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HP\Documents\"/>
    </mc:Choice>
  </mc:AlternateContent>
  <xr:revisionPtr revIDLastSave="0" documentId="13_ncr:1_{2CD36FD0-D141-4C45-BA14-05D610B53A70}" xr6:coauthVersionLast="36" xr6:coauthVersionMax="36" xr10:uidLastSave="{00000000-0000-0000-0000-000000000000}"/>
  <bookViews>
    <workbookView xWindow="0" yWindow="0" windowWidth="16410" windowHeight="7425" firstSheet="1" activeTab="1" xr2:uid="{04E2F42B-B0E7-C14E-A690-B41CAFCE17AF}"/>
  </bookViews>
  <sheets>
    <sheet name="Sheet1" sheetId="2" r:id="rId1"/>
    <sheet name="Dashboard" sheetId="5" r:id="rId2"/>
    <sheet name="Pivot table" sheetId="7" r:id="rId3"/>
    <sheet name="Cleaned data" sheetId="6" r:id="rId4"/>
    <sheet name="Original data" sheetId="1" r:id="rId5"/>
  </sheets>
  <definedNames>
    <definedName name="Slicer_Product_Name">#N/A</definedName>
    <definedName name="Slicer_Producy_Category">#N/A</definedName>
    <definedName name="Slicer_rating">#N/A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O215" i="7" l="1"/>
  <c r="J92" i="6" l="1"/>
  <c r="J50" i="6"/>
  <c r="J1449" i="6"/>
  <c r="J646" i="6"/>
  <c r="J637" i="6"/>
  <c r="J17" i="6"/>
  <c r="J451" i="6"/>
  <c r="J775" i="6"/>
  <c r="J855" i="6"/>
  <c r="J270" i="6"/>
  <c r="J734" i="6"/>
  <c r="J522" i="6"/>
  <c r="J1218" i="6"/>
  <c r="J1271" i="6"/>
  <c r="J1217" i="6"/>
  <c r="J20" i="6"/>
  <c r="J280" i="6"/>
  <c r="J722" i="6"/>
  <c r="J60" i="6"/>
  <c r="J1063" i="6"/>
  <c r="J634" i="6"/>
  <c r="J1173" i="6"/>
  <c r="J496" i="6"/>
  <c r="J489" i="6"/>
  <c r="J499" i="6"/>
  <c r="J208" i="6"/>
  <c r="J269" i="6"/>
  <c r="J1027" i="6"/>
  <c r="J149" i="6"/>
  <c r="J26" i="6"/>
  <c r="J90" i="6"/>
  <c r="J437" i="6"/>
  <c r="J711" i="6"/>
  <c r="J10" i="6"/>
  <c r="J1085" i="6"/>
  <c r="J241" i="6"/>
  <c r="J894" i="6"/>
  <c r="J963" i="6"/>
  <c r="J468" i="6"/>
  <c r="J1187" i="6"/>
  <c r="J818" i="6"/>
  <c r="J1132" i="6"/>
  <c r="J314" i="6"/>
  <c r="J98" i="6"/>
  <c r="J558" i="6"/>
  <c r="J1351" i="6"/>
  <c r="J1002" i="6"/>
  <c r="J1211" i="6"/>
  <c r="J357" i="6"/>
  <c r="J1026" i="6"/>
  <c r="J871" i="6"/>
  <c r="J1278" i="6"/>
  <c r="J73" i="6"/>
  <c r="J68" i="6"/>
  <c r="J418" i="6"/>
  <c r="J99" i="6"/>
  <c r="J884" i="6"/>
  <c r="J636" i="6"/>
  <c r="J83" i="6"/>
  <c r="J1269" i="6"/>
  <c r="J1198" i="6"/>
  <c r="J81" i="6"/>
  <c r="J167" i="6"/>
  <c r="J992" i="6"/>
  <c r="J1286" i="6"/>
  <c r="J1251" i="6"/>
  <c r="J1122" i="6"/>
  <c r="J213" i="6"/>
  <c r="J13" i="6"/>
  <c r="J11" i="6"/>
  <c r="J1203" i="6"/>
  <c r="J1380" i="6"/>
  <c r="J510" i="6"/>
  <c r="J409" i="6"/>
  <c r="J1454" i="6"/>
  <c r="J215" i="6"/>
  <c r="J59" i="6"/>
  <c r="J631" i="6"/>
  <c r="J435" i="6"/>
  <c r="J1296" i="6"/>
  <c r="J79" i="6"/>
  <c r="J121" i="6"/>
  <c r="J1192" i="6"/>
  <c r="J1220" i="6"/>
  <c r="J1040" i="6"/>
  <c r="J777" i="6"/>
  <c r="J840" i="6"/>
  <c r="J249" i="6"/>
  <c r="J116" i="6"/>
  <c r="J1253" i="6"/>
  <c r="J975" i="6"/>
  <c r="J834" i="6"/>
  <c r="J1154" i="6"/>
  <c r="J133" i="6"/>
  <c r="J1116" i="6"/>
  <c r="J265" i="6"/>
  <c r="J24" i="6"/>
  <c r="J1113" i="6"/>
  <c r="J258" i="6"/>
  <c r="J1289" i="6"/>
  <c r="J168" i="6"/>
  <c r="J154" i="6"/>
  <c r="J147" i="6"/>
  <c r="J1201" i="6"/>
  <c r="J206" i="6"/>
  <c r="J525" i="6"/>
  <c r="J1196" i="6"/>
  <c r="J263" i="6"/>
  <c r="J1041" i="6"/>
  <c r="J101" i="6"/>
  <c r="J94" i="6"/>
  <c r="J433" i="6"/>
  <c r="J1369" i="6"/>
  <c r="J392" i="6"/>
  <c r="J217" i="6"/>
  <c r="J1037" i="6"/>
  <c r="J800" i="6"/>
  <c r="J1277" i="6"/>
  <c r="J207" i="6"/>
  <c r="J773" i="6"/>
  <c r="J74" i="6"/>
  <c r="J1280" i="6"/>
  <c r="J338" i="6"/>
  <c r="J887" i="6"/>
  <c r="J1363" i="6"/>
  <c r="J141" i="6"/>
  <c r="J562" i="6"/>
  <c r="J976" i="6"/>
  <c r="J16" i="6"/>
  <c r="J414" i="6"/>
  <c r="J380" i="6"/>
  <c r="J1042" i="6"/>
  <c r="J1044" i="6"/>
  <c r="J1361" i="6"/>
  <c r="J235" i="6"/>
  <c r="J4" i="6"/>
  <c r="J110" i="6"/>
  <c r="J1371" i="6"/>
  <c r="J1451" i="6"/>
  <c r="J1290" i="6"/>
  <c r="J808" i="6"/>
  <c r="J28" i="6"/>
  <c r="J25" i="6"/>
  <c r="J881" i="6"/>
  <c r="J795" i="6"/>
  <c r="J151" i="6"/>
  <c r="J492" i="6"/>
  <c r="J138" i="6"/>
  <c r="J228" i="6"/>
  <c r="J150" i="6"/>
  <c r="J134" i="6"/>
  <c r="J1410" i="6"/>
  <c r="J243" i="6"/>
  <c r="J978" i="6"/>
  <c r="J109" i="6"/>
  <c r="J434" i="6"/>
  <c r="J680" i="6"/>
  <c r="J84" i="6"/>
  <c r="J1306" i="6"/>
  <c r="J118" i="6"/>
  <c r="J780" i="6"/>
  <c r="J1448" i="6"/>
  <c r="J501" i="6"/>
  <c r="J1121" i="6"/>
  <c r="J58" i="6"/>
  <c r="J1069" i="6"/>
  <c r="J582" i="6"/>
  <c r="J1305" i="6"/>
  <c r="J1441" i="6"/>
  <c r="J812" i="6"/>
  <c r="J1038" i="6"/>
  <c r="J399" i="6"/>
  <c r="J1076" i="6"/>
  <c r="J1120" i="6"/>
  <c r="J1373" i="6"/>
  <c r="J107" i="6"/>
  <c r="J1245" i="6"/>
  <c r="J696" i="6"/>
  <c r="J960" i="6"/>
  <c r="J1256" i="6"/>
  <c r="J143" i="6"/>
  <c r="J647" i="6"/>
  <c r="J1424" i="6"/>
  <c r="J511" i="6"/>
  <c r="J763" i="6"/>
  <c r="J1365" i="6"/>
  <c r="J1376" i="6"/>
  <c r="J888" i="6"/>
  <c r="J222" i="6"/>
  <c r="J566" i="6"/>
  <c r="J827" i="6"/>
  <c r="J266" i="6"/>
  <c r="J396" i="6"/>
  <c r="J1190" i="6"/>
  <c r="J694" i="6"/>
  <c r="J1123" i="6"/>
  <c r="J865" i="6"/>
  <c r="J519" i="6"/>
  <c r="J1267" i="6"/>
  <c r="J809" i="6"/>
  <c r="J351" i="6"/>
  <c r="J239" i="6"/>
  <c r="J1051" i="6"/>
  <c r="J792" i="6"/>
  <c r="J1436" i="6"/>
  <c r="J727" i="6"/>
  <c r="J57" i="6"/>
  <c r="J685" i="6"/>
  <c r="J400" i="6"/>
  <c r="J783" i="6"/>
  <c r="J1221" i="6"/>
  <c r="J80" i="6"/>
  <c r="J1181" i="6"/>
  <c r="J93" i="6"/>
  <c r="J1098" i="6"/>
  <c r="J38" i="6"/>
  <c r="J1135" i="6"/>
  <c r="J619" i="6"/>
  <c r="J968" i="6"/>
  <c r="J1261" i="6"/>
  <c r="J886" i="6"/>
  <c r="J731" i="6"/>
  <c r="J52" i="6"/>
  <c r="J1174" i="6"/>
  <c r="J1354" i="6"/>
  <c r="J889" i="6"/>
  <c r="J1029" i="6"/>
  <c r="J413" i="6"/>
  <c r="J700" i="6"/>
  <c r="J1314" i="6"/>
  <c r="J493" i="6"/>
  <c r="J9" i="6"/>
  <c r="J1355" i="6"/>
  <c r="J961" i="6"/>
  <c r="J796" i="6"/>
  <c r="J387" i="6"/>
  <c r="J276" i="6"/>
  <c r="J203" i="6"/>
  <c r="J494" i="6"/>
  <c r="J1447" i="6"/>
  <c r="J1308" i="6"/>
  <c r="J444" i="6"/>
  <c r="J993" i="6"/>
  <c r="J1102" i="6"/>
  <c r="J1453" i="6"/>
  <c r="J56" i="6"/>
  <c r="J695" i="6"/>
  <c r="J1432" i="6"/>
  <c r="J1443" i="6"/>
  <c r="J1230" i="6"/>
  <c r="J1360" i="6"/>
  <c r="J1058" i="6"/>
  <c r="J867" i="6"/>
  <c r="J432" i="6"/>
  <c r="J1298" i="6"/>
  <c r="J27" i="6"/>
  <c r="J852" i="6"/>
  <c r="J1065" i="6"/>
  <c r="J126" i="6"/>
  <c r="J1301" i="6"/>
  <c r="J202" i="6"/>
  <c r="J764" i="6"/>
  <c r="J461" i="6"/>
  <c r="J129" i="6"/>
  <c r="J1080" i="6"/>
  <c r="J1349" i="6"/>
  <c r="J327" i="6"/>
  <c r="J891" i="6"/>
  <c r="J988" i="6"/>
  <c r="J857" i="6"/>
  <c r="J815" i="6"/>
  <c r="J801" i="6"/>
  <c r="J584" i="6"/>
  <c r="J1197" i="6"/>
  <c r="J1057" i="6"/>
  <c r="J88" i="6"/>
  <c r="J234" i="6"/>
  <c r="J917" i="6"/>
  <c r="J123" i="6"/>
  <c r="J421" i="6"/>
  <c r="J644" i="6"/>
  <c r="J120" i="6"/>
  <c r="J362" i="6"/>
  <c r="J1178" i="6"/>
  <c r="J1084" i="6"/>
  <c r="J1381" i="6"/>
  <c r="J389" i="6"/>
  <c r="J1353" i="6"/>
  <c r="J95" i="6"/>
  <c r="J822" i="6"/>
  <c r="J91" i="6"/>
  <c r="J642" i="6"/>
  <c r="J1204" i="6"/>
  <c r="J475" i="6"/>
  <c r="J135" i="6"/>
  <c r="J225" i="6"/>
  <c r="J497" i="6"/>
  <c r="J212" i="6"/>
  <c r="J317" i="6"/>
  <c r="J231" i="6"/>
  <c r="J89" i="6"/>
  <c r="J1083" i="6"/>
  <c r="J476" i="6"/>
  <c r="J1139" i="6"/>
  <c r="J1138" i="6"/>
  <c r="J245" i="6"/>
  <c r="J272" i="6"/>
  <c r="J708" i="6"/>
  <c r="J166" i="6"/>
  <c r="J1262" i="6"/>
  <c r="J130" i="6"/>
  <c r="J804" i="6"/>
  <c r="J477" i="6"/>
  <c r="J1417" i="6"/>
  <c r="J1366" i="6"/>
  <c r="J979" i="6"/>
  <c r="J899" i="6"/>
  <c r="J850" i="6"/>
  <c r="J156" i="6"/>
  <c r="J1415" i="6"/>
  <c r="J737" i="6"/>
  <c r="J1078" i="6"/>
  <c r="J697" i="6"/>
  <c r="J244" i="6"/>
  <c r="J1362" i="6"/>
  <c r="J1312" i="6"/>
  <c r="J1359" i="6"/>
  <c r="J469" i="6"/>
  <c r="J1148" i="6"/>
  <c r="J1378" i="6"/>
  <c r="J892" i="6"/>
  <c r="J1093" i="6"/>
  <c r="J785" i="6"/>
  <c r="J1416" i="6"/>
  <c r="J1383" i="6"/>
  <c r="J1170" i="6"/>
  <c r="J776" i="6"/>
  <c r="J384" i="6"/>
  <c r="J1036" i="6"/>
  <c r="J131" i="6"/>
  <c r="J1219" i="6"/>
  <c r="J1268" i="6"/>
  <c r="J37" i="6"/>
  <c r="J698" i="6"/>
  <c r="J567" i="6"/>
  <c r="J330" i="6"/>
  <c r="J1087" i="6"/>
  <c r="J78" i="6"/>
  <c r="J1166" i="6"/>
  <c r="J1368" i="6"/>
  <c r="J632" i="6"/>
  <c r="J1352" i="6"/>
  <c r="J264" i="6"/>
  <c r="J422" i="6"/>
  <c r="J1247" i="6"/>
  <c r="J1125" i="6"/>
  <c r="J1137" i="6"/>
  <c r="J364" i="6"/>
  <c r="J236" i="6"/>
  <c r="J96" i="6"/>
  <c r="J880" i="6"/>
  <c r="J259" i="6"/>
  <c r="J972" i="6"/>
  <c r="J897" i="6"/>
  <c r="J216" i="6"/>
  <c r="J1146" i="6"/>
  <c r="J481" i="6"/>
  <c r="J439" i="6"/>
  <c r="J858" i="6"/>
  <c r="J15" i="6"/>
  <c r="J1264" i="6"/>
  <c r="J390" i="6"/>
  <c r="J100" i="6"/>
  <c r="J1322" i="6"/>
  <c r="J240" i="6"/>
  <c r="J893" i="6"/>
  <c r="J706" i="6"/>
  <c r="J733" i="6"/>
  <c r="J883" i="6"/>
  <c r="J1072" i="6"/>
  <c r="J1030" i="6"/>
  <c r="J1141" i="6"/>
  <c r="J1088" i="6"/>
  <c r="J122" i="6"/>
  <c r="J1223" i="6"/>
  <c r="J781" i="6"/>
  <c r="J869" i="6"/>
  <c r="J805" i="6"/>
  <c r="J981" i="6"/>
  <c r="J1059" i="6"/>
  <c r="J482" i="6"/>
  <c r="J214" i="6"/>
  <c r="J1071" i="6"/>
  <c r="J681" i="6"/>
  <c r="J1149" i="6"/>
  <c r="J1034" i="6"/>
  <c r="J1061" i="6"/>
  <c r="J1323" i="6"/>
  <c r="J1142" i="6"/>
  <c r="J1375" i="6"/>
  <c r="J643" i="6"/>
  <c r="J1153" i="6"/>
  <c r="J1206" i="6"/>
  <c r="J148" i="6"/>
  <c r="J140" i="6"/>
  <c r="J438" i="6"/>
  <c r="J1073" i="6"/>
  <c r="J1033" i="6"/>
  <c r="J797" i="6"/>
  <c r="J723" i="6"/>
  <c r="J358" i="6"/>
  <c r="J1152" i="6"/>
  <c r="J844" i="6"/>
  <c r="J984" i="6"/>
  <c r="J1092" i="6"/>
  <c r="J1175" i="6"/>
  <c r="J638" i="6"/>
  <c r="J835" i="6"/>
  <c r="J651" i="6"/>
  <c r="J1311" i="6"/>
  <c r="J1130" i="6"/>
  <c r="J224" i="6"/>
  <c r="J875" i="6"/>
  <c r="J846" i="6"/>
  <c r="J1126" i="6"/>
  <c r="J128" i="6"/>
  <c r="J896" i="6"/>
  <c r="J1208" i="6"/>
  <c r="J1302" i="6"/>
  <c r="J1450" i="6"/>
  <c r="J274" i="6"/>
  <c r="J1384" i="6"/>
  <c r="J419" i="6"/>
  <c r="J962" i="6"/>
  <c r="J1183" i="6"/>
  <c r="J1272" i="6"/>
  <c r="J640" i="6"/>
  <c r="J1090" i="6"/>
  <c r="J982" i="6"/>
  <c r="J1266" i="6"/>
  <c r="J132" i="6"/>
  <c r="J1081" i="6"/>
  <c r="J1386" i="6"/>
  <c r="J964" i="6"/>
  <c r="J661" i="6"/>
  <c r="J12" i="6"/>
  <c r="J505" i="6"/>
  <c r="J710" i="6"/>
  <c r="J973" i="6"/>
  <c r="J1070" i="6"/>
  <c r="J393" i="6"/>
  <c r="J1209" i="6"/>
  <c r="J854" i="6"/>
  <c r="J1388" i="6"/>
  <c r="J488" i="6"/>
  <c r="J226" i="6"/>
  <c r="J806" i="6"/>
  <c r="J1254" i="6"/>
  <c r="J1429" i="6"/>
  <c r="J645" i="6"/>
  <c r="J1145" i="6"/>
  <c r="J967" i="6"/>
  <c r="J1045" i="6"/>
  <c r="J18" i="6"/>
  <c r="J127" i="6"/>
  <c r="J402" i="6"/>
  <c r="J1263" i="6"/>
  <c r="J873" i="6"/>
  <c r="J561" i="6"/>
  <c r="J980" i="6"/>
  <c r="J971" i="6"/>
  <c r="J1390" i="6"/>
  <c r="J649" i="6"/>
  <c r="J152" i="6"/>
  <c r="J890" i="6"/>
  <c r="J641" i="6"/>
  <c r="J794" i="6"/>
  <c r="J585" i="6"/>
  <c r="J1049" i="6"/>
  <c r="J229" i="6"/>
  <c r="J114" i="6"/>
  <c r="J798" i="6"/>
  <c r="J220" i="6"/>
  <c r="J201" i="6"/>
  <c r="J1188" i="6"/>
  <c r="J1273" i="6"/>
  <c r="J1318" i="6"/>
  <c r="J719" i="6"/>
  <c r="J849" i="6"/>
  <c r="J7" i="6"/>
  <c r="J221" i="6"/>
  <c r="J355" i="6"/>
  <c r="J1288" i="6"/>
  <c r="J1097" i="6"/>
  <c r="J294" i="6"/>
  <c r="J774" i="6"/>
  <c r="J472" i="6"/>
  <c r="J864" i="6"/>
  <c r="J983" i="6"/>
  <c r="J1279" i="6"/>
  <c r="J124" i="6"/>
  <c r="J1227" i="6"/>
  <c r="J473" i="6"/>
  <c r="J650" i="6"/>
  <c r="J257" i="6"/>
  <c r="J1064" i="6"/>
  <c r="J246" i="6"/>
  <c r="J1320" i="6"/>
  <c r="J1199" i="6"/>
  <c r="J495" i="6"/>
  <c r="J1075" i="6"/>
  <c r="J1357" i="6"/>
  <c r="J1136" i="6"/>
  <c r="J507" i="6"/>
  <c r="J1428" i="6"/>
  <c r="J1161" i="6"/>
  <c r="J1127" i="6"/>
  <c r="J76" i="6"/>
  <c r="J425" i="6"/>
  <c r="J802" i="6"/>
  <c r="J1031" i="6"/>
  <c r="J1222" i="6"/>
  <c r="J813" i="6"/>
  <c r="J1082" i="6"/>
  <c r="J1228" i="6"/>
  <c r="J712" i="6"/>
  <c r="J299" i="6"/>
  <c r="J1294" i="6"/>
  <c r="J516" i="6"/>
  <c r="J29" i="6"/>
  <c r="J735" i="6"/>
  <c r="J483" i="6"/>
  <c r="J1225" i="6"/>
  <c r="J1374" i="6"/>
  <c r="J349" i="6"/>
  <c r="J989" i="6"/>
  <c r="J19" i="6"/>
  <c r="J22" i="6"/>
  <c r="J1035" i="6"/>
  <c r="J145" i="6"/>
  <c r="J856" i="6"/>
  <c r="J1001" i="6"/>
  <c r="J500" i="6"/>
  <c r="J759" i="6"/>
  <c r="J278" i="6"/>
  <c r="J1232" i="6"/>
  <c r="J69" i="6"/>
  <c r="J295" i="6"/>
  <c r="J524" i="6"/>
  <c r="J411" i="6"/>
  <c r="J1091" i="6"/>
  <c r="J502" i="6"/>
  <c r="J847" i="6"/>
  <c r="J895" i="6"/>
  <c r="J1418" i="6"/>
  <c r="J6" i="6"/>
  <c r="J335" i="6"/>
  <c r="J290" i="6"/>
  <c r="J1423" i="6"/>
  <c r="J1171" i="6"/>
  <c r="J253" i="6"/>
  <c r="J1348" i="6"/>
  <c r="J293" i="6"/>
  <c r="J736" i="6"/>
  <c r="J683" i="6"/>
  <c r="J862" i="6"/>
  <c r="J1200" i="6"/>
  <c r="J1162" i="6"/>
  <c r="J5" i="6"/>
  <c r="J1079" i="6"/>
  <c r="J715" i="6"/>
  <c r="J250" i="6"/>
  <c r="J142" i="6"/>
  <c r="J255" i="6"/>
  <c r="J1377" i="6"/>
  <c r="J1089" i="6"/>
  <c r="J990" i="6"/>
  <c r="J111" i="6"/>
  <c r="J503" i="6"/>
  <c r="J485" i="6"/>
  <c r="J1172" i="6"/>
  <c r="J639" i="6"/>
  <c r="J1047" i="6"/>
  <c r="J1193" i="6"/>
  <c r="J155" i="6"/>
  <c r="J530" i="6"/>
  <c r="J1395" i="6"/>
  <c r="J994" i="6"/>
  <c r="J1216" i="6"/>
  <c r="J1094" i="6"/>
  <c r="J1128" i="6"/>
  <c r="J1169" i="6"/>
  <c r="J466" i="6"/>
  <c r="J125" i="6"/>
  <c r="J882" i="6"/>
  <c r="J1147" i="6"/>
  <c r="J275" i="6"/>
  <c r="J66" i="6"/>
  <c r="J146" i="6"/>
  <c r="J1226" i="6"/>
  <c r="J441" i="6"/>
  <c r="J1252" i="6"/>
  <c r="J268" i="6"/>
  <c r="J635" i="6"/>
  <c r="J799" i="6"/>
  <c r="J430" i="6"/>
  <c r="J1140" i="6"/>
  <c r="J870" i="6"/>
  <c r="J838" i="6"/>
  <c r="J819" i="6"/>
  <c r="J486" i="6"/>
  <c r="J816" i="6"/>
  <c r="J1213" i="6"/>
  <c r="J1086" i="6"/>
  <c r="J82" i="6"/>
  <c r="J218" i="6"/>
  <c r="J279" i="6"/>
  <c r="J787" i="6"/>
  <c r="J1143" i="6"/>
  <c r="J1039" i="6"/>
  <c r="J1370" i="6"/>
  <c r="J115" i="6"/>
  <c r="J872" i="6"/>
  <c r="J660" i="6"/>
  <c r="J959" i="6"/>
  <c r="J1324" i="6"/>
  <c r="J75" i="6"/>
  <c r="J839" i="6"/>
  <c r="J986" i="6"/>
  <c r="J965" i="6"/>
  <c r="J1129" i="6"/>
  <c r="J1144" i="6"/>
  <c r="J1043" i="6"/>
  <c r="J104" i="6"/>
  <c r="J273" i="6"/>
  <c r="J102" i="6"/>
  <c r="J271" i="6"/>
  <c r="J331" i="6"/>
  <c r="J966" i="6"/>
  <c r="J352" i="6"/>
  <c r="J1050" i="6"/>
  <c r="J219" i="6"/>
  <c r="J467" i="6"/>
  <c r="J232" i="6"/>
  <c r="J821" i="6"/>
  <c r="J860" i="6"/>
  <c r="J1364" i="6"/>
  <c r="J1387" i="6"/>
  <c r="J1212" i="6"/>
  <c r="J334" i="6"/>
  <c r="J1062" i="6"/>
  <c r="J974" i="6"/>
  <c r="J717" i="6"/>
  <c r="J1176" i="6"/>
  <c r="J684" i="6"/>
  <c r="J1032" i="6"/>
  <c r="J391" i="6"/>
  <c r="J1074" i="6"/>
  <c r="J1106" i="6"/>
  <c r="J487" i="6"/>
  <c r="J1435" i="6"/>
  <c r="J498" i="6"/>
  <c r="J1244" i="6"/>
  <c r="J581" i="6"/>
  <c r="J106" i="6"/>
  <c r="J113" i="6"/>
  <c r="J478" i="6"/>
  <c r="J863" i="6"/>
  <c r="J592" i="6"/>
  <c r="J861" i="6"/>
  <c r="J718" i="6"/>
  <c r="J30" i="6"/>
  <c r="J1229" i="6"/>
  <c r="J985" i="6"/>
  <c r="J353" i="6"/>
  <c r="J1048" i="6"/>
  <c r="J490" i="6"/>
  <c r="J137" i="6"/>
  <c r="J1133" i="6"/>
  <c r="J252" i="6"/>
  <c r="J633" i="6"/>
  <c r="J1046" i="6"/>
  <c r="J653" i="6"/>
  <c r="J725" i="6"/>
  <c r="J14" i="6"/>
  <c r="J1350" i="6"/>
  <c r="J1160" i="6"/>
  <c r="J291" i="6"/>
  <c r="J410" i="6"/>
  <c r="J1309" i="6"/>
  <c r="J339" i="6"/>
  <c r="J1446" i="6"/>
  <c r="J755" i="6"/>
  <c r="J1165" i="6"/>
  <c r="J1358" i="6"/>
  <c r="J1068" i="6"/>
  <c r="J1150" i="6"/>
  <c r="J160" i="6"/>
  <c r="J429" i="6"/>
  <c r="J484" i="6"/>
  <c r="J803" i="6"/>
  <c r="J471" i="6"/>
  <c r="J1442" i="6"/>
  <c r="J491" i="6"/>
  <c r="J656" i="6"/>
  <c r="J504" i="6"/>
  <c r="J586" i="6"/>
  <c r="J398" i="6"/>
  <c r="J1382" i="6"/>
  <c r="J1425" i="6"/>
  <c r="J1430" i="6"/>
  <c r="J1210" i="6"/>
  <c r="J868" i="6"/>
  <c r="J296" i="6"/>
  <c r="J885" i="6"/>
  <c r="J1303" i="6"/>
  <c r="J1167" i="6"/>
  <c r="J991" i="6"/>
  <c r="J910" i="6"/>
  <c r="J242" i="6"/>
  <c r="J600" i="6"/>
  <c r="J1215" i="6"/>
  <c r="J1440" i="6"/>
  <c r="J428" i="6"/>
  <c r="J874" i="6"/>
  <c r="J820" i="6"/>
  <c r="J1205" i="6"/>
  <c r="J1283" i="6"/>
  <c r="J238" i="6"/>
  <c r="J406" i="6"/>
  <c r="J1163" i="6"/>
  <c r="J318" i="6"/>
  <c r="J1438" i="6"/>
  <c r="J479" i="6"/>
  <c r="J416" i="6"/>
  <c r="J51" i="6"/>
  <c r="J726" i="6"/>
  <c r="J913" i="6"/>
  <c r="J1427" i="6"/>
  <c r="J464" i="6"/>
  <c r="J436" i="6"/>
  <c r="J54" i="6"/>
  <c r="J300" i="6"/>
  <c r="J1282" i="6"/>
  <c r="J1151" i="6"/>
  <c r="J394" i="6"/>
  <c r="J766" i="6"/>
  <c r="J277" i="6"/>
  <c r="J1304" i="6"/>
  <c r="J853" i="6"/>
  <c r="J1157" i="6"/>
  <c r="J1292" i="6"/>
  <c r="J866" i="6"/>
  <c r="J256" i="6"/>
  <c r="J1295" i="6"/>
  <c r="J1342" i="6"/>
  <c r="J1293" i="6"/>
  <c r="J1164" i="6"/>
  <c r="J289" i="6"/>
  <c r="J346" i="6"/>
  <c r="J786" i="6"/>
  <c r="J859" i="6"/>
  <c r="J997" i="6"/>
  <c r="J571" i="6"/>
  <c r="J920" i="6"/>
  <c r="J1112" i="6"/>
  <c r="J281" i="6"/>
  <c r="J23" i="6"/>
  <c r="J459" i="6"/>
  <c r="J230" i="6"/>
  <c r="J916" i="6"/>
  <c r="J682" i="6"/>
  <c r="J1159" i="6"/>
  <c r="J292" i="6"/>
  <c r="J77" i="6"/>
  <c r="J337" i="6"/>
  <c r="J251" i="6"/>
  <c r="J1300" i="6"/>
  <c r="J381" i="6"/>
  <c r="J1224" i="6"/>
  <c r="J1393" i="6"/>
  <c r="J946" i="6"/>
  <c r="J572" i="6"/>
  <c r="J474" i="6"/>
  <c r="J772" i="6"/>
  <c r="J1291" i="6"/>
  <c r="J900" i="6"/>
  <c r="J1134" i="6"/>
  <c r="J758" i="6"/>
  <c r="J297" i="6"/>
  <c r="J1299" i="6"/>
  <c r="J810" i="6"/>
  <c r="J1433" i="6"/>
  <c r="J1131" i="6"/>
  <c r="J1412" i="6"/>
  <c r="J405" i="6"/>
  <c r="J144" i="6"/>
  <c r="J322" i="6"/>
  <c r="J1419" i="6"/>
  <c r="J1297" i="6"/>
  <c r="J446" i="6"/>
  <c r="J423" i="6"/>
  <c r="J814" i="6"/>
  <c r="J53" i="6"/>
  <c r="J415" i="6"/>
  <c r="J1155" i="6"/>
  <c r="J55" i="6"/>
  <c r="J204" i="6"/>
  <c r="J470" i="6"/>
  <c r="J527" i="6"/>
  <c r="J1315" i="6"/>
  <c r="J767" i="6"/>
  <c r="J851" i="6"/>
  <c r="J248" i="6"/>
  <c r="J521" i="6"/>
  <c r="J654" i="6"/>
  <c r="J420" i="6"/>
  <c r="J1421" i="6"/>
  <c r="J1281" i="6"/>
  <c r="J877" i="6"/>
  <c r="J568" i="6"/>
  <c r="J1319" i="6"/>
  <c r="J298" i="6"/>
  <c r="J1367" i="6"/>
  <c r="J1067" i="6"/>
  <c r="J1202" i="6"/>
  <c r="J655" i="6"/>
  <c r="J1310" i="6"/>
  <c r="J768" i="6"/>
  <c r="J401" i="6"/>
  <c r="J237" i="6"/>
  <c r="J247" i="6"/>
  <c r="J1177" i="6"/>
  <c r="J652" i="6"/>
  <c r="J1099" i="6"/>
  <c r="J403" i="6"/>
  <c r="J1214" i="6"/>
  <c r="J1317" i="6"/>
  <c r="J448" i="6"/>
  <c r="J343" i="6"/>
  <c r="J977" i="6"/>
  <c r="J1431" i="6"/>
  <c r="J826" i="6"/>
  <c r="J523" i="6"/>
  <c r="J770" i="6"/>
  <c r="J659" i="6"/>
  <c r="J1420" i="6"/>
  <c r="J460" i="6"/>
  <c r="J1158" i="6"/>
  <c r="J996" i="6"/>
  <c r="J618" i="6"/>
  <c r="J301" i="6"/>
  <c r="J769" i="6"/>
  <c r="J1439" i="6"/>
  <c r="J1260" i="6"/>
  <c r="J579" i="6"/>
  <c r="J1231" i="6"/>
  <c r="J86" i="6"/>
  <c r="J383" i="6"/>
  <c r="J1392" i="6"/>
  <c r="J848" i="6"/>
  <c r="J716" i="6"/>
  <c r="J515" i="6"/>
  <c r="J1168" i="6"/>
  <c r="J424" i="6"/>
  <c r="J1394" i="6"/>
  <c r="J760" i="6"/>
  <c r="J995" i="6"/>
  <c r="J587" i="6"/>
  <c r="J1259" i="6"/>
  <c r="J117" i="6"/>
  <c r="J520" i="6"/>
  <c r="J262" i="6"/>
  <c r="J260" i="6"/>
  <c r="J1000" i="6"/>
  <c r="J304" i="6"/>
  <c r="J388" i="6"/>
  <c r="J621" i="6"/>
  <c r="J139" i="6"/>
  <c r="J765" i="6"/>
  <c r="J1452" i="6"/>
  <c r="J879" i="6"/>
  <c r="J480" i="6"/>
  <c r="J518" i="6"/>
  <c r="J771" i="6"/>
  <c r="J412" i="6"/>
  <c r="J1426" i="6"/>
  <c r="J714" i="6"/>
  <c r="J998" i="6"/>
  <c r="J583" i="6"/>
  <c r="J157" i="6"/>
  <c r="J443" i="6"/>
  <c r="J1025" i="6"/>
  <c r="J119" i="6"/>
  <c r="J161" i="6"/>
  <c r="J158" i="6"/>
  <c r="J223" i="6"/>
  <c r="J648" i="6"/>
  <c r="J728" i="6"/>
  <c r="J354" i="6"/>
  <c r="J782" i="6"/>
  <c r="J691" i="6"/>
  <c r="J360" i="6"/>
  <c r="J573" i="6"/>
  <c r="J1110" i="6"/>
  <c r="J1356" i="6"/>
  <c r="J915" i="6"/>
  <c r="J1444" i="6"/>
  <c r="J1313" i="6"/>
  <c r="J1105" i="6"/>
  <c r="J108" i="6"/>
  <c r="J319" i="6"/>
  <c r="J756" i="6"/>
  <c r="J1242" i="6"/>
  <c r="J1437" i="6"/>
  <c r="J348" i="6"/>
  <c r="J347" i="6"/>
  <c r="J761" i="6"/>
  <c r="J112" i="6"/>
  <c r="J720" i="6"/>
  <c r="J1321" i="6"/>
  <c r="J1052" i="6"/>
  <c r="J408" i="6"/>
  <c r="J320" i="6"/>
  <c r="J729" i="6"/>
  <c r="J1095" i="6"/>
  <c r="J576" i="6"/>
  <c r="J1434" i="6"/>
  <c r="J227" i="6"/>
  <c r="J407" i="6"/>
  <c r="J807" i="6"/>
  <c r="J1422" i="6"/>
  <c r="J450" i="6"/>
  <c r="J254" i="6"/>
  <c r="J918" i="6"/>
  <c r="J1184" i="6"/>
  <c r="J329" i="6"/>
  <c r="J1124" i="6"/>
  <c r="J462" i="6"/>
  <c r="J1391" i="6"/>
  <c r="J1119" i="6"/>
  <c r="J1111" i="6"/>
  <c r="J1060" i="6"/>
  <c r="J1316" i="6"/>
  <c r="J1398" i="6"/>
  <c r="J1103" i="6"/>
  <c r="J315" i="6"/>
  <c r="J1156" i="6"/>
  <c r="J709" i="6"/>
  <c r="J1385" i="6"/>
  <c r="J569" i="6"/>
  <c r="J1372" i="6"/>
  <c r="J65" i="6"/>
  <c r="J1258" i="6"/>
  <c r="J1104" i="6"/>
  <c r="J999" i="6"/>
  <c r="J397" i="6"/>
  <c r="J350" i="6"/>
  <c r="J336" i="6"/>
  <c r="J1077" i="6"/>
  <c r="J517" i="6"/>
  <c r="J1287" i="6"/>
  <c r="J574" i="6"/>
  <c r="J898" i="6"/>
  <c r="J1411" i="6"/>
  <c r="J1191" i="6"/>
  <c r="J1207" i="6"/>
  <c r="J902" i="6"/>
  <c r="J762" i="6"/>
  <c r="J911" i="6"/>
  <c r="J328" i="6"/>
  <c r="J987" i="6"/>
  <c r="J1066" i="6"/>
  <c r="J205" i="6"/>
  <c r="J345" i="6"/>
  <c r="J605" i="6"/>
  <c r="J85" i="6"/>
  <c r="J1413" i="6"/>
  <c r="J552" i="6"/>
  <c r="J570" i="6"/>
  <c r="J514" i="6"/>
  <c r="J321" i="6"/>
  <c r="J267" i="6"/>
  <c r="J578" i="6"/>
  <c r="J506" i="6"/>
  <c r="J919" i="6"/>
  <c r="J724" i="6"/>
  <c r="J136" i="6"/>
  <c r="J958" i="6"/>
  <c r="J1414" i="6"/>
  <c r="J577" i="6"/>
  <c r="J513" i="6"/>
  <c r="J627" i="6"/>
  <c r="J261" i="6"/>
  <c r="J1246" i="6"/>
  <c r="J878" i="6"/>
  <c r="J344" i="6"/>
  <c r="J575" i="6"/>
  <c r="J914" i="6"/>
  <c r="J333" i="6"/>
  <c r="J1389" i="6"/>
  <c r="J382" i="6"/>
  <c r="J1379" i="6"/>
  <c r="J580" i="6"/>
  <c r="J417" i="6"/>
  <c r="J209" i="6"/>
  <c r="J730" i="6"/>
  <c r="J233" i="6"/>
  <c r="J713" i="6"/>
  <c r="J526" i="6"/>
  <c r="J1248" i="6"/>
  <c r="J617" i="6"/>
  <c r="J950" i="6"/>
  <c r="J1336" i="6"/>
  <c r="J87" i="6"/>
  <c r="J1233" i="6"/>
  <c r="J200" i="6"/>
  <c r="J529" i="6"/>
  <c r="J956" i="6"/>
  <c r="J1005" i="6"/>
  <c r="J196" i="6"/>
  <c r="J1008" i="6"/>
  <c r="J952" i="6"/>
  <c r="J1014" i="6"/>
  <c r="J1182" i="6"/>
  <c r="J908" i="6"/>
  <c r="J1024" i="6"/>
  <c r="J177" i="6"/>
  <c r="J363" i="6"/>
  <c r="J547" i="6"/>
  <c r="J833" i="6"/>
  <c r="J535" i="6"/>
  <c r="J197" i="6"/>
  <c r="J669" i="6"/>
  <c r="J188" i="6"/>
  <c r="J743" i="6"/>
  <c r="J183" i="6"/>
  <c r="J193" i="6"/>
  <c r="J741" i="6"/>
  <c r="J746" i="6"/>
  <c r="J1053" i="6"/>
  <c r="J181" i="6"/>
  <c r="J609" i="6"/>
  <c r="J1013" i="6"/>
  <c r="J954" i="6"/>
  <c r="J1021" i="6"/>
  <c r="J933" i="6"/>
  <c r="J543" i="6"/>
  <c r="J43" i="6"/>
  <c r="J947" i="6"/>
  <c r="J876" i="6"/>
  <c r="J931" i="6"/>
  <c r="J537" i="6"/>
  <c r="J45" i="6"/>
  <c r="J943" i="6"/>
  <c r="J949" i="6"/>
  <c r="J40" i="6"/>
  <c r="J186" i="6"/>
  <c r="J310" i="6"/>
  <c r="J1194" i="6"/>
  <c r="J747" i="6"/>
  <c r="J67" i="6"/>
  <c r="J1018" i="6"/>
  <c r="J905" i="6"/>
  <c r="J742" i="6"/>
  <c r="J932" i="6"/>
  <c r="J307" i="6"/>
  <c r="J178" i="6"/>
  <c r="J189" i="6"/>
  <c r="J936" i="6"/>
  <c r="J1107" i="6"/>
  <c r="J1408" i="6"/>
  <c r="J1326" i="6"/>
  <c r="J308" i="6"/>
  <c r="J366" i="6"/>
  <c r="J282" i="6"/>
  <c r="J670" i="6"/>
  <c r="J1010" i="6"/>
  <c r="J1185" i="6"/>
  <c r="J70" i="6"/>
  <c r="J555" i="6"/>
  <c r="J187" i="6"/>
  <c r="J288" i="6"/>
  <c r="J306" i="6"/>
  <c r="J1346" i="6"/>
  <c r="J903" i="6"/>
  <c r="J1019" i="6"/>
  <c r="J185" i="6"/>
  <c r="J457" i="6"/>
  <c r="J953" i="6"/>
  <c r="J789" i="6"/>
  <c r="J368" i="6"/>
  <c r="J175" i="6"/>
  <c r="J198" i="6"/>
  <c r="J49" i="6"/>
  <c r="J173" i="6"/>
  <c r="J907" i="6"/>
  <c r="J512" i="6"/>
  <c r="J553" i="6"/>
  <c r="J926" i="6"/>
  <c r="J824" i="6"/>
  <c r="J925" i="6"/>
  <c r="J374" i="6"/>
  <c r="J1333" i="6"/>
  <c r="J941" i="6"/>
  <c r="J705" i="6"/>
  <c r="J745" i="6"/>
  <c r="J602" i="6"/>
  <c r="J373" i="6"/>
  <c r="J753" i="6"/>
  <c r="J955" i="6"/>
  <c r="J313" i="6"/>
  <c r="J948" i="6"/>
  <c r="J191" i="6"/>
  <c r="J784" i="6"/>
  <c r="J1400" i="6"/>
  <c r="J687" i="6"/>
  <c r="J601" i="6"/>
  <c r="J590" i="6"/>
  <c r="J591" i="6"/>
  <c r="J1009" i="6"/>
  <c r="J1003" i="6"/>
  <c r="J1275" i="6"/>
  <c r="J311" i="6"/>
  <c r="J677" i="6"/>
  <c r="J623" i="6"/>
  <c r="J1329" i="6"/>
  <c r="J667" i="6"/>
  <c r="J1396" i="6"/>
  <c r="J371" i="6"/>
  <c r="J625" i="6"/>
  <c r="J942" i="6"/>
  <c r="J1114" i="6"/>
  <c r="J356" i="6"/>
  <c r="J1015" i="6"/>
  <c r="J1249" i="6"/>
  <c r="J624" i="6"/>
  <c r="J749" i="6"/>
  <c r="J559" i="6"/>
  <c r="J169" i="6"/>
  <c r="J376" i="6"/>
  <c r="J361" i="6"/>
  <c r="J754" i="6"/>
  <c r="J969" i="6"/>
  <c r="J170" i="6"/>
  <c r="J951" i="6"/>
  <c r="J1328" i="6"/>
  <c r="J1096" i="6"/>
  <c r="J2" i="6"/>
  <c r="J458" i="6"/>
  <c r="J33" i="6"/>
  <c r="J940" i="6"/>
  <c r="J176" i="6"/>
  <c r="J1345" i="6"/>
  <c r="J563" i="6"/>
  <c r="J689" i="6"/>
  <c r="J544" i="6"/>
  <c r="J1012" i="6"/>
  <c r="J35" i="6"/>
  <c r="J666" i="6"/>
  <c r="J1189" i="6"/>
  <c r="J672" i="6"/>
  <c r="J456" i="6"/>
  <c r="J811" i="6"/>
  <c r="J1265" i="6"/>
  <c r="J533" i="6"/>
  <c r="J1020" i="6"/>
  <c r="J463" i="6"/>
  <c r="J303" i="6"/>
  <c r="J179" i="6"/>
  <c r="J1341" i="6"/>
  <c r="J172" i="6"/>
  <c r="J359" i="6"/>
  <c r="J674" i="6"/>
  <c r="J564" i="6"/>
  <c r="J194" i="6"/>
  <c r="J556" i="6"/>
  <c r="J825" i="6"/>
  <c r="J596" i="6"/>
  <c r="J1285" i="6"/>
  <c r="J1343" i="6"/>
  <c r="J63" i="6"/>
  <c r="J1338" i="6"/>
  <c r="J1407" i="6"/>
  <c r="J1397" i="6"/>
  <c r="J831" i="6"/>
  <c r="J935" i="6"/>
  <c r="J1340" i="6"/>
  <c r="J378" i="6"/>
  <c r="J703" i="6"/>
  <c r="J658" i="6"/>
  <c r="J901" i="6"/>
  <c r="J541" i="6"/>
  <c r="J945" i="6"/>
  <c r="J1101" i="6"/>
  <c r="J312" i="6"/>
  <c r="J44" i="6"/>
  <c r="J934" i="6"/>
  <c r="J548" i="6"/>
  <c r="J174" i="6"/>
  <c r="J165" i="6"/>
  <c r="J1109" i="6"/>
  <c r="J671" i="6"/>
  <c r="J442" i="6"/>
  <c r="J1402" i="6"/>
  <c r="J610" i="6"/>
  <c r="J1347" i="6"/>
  <c r="J922" i="6"/>
  <c r="J445" i="6"/>
  <c r="J1331" i="6"/>
  <c r="J1404" i="6"/>
  <c r="J944" i="6"/>
  <c r="J690" i="6"/>
  <c r="J465" i="6"/>
  <c r="J199" i="6"/>
  <c r="J1250" i="6"/>
  <c r="J1456" i="6"/>
  <c r="J1334" i="6"/>
  <c r="J34" i="6"/>
  <c r="J545" i="6"/>
  <c r="J740" i="6"/>
  <c r="J616" i="6"/>
  <c r="J105" i="6"/>
  <c r="J1234" i="6"/>
  <c r="J924" i="6"/>
  <c r="J449" i="6"/>
  <c r="J923" i="6"/>
  <c r="J536" i="6"/>
  <c r="J930" i="6"/>
  <c r="J302" i="6"/>
  <c r="J1409" i="6"/>
  <c r="J1335" i="6"/>
  <c r="J211" i="6"/>
  <c r="J921" i="6"/>
  <c r="J1238" i="6"/>
  <c r="J1243" i="6"/>
  <c r="J1022" i="6"/>
  <c r="J404" i="6"/>
  <c r="J1274" i="6"/>
  <c r="J36" i="6"/>
  <c r="J611" i="6"/>
  <c r="J61" i="6"/>
  <c r="J928" i="6"/>
  <c r="J607" i="6"/>
  <c r="J283" i="6"/>
  <c r="J1405" i="6"/>
  <c r="J1100" i="6"/>
  <c r="J452" i="6"/>
  <c r="J386" i="6"/>
  <c r="J560" i="6"/>
  <c r="J832" i="6"/>
  <c r="J751" i="6"/>
  <c r="J593" i="6"/>
  <c r="J192" i="6"/>
  <c r="J377" i="6"/>
  <c r="J1006" i="6"/>
  <c r="J829" i="6"/>
  <c r="J509" i="6"/>
  <c r="J589" i="6"/>
  <c r="J1284" i="6"/>
  <c r="J603" i="6"/>
  <c r="J929" i="6"/>
  <c r="J190" i="6"/>
  <c r="J565" i="6"/>
  <c r="J64" i="6"/>
  <c r="J837" i="6"/>
  <c r="J790" i="6"/>
  <c r="J673" i="6"/>
  <c r="J365" i="6"/>
  <c r="J454" i="6"/>
  <c r="J665" i="6"/>
  <c r="J326" i="6"/>
  <c r="J608" i="6"/>
  <c r="J551" i="6"/>
  <c r="J598" i="6"/>
  <c r="J615" i="6"/>
  <c r="J836" i="6"/>
  <c r="J370" i="6"/>
  <c r="J1239" i="6"/>
  <c r="J163" i="6"/>
  <c r="J72" i="6"/>
  <c r="J375" i="6"/>
  <c r="J3" i="6"/>
  <c r="J793" i="6"/>
  <c r="J340" i="6"/>
  <c r="J31" i="6"/>
  <c r="J1180" i="6"/>
  <c r="J153" i="6"/>
  <c r="J395" i="6"/>
  <c r="J626" i="6"/>
  <c r="J588" i="6"/>
  <c r="J757" i="6"/>
  <c r="J939" i="6"/>
  <c r="J702" i="6"/>
  <c r="J1004" i="6"/>
  <c r="J1327" i="6"/>
  <c r="J431" i="6"/>
  <c r="J675" i="6"/>
  <c r="J171" i="6"/>
  <c r="J679" i="6"/>
  <c r="J1337" i="6"/>
  <c r="J385" i="6"/>
  <c r="J540" i="6"/>
  <c r="J613" i="6"/>
  <c r="J1108" i="6"/>
  <c r="J843" i="6"/>
  <c r="J341" i="6"/>
  <c r="J1028" i="6"/>
  <c r="J830" i="6"/>
  <c r="J1401" i="6"/>
  <c r="J1455" i="6"/>
  <c r="J159" i="6"/>
  <c r="J539" i="6"/>
  <c r="J614" i="6"/>
  <c r="J599" i="6"/>
  <c r="J164" i="6"/>
  <c r="J546" i="6"/>
  <c r="J823" i="6"/>
  <c r="J912" i="6"/>
  <c r="J622" i="6"/>
  <c r="J531" i="6"/>
  <c r="J1195" i="6"/>
  <c r="J71" i="6"/>
  <c r="J906" i="6"/>
  <c r="J554" i="6"/>
  <c r="J39" i="6"/>
  <c r="J42" i="6"/>
  <c r="J1399" i="6"/>
  <c r="J97" i="6"/>
  <c r="J372" i="6"/>
  <c r="J1115" i="6"/>
  <c r="J182" i="6"/>
  <c r="J210" i="6"/>
  <c r="J612" i="6"/>
  <c r="J779" i="6"/>
  <c r="J1017" i="6"/>
  <c r="J957" i="6"/>
  <c r="J287" i="6"/>
  <c r="J379" i="6"/>
  <c r="J1186" i="6"/>
  <c r="J904" i="6"/>
  <c r="J367" i="6"/>
  <c r="J309" i="6"/>
  <c r="J1054" i="6"/>
  <c r="J732" i="6"/>
  <c r="J453" i="6"/>
  <c r="J532" i="6"/>
  <c r="J1118" i="6"/>
  <c r="J1235" i="6"/>
  <c r="J678" i="6"/>
  <c r="J663" i="6"/>
  <c r="J841" i="6"/>
  <c r="J657" i="6"/>
  <c r="J325" i="6"/>
  <c r="J629" i="6"/>
  <c r="J686" i="6"/>
  <c r="J1055" i="6"/>
  <c r="J447" i="6"/>
  <c r="J909" i="6"/>
  <c r="J1117" i="6"/>
  <c r="J699" i="6"/>
  <c r="J542" i="6"/>
  <c r="J1056" i="6"/>
  <c r="J628" i="6"/>
  <c r="J693" i="6"/>
  <c r="J620" i="6"/>
  <c r="J788" i="6"/>
  <c r="J538" i="6"/>
  <c r="J1270" i="6"/>
  <c r="J1445" i="6"/>
  <c r="J664" i="6"/>
  <c r="J1236" i="6"/>
  <c r="J744" i="6"/>
  <c r="J1307" i="6"/>
  <c r="J46" i="6"/>
  <c r="J1339" i="6"/>
  <c r="J937" i="6"/>
  <c r="J1330" i="6"/>
  <c r="J323" i="6"/>
  <c r="J1276" i="6"/>
  <c r="J508" i="6"/>
  <c r="J748" i="6"/>
  <c r="J701" i="6"/>
  <c r="J305" i="6"/>
  <c r="J1257" i="6"/>
  <c r="J440" i="6"/>
  <c r="J778" i="6"/>
  <c r="J1240" i="6"/>
  <c r="J47" i="6"/>
  <c r="J316" i="6"/>
  <c r="J285" i="6"/>
  <c r="J324" i="6"/>
  <c r="J1016" i="6"/>
  <c r="J595" i="6"/>
  <c r="J791" i="6"/>
  <c r="J1179" i="6"/>
  <c r="J342" i="6"/>
  <c r="J41" i="6"/>
  <c r="J1406" i="6"/>
  <c r="J21" i="6"/>
  <c r="J1241" i="6"/>
  <c r="J332" i="6"/>
  <c r="J1344" i="6"/>
  <c r="J195" i="6"/>
  <c r="J668" i="6"/>
  <c r="J1011" i="6"/>
  <c r="J162" i="6"/>
  <c r="J1023" i="6"/>
  <c r="J739" i="6"/>
  <c r="J528" i="6"/>
  <c r="J426" i="6"/>
  <c r="J752" i="6"/>
  <c r="J828" i="6"/>
  <c r="J594" i="6"/>
  <c r="J676" i="6"/>
  <c r="J707" i="6"/>
  <c r="J597" i="6"/>
  <c r="J32" i="6"/>
  <c r="J1237" i="6"/>
  <c r="J1403" i="6"/>
  <c r="J817" i="6"/>
  <c r="J550" i="6"/>
  <c r="J48" i="6"/>
  <c r="J369" i="6"/>
  <c r="J750" i="6"/>
  <c r="J704" i="6"/>
  <c r="J970" i="6"/>
  <c r="J662" i="6"/>
  <c r="J606" i="6"/>
  <c r="J103" i="6"/>
  <c r="J427" i="6"/>
  <c r="J286" i="6"/>
  <c r="J534" i="6"/>
  <c r="J927" i="6"/>
  <c r="J455" i="6"/>
  <c r="J721" i="6"/>
  <c r="J557" i="6"/>
  <c r="J1255" i="6"/>
  <c r="J604" i="6"/>
  <c r="J630" i="6"/>
  <c r="J688" i="6"/>
  <c r="J180" i="6"/>
  <c r="J692" i="6"/>
  <c r="J1332" i="6"/>
  <c r="J62" i="6"/>
  <c r="J1325" i="6"/>
  <c r="J8" i="6"/>
  <c r="J938" i="6"/>
  <c r="J738" i="6"/>
  <c r="J842" i="6"/>
  <c r="J845" i="6"/>
  <c r="J1007" i="6"/>
  <c r="J184" i="6"/>
  <c r="J549" i="6"/>
  <c r="J284" i="6"/>
  <c r="H1262" i="6"/>
  <c r="H130" i="6"/>
  <c r="H804" i="6"/>
  <c r="H477" i="6"/>
  <c r="H1417" i="6"/>
  <c r="H1366" i="6"/>
  <c r="H979" i="6"/>
  <c r="H899" i="6"/>
  <c r="H850" i="6"/>
  <c r="H156" i="6"/>
  <c r="H1415" i="6"/>
  <c r="H737" i="6"/>
  <c r="H1078" i="6"/>
  <c r="H697" i="6"/>
  <c r="H244" i="6"/>
  <c r="H1362" i="6"/>
  <c r="H1312" i="6"/>
  <c r="H1359" i="6"/>
  <c r="H469" i="6"/>
  <c r="H1148" i="6"/>
  <c r="H1378" i="6"/>
  <c r="H892" i="6"/>
  <c r="H1093" i="6"/>
  <c r="H785" i="6"/>
  <c r="H1416" i="6"/>
  <c r="H1383" i="6"/>
  <c r="H1170" i="6"/>
  <c r="H776" i="6"/>
  <c r="H384" i="6"/>
  <c r="H1036" i="6"/>
  <c r="H131" i="6"/>
  <c r="H1219" i="6"/>
  <c r="H1268" i="6"/>
  <c r="H37" i="6"/>
  <c r="H698" i="6"/>
  <c r="H567" i="6"/>
  <c r="H330" i="6"/>
  <c r="H1087" i="6"/>
  <c r="H78" i="6"/>
  <c r="H1166" i="6"/>
  <c r="H1368" i="6"/>
  <c r="H632" i="6"/>
  <c r="H1352" i="6"/>
  <c r="H264" i="6"/>
  <c r="H422" i="6"/>
  <c r="H1247" i="6"/>
  <c r="H1125" i="6"/>
  <c r="H1137" i="6"/>
  <c r="H364" i="6"/>
  <c r="H236" i="6"/>
  <c r="H96" i="6"/>
  <c r="H880" i="6"/>
  <c r="H259" i="6"/>
  <c r="H972" i="6"/>
  <c r="H897" i="6"/>
  <c r="H216" i="6"/>
  <c r="H1146" i="6"/>
  <c r="H481" i="6"/>
  <c r="H439" i="6"/>
  <c r="H858" i="6"/>
  <c r="H15" i="6"/>
  <c r="H1264" i="6"/>
  <c r="H390" i="6"/>
  <c r="H100" i="6"/>
  <c r="H1322" i="6"/>
  <c r="H240" i="6"/>
  <c r="H893" i="6"/>
  <c r="H706" i="6"/>
  <c r="H733" i="6"/>
  <c r="H883" i="6"/>
  <c r="H1072" i="6"/>
  <c r="H1030" i="6"/>
  <c r="H1141" i="6"/>
  <c r="H1088" i="6"/>
  <c r="H122" i="6"/>
  <c r="H1223" i="6"/>
  <c r="H781" i="6"/>
  <c r="H869" i="6"/>
  <c r="H805" i="6"/>
  <c r="H981" i="6"/>
  <c r="H1059" i="6"/>
  <c r="H482" i="6"/>
  <c r="H214" i="6"/>
  <c r="H1071" i="6"/>
  <c r="H681" i="6"/>
  <c r="H1149" i="6"/>
  <c r="H1034" i="6"/>
  <c r="H1061" i="6"/>
  <c r="H1323" i="6"/>
  <c r="H1142" i="6"/>
  <c r="H1375" i="6"/>
  <c r="H643" i="6"/>
  <c r="H1153" i="6"/>
  <c r="H1206" i="6"/>
  <c r="H148" i="6"/>
  <c r="H140" i="6"/>
  <c r="H438" i="6"/>
  <c r="H1073" i="6"/>
  <c r="H1033" i="6"/>
  <c r="H797" i="6"/>
  <c r="H723" i="6"/>
  <c r="H358" i="6"/>
  <c r="H1152" i="6"/>
  <c r="H844" i="6"/>
  <c r="H984" i="6"/>
  <c r="H1092" i="6"/>
  <c r="H1175" i="6"/>
  <c r="H638" i="6"/>
  <c r="H835" i="6"/>
  <c r="H651" i="6"/>
  <c r="H1311" i="6"/>
  <c r="H1130" i="6"/>
  <c r="H224" i="6"/>
  <c r="H875" i="6"/>
  <c r="H846" i="6"/>
  <c r="H1126" i="6"/>
  <c r="H128" i="6"/>
  <c r="H896" i="6"/>
  <c r="H1208" i="6"/>
  <c r="H1302" i="6"/>
  <c r="H1450" i="6"/>
  <c r="H274" i="6"/>
  <c r="H1384" i="6"/>
  <c r="H419" i="6"/>
  <c r="H962" i="6"/>
  <c r="H1183" i="6"/>
  <c r="H1272" i="6"/>
  <c r="H640" i="6"/>
  <c r="H1090" i="6"/>
  <c r="H982" i="6"/>
  <c r="H1266" i="6"/>
  <c r="H132" i="6"/>
  <c r="H1081" i="6"/>
  <c r="H1386" i="6"/>
  <c r="H964" i="6"/>
  <c r="H661" i="6"/>
  <c r="H12" i="6"/>
  <c r="H505" i="6"/>
  <c r="H710" i="6"/>
  <c r="H973" i="6"/>
  <c r="H1070" i="6"/>
  <c r="H393" i="6"/>
  <c r="H1209" i="6"/>
  <c r="H854" i="6"/>
  <c r="H1388" i="6"/>
  <c r="H488" i="6"/>
  <c r="H226" i="6"/>
  <c r="H806" i="6"/>
  <c r="H1254" i="6"/>
  <c r="H1429" i="6"/>
  <c r="H645" i="6"/>
  <c r="H1145" i="6"/>
  <c r="H967" i="6"/>
  <c r="H1045" i="6"/>
  <c r="H18" i="6"/>
  <c r="H127" i="6"/>
  <c r="H402" i="6"/>
  <c r="H1263" i="6"/>
  <c r="H873" i="6"/>
  <c r="H561" i="6"/>
  <c r="H980" i="6"/>
  <c r="H971" i="6"/>
  <c r="H1390" i="6"/>
  <c r="H649" i="6"/>
  <c r="H152" i="6"/>
  <c r="H890" i="6"/>
  <c r="H641" i="6"/>
  <c r="H794" i="6"/>
  <c r="H585" i="6"/>
  <c r="H1049" i="6"/>
  <c r="H229" i="6"/>
  <c r="H114" i="6"/>
  <c r="H798" i="6"/>
  <c r="H220" i="6"/>
  <c r="H201" i="6"/>
  <c r="H1188" i="6"/>
  <c r="H1273" i="6"/>
  <c r="H1318" i="6"/>
  <c r="H719" i="6"/>
  <c r="H849" i="6"/>
  <c r="H7" i="6"/>
  <c r="H221" i="6"/>
  <c r="H355" i="6"/>
  <c r="H1288" i="6"/>
  <c r="H1097" i="6"/>
  <c r="H294" i="6"/>
  <c r="H774" i="6"/>
  <c r="H472" i="6"/>
  <c r="H864" i="6"/>
  <c r="H983" i="6"/>
  <c r="H1279" i="6"/>
  <c r="H124" i="6"/>
  <c r="H1227" i="6"/>
  <c r="H473" i="6"/>
  <c r="H650" i="6"/>
  <c r="H257" i="6"/>
  <c r="H1064" i="6"/>
  <c r="H246" i="6"/>
  <c r="H1320" i="6"/>
  <c r="H1199" i="6"/>
  <c r="H495" i="6"/>
  <c r="H1075" i="6"/>
  <c r="H1357" i="6"/>
  <c r="H1136" i="6"/>
  <c r="H507" i="6"/>
  <c r="H1428" i="6"/>
  <c r="H1161" i="6"/>
  <c r="H1127" i="6"/>
  <c r="H76" i="6"/>
  <c r="H425" i="6"/>
  <c r="H802" i="6"/>
  <c r="H1031" i="6"/>
  <c r="H1222" i="6"/>
  <c r="H813" i="6"/>
  <c r="H1082" i="6"/>
  <c r="H1228" i="6"/>
  <c r="H712" i="6"/>
  <c r="H299" i="6"/>
  <c r="H1294" i="6"/>
  <c r="H516" i="6"/>
  <c r="H29" i="6"/>
  <c r="H735" i="6"/>
  <c r="H483" i="6"/>
  <c r="H1225" i="6"/>
  <c r="H1374" i="6"/>
  <c r="H349" i="6"/>
  <c r="H989" i="6"/>
  <c r="H19" i="6"/>
  <c r="H22" i="6"/>
  <c r="H1035" i="6"/>
  <c r="H145" i="6"/>
  <c r="H856" i="6"/>
  <c r="H1001" i="6"/>
  <c r="H500" i="6"/>
  <c r="H759" i="6"/>
  <c r="H278" i="6"/>
  <c r="H1232" i="6"/>
  <c r="H69" i="6"/>
  <c r="H295" i="6"/>
  <c r="H524" i="6"/>
  <c r="H411" i="6"/>
  <c r="H1091" i="6"/>
  <c r="H502" i="6"/>
  <c r="H847" i="6"/>
  <c r="H895" i="6"/>
  <c r="H1418" i="6"/>
  <c r="H6" i="6"/>
  <c r="H335" i="6"/>
  <c r="H290" i="6"/>
  <c r="H1423" i="6"/>
  <c r="H1171" i="6"/>
  <c r="H253" i="6"/>
  <c r="H1348" i="6"/>
  <c r="H293" i="6"/>
  <c r="H736" i="6"/>
  <c r="H683" i="6"/>
  <c r="H862" i="6"/>
  <c r="H1200" i="6"/>
  <c r="H1162" i="6"/>
  <c r="H5" i="6"/>
  <c r="H1079" i="6"/>
  <c r="H715" i="6"/>
  <c r="H250" i="6"/>
  <c r="H142" i="6"/>
  <c r="H255" i="6"/>
  <c r="H1377" i="6"/>
  <c r="H1089" i="6"/>
  <c r="H990" i="6"/>
  <c r="H111" i="6"/>
  <c r="H503" i="6"/>
  <c r="H485" i="6"/>
  <c r="H1172" i="6"/>
  <c r="H639" i="6"/>
  <c r="H1047" i="6"/>
  <c r="H1193" i="6"/>
  <c r="H155" i="6"/>
  <c r="H530" i="6"/>
  <c r="H1395" i="6"/>
  <c r="H994" i="6"/>
  <c r="H1216" i="6"/>
  <c r="H1094" i="6"/>
  <c r="H1128" i="6"/>
  <c r="H1169" i="6"/>
  <c r="H466" i="6"/>
  <c r="H125" i="6"/>
  <c r="H882" i="6"/>
  <c r="H1147" i="6"/>
  <c r="H275" i="6"/>
  <c r="H66" i="6"/>
  <c r="H146" i="6"/>
  <c r="H1226" i="6"/>
  <c r="H441" i="6"/>
  <c r="H1252" i="6"/>
  <c r="H268" i="6"/>
  <c r="H635" i="6"/>
  <c r="H799" i="6"/>
  <c r="H430" i="6"/>
  <c r="H1140" i="6"/>
  <c r="H870" i="6"/>
  <c r="H838" i="6"/>
  <c r="H819" i="6"/>
  <c r="H486" i="6"/>
  <c r="H816" i="6"/>
  <c r="H1213" i="6"/>
  <c r="H1086" i="6"/>
  <c r="H82" i="6"/>
  <c r="H218" i="6"/>
  <c r="H279" i="6"/>
  <c r="H787" i="6"/>
  <c r="H1143" i="6"/>
  <c r="H1039" i="6"/>
  <c r="H1370" i="6"/>
  <c r="H115" i="6"/>
  <c r="H872" i="6"/>
  <c r="H660" i="6"/>
  <c r="H959" i="6"/>
  <c r="H1324" i="6"/>
  <c r="H75" i="6"/>
  <c r="H839" i="6"/>
  <c r="H986" i="6"/>
  <c r="H965" i="6"/>
  <c r="H1129" i="6"/>
  <c r="H1144" i="6"/>
  <c r="H1043" i="6"/>
  <c r="H104" i="6"/>
  <c r="H273" i="6"/>
  <c r="H102" i="6"/>
  <c r="H271" i="6"/>
  <c r="H331" i="6"/>
  <c r="H966" i="6"/>
  <c r="H352" i="6"/>
  <c r="H1050" i="6"/>
  <c r="H219" i="6"/>
  <c r="H467" i="6"/>
  <c r="H232" i="6"/>
  <c r="H821" i="6"/>
  <c r="H860" i="6"/>
  <c r="H1364" i="6"/>
  <c r="H1387" i="6"/>
  <c r="H1212" i="6"/>
  <c r="H334" i="6"/>
  <c r="H1062" i="6"/>
  <c r="H974" i="6"/>
  <c r="H717" i="6"/>
  <c r="H1176" i="6"/>
  <c r="H684" i="6"/>
  <c r="H1032" i="6"/>
  <c r="H391" i="6"/>
  <c r="H1074" i="6"/>
  <c r="H1106" i="6"/>
  <c r="H487" i="6"/>
  <c r="H1435" i="6"/>
  <c r="H498" i="6"/>
  <c r="H1244" i="6"/>
  <c r="H581" i="6"/>
  <c r="H106" i="6"/>
  <c r="H113" i="6"/>
  <c r="H478" i="6"/>
  <c r="H863" i="6"/>
  <c r="H592" i="6"/>
  <c r="H861" i="6"/>
  <c r="H718" i="6"/>
  <c r="H30" i="6"/>
  <c r="H1229" i="6"/>
  <c r="H985" i="6"/>
  <c r="H353" i="6"/>
  <c r="H1048" i="6"/>
  <c r="H490" i="6"/>
  <c r="H137" i="6"/>
  <c r="H1133" i="6"/>
  <c r="H252" i="6"/>
  <c r="H633" i="6"/>
  <c r="H1046" i="6"/>
  <c r="H653" i="6"/>
  <c r="H725" i="6"/>
  <c r="H14" i="6"/>
  <c r="H1350" i="6"/>
  <c r="H1160" i="6"/>
  <c r="H291" i="6"/>
  <c r="H410" i="6"/>
  <c r="H1309" i="6"/>
  <c r="H339" i="6"/>
  <c r="H1446" i="6"/>
  <c r="H755" i="6"/>
  <c r="H1165" i="6"/>
  <c r="H1358" i="6"/>
  <c r="H1068" i="6"/>
  <c r="H1150" i="6"/>
  <c r="H160" i="6"/>
  <c r="H429" i="6"/>
  <c r="H484" i="6"/>
  <c r="H803" i="6"/>
  <c r="H471" i="6"/>
  <c r="H1442" i="6"/>
  <c r="H491" i="6"/>
  <c r="H656" i="6"/>
  <c r="H504" i="6"/>
  <c r="H586" i="6"/>
  <c r="H398" i="6"/>
  <c r="H1382" i="6"/>
  <c r="H1425" i="6"/>
  <c r="H1430" i="6"/>
  <c r="H1210" i="6"/>
  <c r="H868" i="6"/>
  <c r="H296" i="6"/>
  <c r="H885" i="6"/>
  <c r="H1303" i="6"/>
  <c r="H1167" i="6"/>
  <c r="H991" i="6"/>
  <c r="H910" i="6"/>
  <c r="H242" i="6"/>
  <c r="H600" i="6"/>
  <c r="H1215" i="6"/>
  <c r="H1440" i="6"/>
  <c r="H428" i="6"/>
  <c r="H874" i="6"/>
  <c r="H820" i="6"/>
  <c r="H1205" i="6"/>
  <c r="H1283" i="6"/>
  <c r="H238" i="6"/>
  <c r="H406" i="6"/>
  <c r="H1163" i="6"/>
  <c r="H318" i="6"/>
  <c r="H1438" i="6"/>
  <c r="H479" i="6"/>
  <c r="H416" i="6"/>
  <c r="H51" i="6"/>
  <c r="H726" i="6"/>
  <c r="H913" i="6"/>
  <c r="H1427" i="6"/>
  <c r="H464" i="6"/>
  <c r="H436" i="6"/>
  <c r="H54" i="6"/>
  <c r="H300" i="6"/>
  <c r="H1282" i="6"/>
  <c r="H1151" i="6"/>
  <c r="H394" i="6"/>
  <c r="H766" i="6"/>
  <c r="H277" i="6"/>
  <c r="H1304" i="6"/>
  <c r="H853" i="6"/>
  <c r="H1157" i="6"/>
  <c r="H1292" i="6"/>
  <c r="H866" i="6"/>
  <c r="H256" i="6"/>
  <c r="H1295" i="6"/>
  <c r="H1342" i="6"/>
  <c r="H1293" i="6"/>
  <c r="H1164" i="6"/>
  <c r="H289" i="6"/>
  <c r="H346" i="6"/>
  <c r="H786" i="6"/>
  <c r="H859" i="6"/>
  <c r="H997" i="6"/>
  <c r="H571" i="6"/>
  <c r="H920" i="6"/>
  <c r="H1112" i="6"/>
  <c r="H281" i="6"/>
  <c r="H23" i="6"/>
  <c r="H459" i="6"/>
  <c r="H230" i="6"/>
  <c r="H916" i="6"/>
  <c r="H682" i="6"/>
  <c r="H1159" i="6"/>
  <c r="H292" i="6"/>
  <c r="H77" i="6"/>
  <c r="H337" i="6"/>
  <c r="H251" i="6"/>
  <c r="H1300" i="6"/>
  <c r="H381" i="6"/>
  <c r="H1224" i="6"/>
  <c r="H1393" i="6"/>
  <c r="H946" i="6"/>
  <c r="H572" i="6"/>
  <c r="H474" i="6"/>
  <c r="H772" i="6"/>
  <c r="H1291" i="6"/>
  <c r="H900" i="6"/>
  <c r="H1134" i="6"/>
  <c r="H758" i="6"/>
  <c r="H297" i="6"/>
  <c r="H1299" i="6"/>
  <c r="H810" i="6"/>
  <c r="H1433" i="6"/>
  <c r="H1131" i="6"/>
  <c r="H1412" i="6"/>
  <c r="H405" i="6"/>
  <c r="H144" i="6"/>
  <c r="H322" i="6"/>
  <c r="H1419" i="6"/>
  <c r="H1297" i="6"/>
  <c r="H446" i="6"/>
  <c r="H423" i="6"/>
  <c r="H814" i="6"/>
  <c r="H53" i="6"/>
  <c r="H415" i="6"/>
  <c r="H1155" i="6"/>
  <c r="H55" i="6"/>
  <c r="H204" i="6"/>
  <c r="H470" i="6"/>
  <c r="H527" i="6"/>
  <c r="H1315" i="6"/>
  <c r="H767" i="6"/>
  <c r="H851" i="6"/>
  <c r="H248" i="6"/>
  <c r="H521" i="6"/>
  <c r="H654" i="6"/>
  <c r="H420" i="6"/>
  <c r="H1421" i="6"/>
  <c r="H1281" i="6"/>
  <c r="H877" i="6"/>
  <c r="H568" i="6"/>
  <c r="H1319" i="6"/>
  <c r="H298" i="6"/>
  <c r="H1367" i="6"/>
  <c r="H1067" i="6"/>
  <c r="H1202" i="6"/>
  <c r="H655" i="6"/>
  <c r="H1310" i="6"/>
  <c r="H768" i="6"/>
  <c r="H401" i="6"/>
  <c r="H237" i="6"/>
  <c r="H247" i="6"/>
  <c r="H1177" i="6"/>
  <c r="H652" i="6"/>
  <c r="H1099" i="6"/>
  <c r="H403" i="6"/>
  <c r="H1214" i="6"/>
  <c r="H1317" i="6"/>
  <c r="H448" i="6"/>
  <c r="H343" i="6"/>
  <c r="H977" i="6"/>
  <c r="H1431" i="6"/>
  <c r="H826" i="6"/>
  <c r="H523" i="6"/>
  <c r="H770" i="6"/>
  <c r="H659" i="6"/>
  <c r="H1420" i="6"/>
  <c r="H460" i="6"/>
  <c r="H1158" i="6"/>
  <c r="H996" i="6"/>
  <c r="H618" i="6"/>
  <c r="H301" i="6"/>
  <c r="H769" i="6"/>
  <c r="H1439" i="6"/>
  <c r="H1260" i="6"/>
  <c r="H579" i="6"/>
  <c r="H1231" i="6"/>
  <c r="H86" i="6"/>
  <c r="H383" i="6"/>
  <c r="H1392" i="6"/>
  <c r="H848" i="6"/>
  <c r="H716" i="6"/>
  <c r="H515" i="6"/>
  <c r="H1168" i="6"/>
  <c r="H424" i="6"/>
  <c r="H1394" i="6"/>
  <c r="H760" i="6"/>
  <c r="H995" i="6"/>
  <c r="H587" i="6"/>
  <c r="H1259" i="6"/>
  <c r="H117" i="6"/>
  <c r="H520" i="6"/>
  <c r="H262" i="6"/>
  <c r="H260" i="6"/>
  <c r="H1000" i="6"/>
  <c r="H304" i="6"/>
  <c r="H388" i="6"/>
  <c r="H621" i="6"/>
  <c r="H139" i="6"/>
  <c r="H765" i="6"/>
  <c r="H1452" i="6"/>
  <c r="H879" i="6"/>
  <c r="H480" i="6"/>
  <c r="H518" i="6"/>
  <c r="H771" i="6"/>
  <c r="H412" i="6"/>
  <c r="H1426" i="6"/>
  <c r="H714" i="6"/>
  <c r="H998" i="6"/>
  <c r="H583" i="6"/>
  <c r="H157" i="6"/>
  <c r="H443" i="6"/>
  <c r="H1025" i="6"/>
  <c r="H119" i="6"/>
  <c r="H161" i="6"/>
  <c r="H158" i="6"/>
  <c r="H223" i="6"/>
  <c r="H648" i="6"/>
  <c r="H728" i="6"/>
  <c r="H354" i="6"/>
  <c r="H782" i="6"/>
  <c r="H691" i="6"/>
  <c r="H360" i="6"/>
  <c r="H573" i="6"/>
  <c r="H1110" i="6"/>
  <c r="H1356" i="6"/>
  <c r="H915" i="6"/>
  <c r="H1444" i="6"/>
  <c r="H1313" i="6"/>
  <c r="H1105" i="6"/>
  <c r="H108" i="6"/>
  <c r="H319" i="6"/>
  <c r="H756" i="6"/>
  <c r="H1242" i="6"/>
  <c r="H1437" i="6"/>
  <c r="H348" i="6"/>
  <c r="H347" i="6"/>
  <c r="H761" i="6"/>
  <c r="H112" i="6"/>
  <c r="H720" i="6"/>
  <c r="H1321" i="6"/>
  <c r="H1052" i="6"/>
  <c r="H408" i="6"/>
  <c r="H320" i="6"/>
  <c r="H729" i="6"/>
  <c r="H1095" i="6"/>
  <c r="H576" i="6"/>
  <c r="H1434" i="6"/>
  <c r="H227" i="6"/>
  <c r="H407" i="6"/>
  <c r="H807" i="6"/>
  <c r="H1422" i="6"/>
  <c r="H450" i="6"/>
  <c r="H254" i="6"/>
  <c r="H918" i="6"/>
  <c r="H1184" i="6"/>
  <c r="H329" i="6"/>
  <c r="H1124" i="6"/>
  <c r="H462" i="6"/>
  <c r="H1391" i="6"/>
  <c r="H1119" i="6"/>
  <c r="H1111" i="6"/>
  <c r="H1060" i="6"/>
  <c r="H1316" i="6"/>
  <c r="H1398" i="6"/>
  <c r="H1103" i="6"/>
  <c r="H315" i="6"/>
  <c r="H1156" i="6"/>
  <c r="H709" i="6"/>
  <c r="H1385" i="6"/>
  <c r="H569" i="6"/>
  <c r="H1372" i="6"/>
  <c r="H65" i="6"/>
  <c r="H1258" i="6"/>
  <c r="H1104" i="6"/>
  <c r="H999" i="6"/>
  <c r="H397" i="6"/>
  <c r="H350" i="6"/>
  <c r="H336" i="6"/>
  <c r="H1077" i="6"/>
  <c r="H517" i="6"/>
  <c r="H1287" i="6"/>
  <c r="H574" i="6"/>
  <c r="H898" i="6"/>
  <c r="H1411" i="6"/>
  <c r="H1191" i="6"/>
  <c r="H1207" i="6"/>
  <c r="H902" i="6"/>
  <c r="H762" i="6"/>
  <c r="H911" i="6"/>
  <c r="H328" i="6"/>
  <c r="H987" i="6"/>
  <c r="H1066" i="6"/>
  <c r="H205" i="6"/>
  <c r="H345" i="6"/>
  <c r="H605" i="6"/>
  <c r="H85" i="6"/>
  <c r="H1413" i="6"/>
  <c r="H552" i="6"/>
  <c r="H570" i="6"/>
  <c r="H514" i="6"/>
  <c r="H321" i="6"/>
  <c r="H267" i="6"/>
  <c r="H578" i="6"/>
  <c r="H506" i="6"/>
  <c r="H919" i="6"/>
  <c r="H724" i="6"/>
  <c r="H136" i="6"/>
  <c r="H958" i="6"/>
  <c r="H1414" i="6"/>
  <c r="H577" i="6"/>
  <c r="H513" i="6"/>
  <c r="H627" i="6"/>
  <c r="H261" i="6"/>
  <c r="H1246" i="6"/>
  <c r="H878" i="6"/>
  <c r="H344" i="6"/>
  <c r="H575" i="6"/>
  <c r="H914" i="6"/>
  <c r="H333" i="6"/>
  <c r="H1389" i="6"/>
  <c r="H382" i="6"/>
  <c r="H1379" i="6"/>
  <c r="H580" i="6"/>
  <c r="H417" i="6"/>
  <c r="H209" i="6"/>
  <c r="H730" i="6"/>
  <c r="H233" i="6"/>
  <c r="H713" i="6"/>
  <c r="H526" i="6"/>
  <c r="H1248" i="6"/>
  <c r="H617" i="6"/>
  <c r="H950" i="6"/>
  <c r="H1336" i="6"/>
  <c r="H87" i="6"/>
  <c r="H1233" i="6"/>
  <c r="H200" i="6"/>
  <c r="H529" i="6"/>
  <c r="H956" i="6"/>
  <c r="H1005" i="6"/>
  <c r="H196" i="6"/>
  <c r="H1008" i="6"/>
  <c r="H952" i="6"/>
  <c r="H1014" i="6"/>
  <c r="H1182" i="6"/>
  <c r="H908" i="6"/>
  <c r="H1024" i="6"/>
  <c r="H177" i="6"/>
  <c r="H363" i="6"/>
  <c r="H547" i="6"/>
  <c r="H833" i="6"/>
  <c r="H535" i="6"/>
  <c r="H197" i="6"/>
  <c r="H669" i="6"/>
  <c r="H188" i="6"/>
  <c r="H743" i="6"/>
  <c r="H183" i="6"/>
  <c r="H193" i="6"/>
  <c r="H741" i="6"/>
  <c r="H746" i="6"/>
  <c r="H1053" i="6"/>
  <c r="H181" i="6"/>
  <c r="H609" i="6"/>
  <c r="H1013" i="6"/>
  <c r="H954" i="6"/>
  <c r="H1021" i="6"/>
  <c r="H933" i="6"/>
  <c r="H543" i="6"/>
  <c r="H43" i="6"/>
  <c r="H947" i="6"/>
  <c r="H876" i="6"/>
  <c r="H931" i="6"/>
  <c r="H537" i="6"/>
  <c r="H45" i="6"/>
  <c r="H943" i="6"/>
  <c r="H949" i="6"/>
  <c r="H40" i="6"/>
  <c r="H186" i="6"/>
  <c r="H310" i="6"/>
  <c r="H1194" i="6"/>
  <c r="H747" i="6"/>
  <c r="H67" i="6"/>
  <c r="H1018" i="6"/>
  <c r="H905" i="6"/>
  <c r="H742" i="6"/>
  <c r="H932" i="6"/>
  <c r="H307" i="6"/>
  <c r="H178" i="6"/>
  <c r="H189" i="6"/>
  <c r="H936" i="6"/>
  <c r="H1107" i="6"/>
  <c r="H1408" i="6"/>
  <c r="H1326" i="6"/>
  <c r="H308" i="6"/>
  <c r="H366" i="6"/>
  <c r="H282" i="6"/>
  <c r="H670" i="6"/>
  <c r="H1010" i="6"/>
  <c r="H1185" i="6"/>
  <c r="H70" i="6"/>
  <c r="H555" i="6"/>
  <c r="H187" i="6"/>
  <c r="H288" i="6"/>
  <c r="H306" i="6"/>
  <c r="H1346" i="6"/>
  <c r="H903" i="6"/>
  <c r="H1019" i="6"/>
  <c r="H185" i="6"/>
  <c r="H457" i="6"/>
  <c r="H953" i="6"/>
  <c r="H789" i="6"/>
  <c r="H368" i="6"/>
  <c r="H175" i="6"/>
  <c r="H198" i="6"/>
  <c r="H49" i="6"/>
  <c r="H173" i="6"/>
  <c r="H907" i="6"/>
  <c r="H512" i="6"/>
  <c r="H553" i="6"/>
  <c r="H926" i="6"/>
  <c r="H824" i="6"/>
  <c r="H925" i="6"/>
  <c r="H374" i="6"/>
  <c r="H1333" i="6"/>
  <c r="H941" i="6"/>
  <c r="H705" i="6"/>
  <c r="H745" i="6"/>
  <c r="H602" i="6"/>
  <c r="H373" i="6"/>
  <c r="H753" i="6"/>
  <c r="H955" i="6"/>
  <c r="H313" i="6"/>
  <c r="H948" i="6"/>
  <c r="H191" i="6"/>
  <c r="H784" i="6"/>
  <c r="H1400" i="6"/>
  <c r="H687" i="6"/>
  <c r="H601" i="6"/>
  <c r="H590" i="6"/>
  <c r="H591" i="6"/>
  <c r="H1009" i="6"/>
  <c r="H1003" i="6"/>
  <c r="H1275" i="6"/>
  <c r="H311" i="6"/>
  <c r="H677" i="6"/>
  <c r="H623" i="6"/>
  <c r="H1329" i="6"/>
  <c r="H667" i="6"/>
  <c r="H1396" i="6"/>
  <c r="H371" i="6"/>
  <c r="H625" i="6"/>
  <c r="H942" i="6"/>
  <c r="H1114" i="6"/>
  <c r="H356" i="6"/>
  <c r="H1015" i="6"/>
  <c r="H1249" i="6"/>
  <c r="H624" i="6"/>
  <c r="H749" i="6"/>
  <c r="H559" i="6"/>
  <c r="H169" i="6"/>
  <c r="H376" i="6"/>
  <c r="H361" i="6"/>
  <c r="H754" i="6"/>
  <c r="H969" i="6"/>
  <c r="H170" i="6"/>
  <c r="H951" i="6"/>
  <c r="H1328" i="6"/>
  <c r="H1096" i="6"/>
  <c r="H2" i="6"/>
  <c r="H458" i="6"/>
  <c r="H33" i="6"/>
  <c r="H940" i="6"/>
  <c r="H176" i="6"/>
  <c r="H1345" i="6"/>
  <c r="H563" i="6"/>
  <c r="H689" i="6"/>
  <c r="H544" i="6"/>
  <c r="H1012" i="6"/>
  <c r="H35" i="6"/>
  <c r="H666" i="6"/>
  <c r="H1189" i="6"/>
  <c r="H672" i="6"/>
  <c r="H456" i="6"/>
  <c r="H811" i="6"/>
  <c r="H1265" i="6"/>
  <c r="H533" i="6"/>
  <c r="H1020" i="6"/>
  <c r="H463" i="6"/>
  <c r="H303" i="6"/>
  <c r="H179" i="6"/>
  <c r="H1341" i="6"/>
  <c r="H172" i="6"/>
  <c r="H359" i="6"/>
  <c r="H674" i="6"/>
  <c r="H564" i="6"/>
  <c r="H194" i="6"/>
  <c r="H556" i="6"/>
  <c r="H825" i="6"/>
  <c r="H596" i="6"/>
  <c r="H1285" i="6"/>
  <c r="H1343" i="6"/>
  <c r="H63" i="6"/>
  <c r="H1338" i="6"/>
  <c r="H1407" i="6"/>
  <c r="H1397" i="6"/>
  <c r="H831" i="6"/>
  <c r="H935" i="6"/>
  <c r="H1340" i="6"/>
  <c r="H378" i="6"/>
  <c r="H703" i="6"/>
  <c r="H658" i="6"/>
  <c r="H901" i="6"/>
  <c r="H541" i="6"/>
  <c r="H945" i="6"/>
  <c r="H1101" i="6"/>
  <c r="H312" i="6"/>
  <c r="H44" i="6"/>
  <c r="H934" i="6"/>
  <c r="H548" i="6"/>
  <c r="H174" i="6"/>
  <c r="H165" i="6"/>
  <c r="H1109" i="6"/>
  <c r="H671" i="6"/>
  <c r="H442" i="6"/>
  <c r="H1402" i="6"/>
  <c r="H610" i="6"/>
  <c r="H1347" i="6"/>
  <c r="H922" i="6"/>
  <c r="H445" i="6"/>
  <c r="H1331" i="6"/>
  <c r="H1404" i="6"/>
  <c r="H944" i="6"/>
  <c r="H690" i="6"/>
  <c r="H465" i="6"/>
  <c r="H199" i="6"/>
  <c r="H1250" i="6"/>
  <c r="H1456" i="6"/>
  <c r="H1334" i="6"/>
  <c r="H34" i="6"/>
  <c r="H545" i="6"/>
  <c r="H740" i="6"/>
  <c r="H616" i="6"/>
  <c r="H105" i="6"/>
  <c r="H1234" i="6"/>
  <c r="H924" i="6"/>
  <c r="H449" i="6"/>
  <c r="H923" i="6"/>
  <c r="H536" i="6"/>
  <c r="H930" i="6"/>
  <c r="H302" i="6"/>
  <c r="H1409" i="6"/>
  <c r="H1335" i="6"/>
  <c r="H211" i="6"/>
  <c r="H921" i="6"/>
  <c r="H1238" i="6"/>
  <c r="H1243" i="6"/>
  <c r="H1022" i="6"/>
  <c r="H404" i="6"/>
  <c r="H1274" i="6"/>
  <c r="H36" i="6"/>
  <c r="H611" i="6"/>
  <c r="H61" i="6"/>
  <c r="H928" i="6"/>
  <c r="H607" i="6"/>
  <c r="H283" i="6"/>
  <c r="H1405" i="6"/>
  <c r="H1100" i="6"/>
  <c r="H452" i="6"/>
  <c r="H386" i="6"/>
  <c r="H560" i="6"/>
  <c r="H832" i="6"/>
  <c r="H751" i="6"/>
  <c r="H593" i="6"/>
  <c r="H192" i="6"/>
  <c r="H377" i="6"/>
  <c r="H1006" i="6"/>
  <c r="H829" i="6"/>
  <c r="H509" i="6"/>
  <c r="H589" i="6"/>
  <c r="H1284" i="6"/>
  <c r="H603" i="6"/>
  <c r="H929" i="6"/>
  <c r="H190" i="6"/>
  <c r="H565" i="6"/>
  <c r="H64" i="6"/>
  <c r="H837" i="6"/>
  <c r="H790" i="6"/>
  <c r="H673" i="6"/>
  <c r="H365" i="6"/>
  <c r="H454" i="6"/>
  <c r="H665" i="6"/>
  <c r="H326" i="6"/>
  <c r="H608" i="6"/>
  <c r="H551" i="6"/>
  <c r="H598" i="6"/>
  <c r="H615" i="6"/>
  <c r="H836" i="6"/>
  <c r="H370" i="6"/>
  <c r="H1239" i="6"/>
  <c r="H163" i="6"/>
  <c r="H72" i="6"/>
  <c r="H375" i="6"/>
  <c r="H3" i="6"/>
  <c r="H793" i="6"/>
  <c r="H340" i="6"/>
  <c r="H31" i="6"/>
  <c r="H1180" i="6"/>
  <c r="H153" i="6"/>
  <c r="H395" i="6"/>
  <c r="H626" i="6"/>
  <c r="H588" i="6"/>
  <c r="H757" i="6"/>
  <c r="H939" i="6"/>
  <c r="H702" i="6"/>
  <c r="H1004" i="6"/>
  <c r="H1327" i="6"/>
  <c r="H431" i="6"/>
  <c r="H675" i="6"/>
  <c r="H171" i="6"/>
  <c r="H679" i="6"/>
  <c r="H1337" i="6"/>
  <c r="H385" i="6"/>
  <c r="H540" i="6"/>
  <c r="H613" i="6"/>
  <c r="H1108" i="6"/>
  <c r="H843" i="6"/>
  <c r="H341" i="6"/>
  <c r="H1028" i="6"/>
  <c r="H830" i="6"/>
  <c r="H1401" i="6"/>
  <c r="H1455" i="6"/>
  <c r="H159" i="6"/>
  <c r="H539" i="6"/>
  <c r="H614" i="6"/>
  <c r="H599" i="6"/>
  <c r="H164" i="6"/>
  <c r="H546" i="6"/>
  <c r="H823" i="6"/>
  <c r="H912" i="6"/>
  <c r="H622" i="6"/>
  <c r="H531" i="6"/>
  <c r="H1195" i="6"/>
  <c r="H71" i="6"/>
  <c r="H906" i="6"/>
  <c r="H554" i="6"/>
  <c r="H39" i="6"/>
  <c r="H42" i="6"/>
  <c r="H1399" i="6"/>
  <c r="H97" i="6"/>
  <c r="H372" i="6"/>
  <c r="H1115" i="6"/>
  <c r="H182" i="6"/>
  <c r="H210" i="6"/>
  <c r="H612" i="6"/>
  <c r="H779" i="6"/>
  <c r="H1017" i="6"/>
  <c r="H957" i="6"/>
  <c r="H287" i="6"/>
  <c r="H379" i="6"/>
  <c r="H1186" i="6"/>
  <c r="H904" i="6"/>
  <c r="H367" i="6"/>
  <c r="H309" i="6"/>
  <c r="H1054" i="6"/>
  <c r="H732" i="6"/>
  <c r="H453" i="6"/>
  <c r="H532" i="6"/>
  <c r="H1118" i="6"/>
  <c r="H1235" i="6"/>
  <c r="H678" i="6"/>
  <c r="H663" i="6"/>
  <c r="H841" i="6"/>
  <c r="H657" i="6"/>
  <c r="H325" i="6"/>
  <c r="H629" i="6"/>
  <c r="H686" i="6"/>
  <c r="H1055" i="6"/>
  <c r="H447" i="6"/>
  <c r="H909" i="6"/>
  <c r="H1117" i="6"/>
  <c r="H699" i="6"/>
  <c r="H542" i="6"/>
  <c r="H1056" i="6"/>
  <c r="H628" i="6"/>
  <c r="H693" i="6"/>
  <c r="H620" i="6"/>
  <c r="H788" i="6"/>
  <c r="H538" i="6"/>
  <c r="H1270" i="6"/>
  <c r="H1445" i="6"/>
  <c r="H664" i="6"/>
  <c r="H1236" i="6"/>
  <c r="H744" i="6"/>
  <c r="H1307" i="6"/>
  <c r="H46" i="6"/>
  <c r="H1339" i="6"/>
  <c r="H937" i="6"/>
  <c r="H1330" i="6"/>
  <c r="H323" i="6"/>
  <c r="H1276" i="6"/>
  <c r="H508" i="6"/>
  <c r="H748" i="6"/>
  <c r="H701" i="6"/>
  <c r="H305" i="6"/>
  <c r="H1257" i="6"/>
  <c r="H440" i="6"/>
  <c r="H778" i="6"/>
  <c r="H1240" i="6"/>
  <c r="H47" i="6"/>
  <c r="H316" i="6"/>
  <c r="H285" i="6"/>
  <c r="H324" i="6"/>
  <c r="H1016" i="6"/>
  <c r="H595" i="6"/>
  <c r="H791" i="6"/>
  <c r="H1179" i="6"/>
  <c r="H342" i="6"/>
  <c r="H41" i="6"/>
  <c r="H1406" i="6"/>
  <c r="H21" i="6"/>
  <c r="H1241" i="6"/>
  <c r="H332" i="6"/>
  <c r="H1344" i="6"/>
  <c r="H195" i="6"/>
  <c r="H668" i="6"/>
  <c r="H1011" i="6"/>
  <c r="H162" i="6"/>
  <c r="H1023" i="6"/>
  <c r="H739" i="6"/>
  <c r="H528" i="6"/>
  <c r="H426" i="6"/>
  <c r="H752" i="6"/>
  <c r="H828" i="6"/>
  <c r="H594" i="6"/>
  <c r="H676" i="6"/>
  <c r="H707" i="6"/>
  <c r="H597" i="6"/>
  <c r="H32" i="6"/>
  <c r="H1237" i="6"/>
  <c r="H1403" i="6"/>
  <c r="H817" i="6"/>
  <c r="H550" i="6"/>
  <c r="H48" i="6"/>
  <c r="H369" i="6"/>
  <c r="H750" i="6"/>
  <c r="H704" i="6"/>
  <c r="H970" i="6"/>
  <c r="H662" i="6"/>
  <c r="H606" i="6"/>
  <c r="H103" i="6"/>
  <c r="H427" i="6"/>
  <c r="H286" i="6"/>
  <c r="H534" i="6"/>
  <c r="H927" i="6"/>
  <c r="H455" i="6"/>
  <c r="H721" i="6"/>
  <c r="H557" i="6"/>
  <c r="H1255" i="6"/>
  <c r="H604" i="6"/>
  <c r="H630" i="6"/>
  <c r="H688" i="6"/>
  <c r="H180" i="6"/>
  <c r="H692" i="6"/>
  <c r="H1332" i="6"/>
  <c r="H62" i="6"/>
  <c r="H1325" i="6"/>
  <c r="H8" i="6"/>
  <c r="H938" i="6"/>
  <c r="H738" i="6"/>
  <c r="H842" i="6"/>
  <c r="H845" i="6"/>
  <c r="H1007" i="6"/>
  <c r="H184" i="6"/>
  <c r="H549" i="6"/>
  <c r="H284" i="6"/>
  <c r="H1058" i="6"/>
  <c r="H91" i="6"/>
  <c r="N284" i="6"/>
  <c r="I284" i="6"/>
  <c r="E284" i="6"/>
  <c r="N549" i="6"/>
  <c r="I549" i="6"/>
  <c r="E549" i="6"/>
  <c r="N184" i="6"/>
  <c r="I184" i="6"/>
  <c r="E184" i="6"/>
  <c r="N1007" i="6"/>
  <c r="I1007" i="6"/>
  <c r="E1007" i="6"/>
  <c r="N845" i="6"/>
  <c r="I845" i="6"/>
  <c r="E845" i="6"/>
  <c r="N842" i="6"/>
  <c r="I842" i="6"/>
  <c r="E842" i="6"/>
  <c r="N738" i="6"/>
  <c r="I738" i="6"/>
  <c r="E738" i="6"/>
  <c r="N938" i="6"/>
  <c r="I938" i="6"/>
  <c r="E938" i="6"/>
  <c r="N8" i="6"/>
  <c r="I8" i="6"/>
  <c r="E8" i="6"/>
  <c r="N1325" i="6"/>
  <c r="I1325" i="6"/>
  <c r="E1325" i="6"/>
  <c r="N62" i="6"/>
  <c r="I62" i="6"/>
  <c r="E62" i="6"/>
  <c r="N1332" i="6"/>
  <c r="I1332" i="6"/>
  <c r="E1332" i="6"/>
  <c r="N692" i="6"/>
  <c r="I692" i="6"/>
  <c r="E692" i="6"/>
  <c r="N180" i="6"/>
  <c r="I180" i="6"/>
  <c r="E180" i="6"/>
  <c r="N688" i="6"/>
  <c r="I688" i="6"/>
  <c r="E688" i="6"/>
  <c r="N630" i="6"/>
  <c r="I630" i="6"/>
  <c r="E630" i="6"/>
  <c r="N604" i="6"/>
  <c r="I604" i="6"/>
  <c r="E604" i="6"/>
  <c r="N1255" i="6"/>
  <c r="I1255" i="6"/>
  <c r="E1255" i="6"/>
  <c r="N557" i="6"/>
  <c r="I557" i="6"/>
  <c r="E557" i="6"/>
  <c r="N721" i="6"/>
  <c r="I721" i="6"/>
  <c r="E721" i="6"/>
  <c r="N455" i="6"/>
  <c r="I455" i="6"/>
  <c r="E455" i="6"/>
  <c r="N927" i="6"/>
  <c r="I927" i="6"/>
  <c r="E927" i="6"/>
  <c r="N534" i="6"/>
  <c r="I534" i="6"/>
  <c r="E534" i="6"/>
  <c r="N286" i="6"/>
  <c r="I286" i="6"/>
  <c r="E286" i="6"/>
  <c r="N427" i="6"/>
  <c r="I427" i="6"/>
  <c r="E427" i="6"/>
  <c r="N103" i="6"/>
  <c r="I103" i="6"/>
  <c r="E103" i="6"/>
  <c r="N606" i="6"/>
  <c r="I606" i="6"/>
  <c r="E606" i="6"/>
  <c r="N662" i="6"/>
  <c r="I662" i="6"/>
  <c r="E662" i="6"/>
  <c r="N970" i="6"/>
  <c r="I970" i="6"/>
  <c r="E970" i="6"/>
  <c r="N704" i="6"/>
  <c r="I704" i="6"/>
  <c r="E704" i="6"/>
  <c r="N750" i="6"/>
  <c r="I750" i="6"/>
  <c r="E750" i="6"/>
  <c r="N369" i="6"/>
  <c r="I369" i="6"/>
  <c r="E369" i="6"/>
  <c r="N48" i="6"/>
  <c r="I48" i="6"/>
  <c r="E48" i="6"/>
  <c r="N550" i="6"/>
  <c r="I550" i="6"/>
  <c r="E550" i="6"/>
  <c r="N817" i="6"/>
  <c r="I817" i="6"/>
  <c r="E817" i="6"/>
  <c r="N1403" i="6"/>
  <c r="I1403" i="6"/>
  <c r="E1403" i="6"/>
  <c r="N1237" i="6"/>
  <c r="I1237" i="6"/>
  <c r="E1237" i="6"/>
  <c r="N32" i="6"/>
  <c r="I32" i="6"/>
  <c r="E32" i="6"/>
  <c r="N597" i="6"/>
  <c r="I597" i="6"/>
  <c r="E597" i="6"/>
  <c r="N707" i="6"/>
  <c r="I707" i="6"/>
  <c r="E707" i="6"/>
  <c r="N676" i="6"/>
  <c r="I676" i="6"/>
  <c r="E676" i="6"/>
  <c r="N594" i="6"/>
  <c r="I594" i="6"/>
  <c r="E594" i="6"/>
  <c r="N828" i="6"/>
  <c r="I828" i="6"/>
  <c r="E828" i="6"/>
  <c r="N752" i="6"/>
  <c r="I752" i="6"/>
  <c r="E752" i="6"/>
  <c r="N426" i="6"/>
  <c r="I426" i="6"/>
  <c r="E426" i="6"/>
  <c r="N528" i="6"/>
  <c r="I528" i="6"/>
  <c r="E528" i="6"/>
  <c r="N739" i="6"/>
  <c r="I739" i="6"/>
  <c r="E739" i="6"/>
  <c r="N1023" i="6"/>
  <c r="I1023" i="6"/>
  <c r="E1023" i="6"/>
  <c r="N162" i="6"/>
  <c r="I162" i="6"/>
  <c r="E162" i="6"/>
  <c r="N1011" i="6"/>
  <c r="I1011" i="6"/>
  <c r="E1011" i="6"/>
  <c r="N668" i="6"/>
  <c r="I668" i="6"/>
  <c r="E668" i="6"/>
  <c r="N195" i="6"/>
  <c r="I195" i="6"/>
  <c r="E195" i="6"/>
  <c r="N1344" i="6"/>
  <c r="I1344" i="6"/>
  <c r="E1344" i="6"/>
  <c r="N332" i="6"/>
  <c r="I332" i="6"/>
  <c r="E332" i="6"/>
  <c r="N1241" i="6"/>
  <c r="I1241" i="6"/>
  <c r="E1241" i="6"/>
  <c r="N21" i="6"/>
  <c r="I21" i="6"/>
  <c r="E21" i="6"/>
  <c r="N1406" i="6"/>
  <c r="I1406" i="6"/>
  <c r="E1406" i="6"/>
  <c r="N41" i="6"/>
  <c r="I41" i="6"/>
  <c r="E41" i="6"/>
  <c r="N342" i="6"/>
  <c r="I342" i="6"/>
  <c r="E342" i="6"/>
  <c r="N1179" i="6"/>
  <c r="I1179" i="6"/>
  <c r="E1179" i="6"/>
  <c r="N791" i="6"/>
  <c r="I791" i="6"/>
  <c r="E791" i="6"/>
  <c r="N595" i="6"/>
  <c r="I595" i="6"/>
  <c r="E595" i="6"/>
  <c r="N1016" i="6"/>
  <c r="I1016" i="6"/>
  <c r="E1016" i="6"/>
  <c r="N324" i="6"/>
  <c r="I324" i="6"/>
  <c r="E324" i="6"/>
  <c r="N285" i="6"/>
  <c r="I285" i="6"/>
  <c r="E285" i="6"/>
  <c r="N316" i="6"/>
  <c r="I316" i="6"/>
  <c r="E316" i="6"/>
  <c r="N47" i="6"/>
  <c r="I47" i="6"/>
  <c r="E47" i="6"/>
  <c r="N1240" i="6"/>
  <c r="I1240" i="6"/>
  <c r="E1240" i="6"/>
  <c r="N778" i="6"/>
  <c r="I778" i="6"/>
  <c r="E778" i="6"/>
  <c r="N440" i="6"/>
  <c r="I440" i="6"/>
  <c r="E440" i="6"/>
  <c r="N1257" i="6"/>
  <c r="I1257" i="6"/>
  <c r="E1257" i="6"/>
  <c r="N305" i="6"/>
  <c r="I305" i="6"/>
  <c r="E305" i="6"/>
  <c r="N701" i="6"/>
  <c r="I701" i="6"/>
  <c r="E701" i="6"/>
  <c r="N748" i="6"/>
  <c r="I748" i="6"/>
  <c r="E748" i="6"/>
  <c r="N508" i="6"/>
  <c r="I508" i="6"/>
  <c r="E508" i="6"/>
  <c r="N1276" i="6"/>
  <c r="I1276" i="6"/>
  <c r="E1276" i="6"/>
  <c r="N323" i="6"/>
  <c r="I323" i="6"/>
  <c r="E323" i="6"/>
  <c r="N1330" i="6"/>
  <c r="I1330" i="6"/>
  <c r="E1330" i="6"/>
  <c r="N937" i="6"/>
  <c r="I937" i="6"/>
  <c r="E937" i="6"/>
  <c r="N1339" i="6"/>
  <c r="I1339" i="6"/>
  <c r="E1339" i="6"/>
  <c r="N46" i="6"/>
  <c r="I46" i="6"/>
  <c r="E46" i="6"/>
  <c r="N1307" i="6"/>
  <c r="I1307" i="6"/>
  <c r="E1307" i="6"/>
  <c r="N744" i="6"/>
  <c r="I744" i="6"/>
  <c r="E744" i="6"/>
  <c r="N1236" i="6"/>
  <c r="I1236" i="6"/>
  <c r="E1236" i="6"/>
  <c r="N664" i="6"/>
  <c r="I664" i="6"/>
  <c r="E664" i="6"/>
  <c r="N1445" i="6"/>
  <c r="I1445" i="6"/>
  <c r="E1445" i="6"/>
  <c r="N1270" i="6"/>
  <c r="I1270" i="6"/>
  <c r="E1270" i="6"/>
  <c r="N538" i="6"/>
  <c r="I538" i="6"/>
  <c r="E538" i="6"/>
  <c r="N788" i="6"/>
  <c r="I788" i="6"/>
  <c r="E788" i="6"/>
  <c r="N620" i="6"/>
  <c r="I620" i="6"/>
  <c r="E620" i="6"/>
  <c r="N693" i="6"/>
  <c r="I693" i="6"/>
  <c r="E693" i="6"/>
  <c r="N628" i="6"/>
  <c r="I628" i="6"/>
  <c r="E628" i="6"/>
  <c r="N1056" i="6"/>
  <c r="I1056" i="6"/>
  <c r="E1056" i="6"/>
  <c r="N542" i="6"/>
  <c r="I542" i="6"/>
  <c r="E542" i="6"/>
  <c r="N699" i="6"/>
  <c r="I699" i="6"/>
  <c r="E699" i="6"/>
  <c r="N1117" i="6"/>
  <c r="I1117" i="6"/>
  <c r="E1117" i="6"/>
  <c r="N909" i="6"/>
  <c r="I909" i="6"/>
  <c r="E909" i="6"/>
  <c r="N447" i="6"/>
  <c r="I447" i="6"/>
  <c r="E447" i="6"/>
  <c r="N1055" i="6"/>
  <c r="I1055" i="6"/>
  <c r="E1055" i="6"/>
  <c r="N686" i="6"/>
  <c r="I686" i="6"/>
  <c r="E686" i="6"/>
  <c r="N629" i="6"/>
  <c r="I629" i="6"/>
  <c r="E629" i="6"/>
  <c r="N325" i="6"/>
  <c r="I325" i="6"/>
  <c r="E325" i="6"/>
  <c r="N657" i="6"/>
  <c r="I657" i="6"/>
  <c r="E657" i="6"/>
  <c r="N841" i="6"/>
  <c r="I841" i="6"/>
  <c r="E841" i="6"/>
  <c r="N663" i="6"/>
  <c r="I663" i="6"/>
  <c r="E663" i="6"/>
  <c r="N678" i="6"/>
  <c r="I678" i="6"/>
  <c r="E678" i="6"/>
  <c r="N1235" i="6"/>
  <c r="I1235" i="6"/>
  <c r="E1235" i="6"/>
  <c r="N1118" i="6"/>
  <c r="I1118" i="6"/>
  <c r="E1118" i="6"/>
  <c r="N532" i="6"/>
  <c r="I532" i="6"/>
  <c r="E532" i="6"/>
  <c r="N453" i="6"/>
  <c r="I453" i="6"/>
  <c r="E453" i="6"/>
  <c r="N732" i="6"/>
  <c r="I732" i="6"/>
  <c r="E732" i="6"/>
  <c r="N1054" i="6"/>
  <c r="I1054" i="6"/>
  <c r="E1054" i="6"/>
  <c r="N309" i="6"/>
  <c r="I309" i="6"/>
  <c r="E309" i="6"/>
  <c r="N367" i="6"/>
  <c r="I367" i="6"/>
  <c r="E367" i="6"/>
  <c r="N904" i="6"/>
  <c r="I904" i="6"/>
  <c r="E904" i="6"/>
  <c r="N1186" i="6"/>
  <c r="I1186" i="6"/>
  <c r="E1186" i="6"/>
  <c r="N379" i="6"/>
  <c r="I379" i="6"/>
  <c r="E379" i="6"/>
  <c r="N287" i="6"/>
  <c r="I287" i="6"/>
  <c r="E287" i="6"/>
  <c r="N957" i="6"/>
  <c r="I957" i="6"/>
  <c r="E957" i="6"/>
  <c r="N1017" i="6"/>
  <c r="I1017" i="6"/>
  <c r="E1017" i="6"/>
  <c r="N779" i="6"/>
  <c r="I779" i="6"/>
  <c r="E779" i="6"/>
  <c r="N612" i="6"/>
  <c r="I612" i="6"/>
  <c r="E612" i="6"/>
  <c r="N210" i="6"/>
  <c r="I210" i="6"/>
  <c r="E210" i="6"/>
  <c r="N182" i="6"/>
  <c r="I182" i="6"/>
  <c r="E182" i="6"/>
  <c r="N1115" i="6"/>
  <c r="I1115" i="6"/>
  <c r="E1115" i="6"/>
  <c r="N372" i="6"/>
  <c r="I372" i="6"/>
  <c r="E372" i="6"/>
  <c r="N97" i="6"/>
  <c r="I97" i="6"/>
  <c r="E97" i="6"/>
  <c r="N1399" i="6"/>
  <c r="I1399" i="6"/>
  <c r="E1399" i="6"/>
  <c r="N42" i="6"/>
  <c r="I42" i="6"/>
  <c r="E42" i="6"/>
  <c r="N39" i="6"/>
  <c r="I39" i="6"/>
  <c r="E39" i="6"/>
  <c r="N554" i="6"/>
  <c r="I554" i="6"/>
  <c r="E554" i="6"/>
  <c r="N906" i="6"/>
  <c r="I906" i="6"/>
  <c r="E906" i="6"/>
  <c r="N71" i="6"/>
  <c r="I71" i="6"/>
  <c r="E71" i="6"/>
  <c r="N1195" i="6"/>
  <c r="I1195" i="6"/>
  <c r="E1195" i="6"/>
  <c r="N531" i="6"/>
  <c r="I531" i="6"/>
  <c r="E531" i="6"/>
  <c r="N622" i="6"/>
  <c r="I622" i="6"/>
  <c r="E622" i="6"/>
  <c r="N912" i="6"/>
  <c r="I912" i="6"/>
  <c r="E912" i="6"/>
  <c r="N823" i="6"/>
  <c r="I823" i="6"/>
  <c r="E823" i="6"/>
  <c r="N546" i="6"/>
  <c r="I546" i="6"/>
  <c r="E546" i="6"/>
  <c r="N164" i="6"/>
  <c r="I164" i="6"/>
  <c r="E164" i="6"/>
  <c r="N599" i="6"/>
  <c r="I599" i="6"/>
  <c r="E599" i="6"/>
  <c r="N614" i="6"/>
  <c r="I614" i="6"/>
  <c r="E614" i="6"/>
  <c r="N539" i="6"/>
  <c r="I539" i="6"/>
  <c r="E539" i="6"/>
  <c r="N159" i="6"/>
  <c r="I159" i="6"/>
  <c r="E159" i="6"/>
  <c r="N1455" i="6"/>
  <c r="I1455" i="6"/>
  <c r="E1455" i="6"/>
  <c r="N1401" i="6"/>
  <c r="I1401" i="6"/>
  <c r="E1401" i="6"/>
  <c r="N830" i="6"/>
  <c r="I830" i="6"/>
  <c r="E830" i="6"/>
  <c r="N1028" i="6"/>
  <c r="I1028" i="6"/>
  <c r="E1028" i="6"/>
  <c r="N341" i="6"/>
  <c r="I341" i="6"/>
  <c r="E341" i="6"/>
  <c r="N843" i="6"/>
  <c r="I843" i="6"/>
  <c r="E843" i="6"/>
  <c r="N1108" i="6"/>
  <c r="I1108" i="6"/>
  <c r="E1108" i="6"/>
  <c r="N613" i="6"/>
  <c r="I613" i="6"/>
  <c r="E613" i="6"/>
  <c r="N540" i="6"/>
  <c r="I540" i="6"/>
  <c r="E540" i="6"/>
  <c r="N385" i="6"/>
  <c r="I385" i="6"/>
  <c r="E385" i="6"/>
  <c r="N1337" i="6"/>
  <c r="I1337" i="6"/>
  <c r="E1337" i="6"/>
  <c r="N679" i="6"/>
  <c r="I679" i="6"/>
  <c r="E679" i="6"/>
  <c r="N171" i="6"/>
  <c r="I171" i="6"/>
  <c r="E171" i="6"/>
  <c r="N675" i="6"/>
  <c r="I675" i="6"/>
  <c r="E675" i="6"/>
  <c r="N431" i="6"/>
  <c r="I431" i="6"/>
  <c r="E431" i="6"/>
  <c r="N1327" i="6"/>
  <c r="I1327" i="6"/>
  <c r="E1327" i="6"/>
  <c r="N1004" i="6"/>
  <c r="I1004" i="6"/>
  <c r="E1004" i="6"/>
  <c r="N702" i="6"/>
  <c r="I702" i="6"/>
  <c r="E702" i="6"/>
  <c r="N939" i="6"/>
  <c r="I939" i="6"/>
  <c r="E939" i="6"/>
  <c r="N757" i="6"/>
  <c r="I757" i="6"/>
  <c r="E757" i="6"/>
  <c r="N588" i="6"/>
  <c r="I588" i="6"/>
  <c r="E588" i="6"/>
  <c r="N626" i="6"/>
  <c r="I626" i="6"/>
  <c r="E626" i="6"/>
  <c r="N395" i="6"/>
  <c r="I395" i="6"/>
  <c r="E395" i="6"/>
  <c r="N153" i="6"/>
  <c r="I153" i="6"/>
  <c r="E153" i="6"/>
  <c r="N1180" i="6"/>
  <c r="I1180" i="6"/>
  <c r="E1180" i="6"/>
  <c r="N31" i="6"/>
  <c r="I31" i="6"/>
  <c r="E31" i="6"/>
  <c r="N340" i="6"/>
  <c r="I340" i="6"/>
  <c r="E340" i="6"/>
  <c r="N793" i="6"/>
  <c r="I793" i="6"/>
  <c r="E793" i="6"/>
  <c r="N3" i="6"/>
  <c r="I3" i="6"/>
  <c r="E3" i="6"/>
  <c r="N375" i="6"/>
  <c r="I375" i="6"/>
  <c r="E375" i="6"/>
  <c r="N72" i="6"/>
  <c r="I72" i="6"/>
  <c r="E72" i="6"/>
  <c r="N163" i="6"/>
  <c r="I163" i="6"/>
  <c r="E163" i="6"/>
  <c r="N1239" i="6"/>
  <c r="I1239" i="6"/>
  <c r="E1239" i="6"/>
  <c r="N370" i="6"/>
  <c r="I370" i="6"/>
  <c r="E370" i="6"/>
  <c r="N836" i="6"/>
  <c r="I836" i="6"/>
  <c r="E836" i="6"/>
  <c r="N615" i="6"/>
  <c r="I615" i="6"/>
  <c r="E615" i="6"/>
  <c r="N598" i="6"/>
  <c r="I598" i="6"/>
  <c r="E598" i="6"/>
  <c r="N551" i="6"/>
  <c r="I551" i="6"/>
  <c r="E551" i="6"/>
  <c r="N608" i="6"/>
  <c r="I608" i="6"/>
  <c r="E608" i="6"/>
  <c r="N326" i="6"/>
  <c r="I326" i="6"/>
  <c r="E326" i="6"/>
  <c r="N665" i="6"/>
  <c r="I665" i="6"/>
  <c r="E665" i="6"/>
  <c r="N454" i="6"/>
  <c r="I454" i="6"/>
  <c r="E454" i="6"/>
  <c r="N365" i="6"/>
  <c r="I365" i="6"/>
  <c r="E365" i="6"/>
  <c r="N673" i="6"/>
  <c r="I673" i="6"/>
  <c r="E673" i="6"/>
  <c r="N790" i="6"/>
  <c r="I790" i="6"/>
  <c r="E790" i="6"/>
  <c r="N837" i="6"/>
  <c r="I837" i="6"/>
  <c r="E837" i="6"/>
  <c r="N64" i="6"/>
  <c r="I64" i="6"/>
  <c r="E64" i="6"/>
  <c r="N565" i="6"/>
  <c r="I565" i="6"/>
  <c r="E565" i="6"/>
  <c r="N190" i="6"/>
  <c r="I190" i="6"/>
  <c r="E190" i="6"/>
  <c r="N929" i="6"/>
  <c r="I929" i="6"/>
  <c r="E929" i="6"/>
  <c r="N603" i="6"/>
  <c r="I603" i="6"/>
  <c r="E603" i="6"/>
  <c r="N1284" i="6"/>
  <c r="I1284" i="6"/>
  <c r="E1284" i="6"/>
  <c r="N589" i="6"/>
  <c r="I589" i="6"/>
  <c r="E589" i="6"/>
  <c r="N509" i="6"/>
  <c r="I509" i="6"/>
  <c r="E509" i="6"/>
  <c r="N829" i="6"/>
  <c r="I829" i="6"/>
  <c r="E829" i="6"/>
  <c r="N1006" i="6"/>
  <c r="I1006" i="6"/>
  <c r="E1006" i="6"/>
  <c r="N377" i="6"/>
  <c r="I377" i="6"/>
  <c r="E377" i="6"/>
  <c r="N192" i="6"/>
  <c r="I192" i="6"/>
  <c r="E192" i="6"/>
  <c r="N593" i="6"/>
  <c r="I593" i="6"/>
  <c r="E593" i="6"/>
  <c r="N751" i="6"/>
  <c r="I751" i="6"/>
  <c r="E751" i="6"/>
  <c r="N832" i="6"/>
  <c r="I832" i="6"/>
  <c r="E832" i="6"/>
  <c r="N560" i="6"/>
  <c r="I560" i="6"/>
  <c r="E560" i="6"/>
  <c r="N386" i="6"/>
  <c r="I386" i="6"/>
  <c r="E386" i="6"/>
  <c r="N452" i="6"/>
  <c r="I452" i="6"/>
  <c r="E452" i="6"/>
  <c r="N1100" i="6"/>
  <c r="I1100" i="6"/>
  <c r="E1100" i="6"/>
  <c r="N1405" i="6"/>
  <c r="I1405" i="6"/>
  <c r="E1405" i="6"/>
  <c r="N283" i="6"/>
  <c r="I283" i="6"/>
  <c r="E283" i="6"/>
  <c r="N607" i="6"/>
  <c r="I607" i="6"/>
  <c r="E607" i="6"/>
  <c r="N928" i="6"/>
  <c r="I928" i="6"/>
  <c r="E928" i="6"/>
  <c r="N61" i="6"/>
  <c r="I61" i="6"/>
  <c r="E61" i="6"/>
  <c r="N611" i="6"/>
  <c r="I611" i="6"/>
  <c r="E611" i="6"/>
  <c r="N36" i="6"/>
  <c r="I36" i="6"/>
  <c r="E36" i="6"/>
  <c r="N1274" i="6"/>
  <c r="I1274" i="6"/>
  <c r="E1274" i="6"/>
  <c r="N404" i="6"/>
  <c r="I404" i="6"/>
  <c r="E404" i="6"/>
  <c r="N1022" i="6"/>
  <c r="I1022" i="6"/>
  <c r="E1022" i="6"/>
  <c r="N1243" i="6"/>
  <c r="I1243" i="6"/>
  <c r="E1243" i="6"/>
  <c r="N1238" i="6"/>
  <c r="I1238" i="6"/>
  <c r="E1238" i="6"/>
  <c r="N921" i="6"/>
  <c r="I921" i="6"/>
  <c r="E921" i="6"/>
  <c r="N211" i="6"/>
  <c r="I211" i="6"/>
  <c r="E211" i="6"/>
  <c r="N1335" i="6"/>
  <c r="I1335" i="6"/>
  <c r="E1335" i="6"/>
  <c r="N1409" i="6"/>
  <c r="I1409" i="6"/>
  <c r="E1409" i="6"/>
  <c r="N302" i="6"/>
  <c r="I302" i="6"/>
  <c r="E302" i="6"/>
  <c r="N930" i="6"/>
  <c r="I930" i="6"/>
  <c r="E930" i="6"/>
  <c r="N536" i="6"/>
  <c r="I536" i="6"/>
  <c r="E536" i="6"/>
  <c r="N923" i="6"/>
  <c r="I923" i="6"/>
  <c r="E923" i="6"/>
  <c r="N449" i="6"/>
  <c r="I449" i="6"/>
  <c r="E449" i="6"/>
  <c r="N924" i="6"/>
  <c r="I924" i="6"/>
  <c r="E924" i="6"/>
  <c r="N1234" i="6"/>
  <c r="I1234" i="6"/>
  <c r="E1234" i="6"/>
  <c r="N105" i="6"/>
  <c r="I105" i="6"/>
  <c r="E105" i="6"/>
  <c r="N616" i="6"/>
  <c r="I616" i="6"/>
  <c r="E616" i="6"/>
  <c r="N740" i="6"/>
  <c r="I740" i="6"/>
  <c r="E740" i="6"/>
  <c r="N545" i="6"/>
  <c r="I545" i="6"/>
  <c r="E545" i="6"/>
  <c r="N34" i="6"/>
  <c r="I34" i="6"/>
  <c r="E34" i="6"/>
  <c r="N1334" i="6"/>
  <c r="I1334" i="6"/>
  <c r="E1334" i="6"/>
  <c r="N1456" i="6"/>
  <c r="I1456" i="6"/>
  <c r="E1456" i="6"/>
  <c r="N1250" i="6"/>
  <c r="I1250" i="6"/>
  <c r="E1250" i="6"/>
  <c r="N199" i="6"/>
  <c r="I199" i="6"/>
  <c r="E199" i="6"/>
  <c r="N465" i="6"/>
  <c r="I465" i="6"/>
  <c r="E465" i="6"/>
  <c r="N690" i="6"/>
  <c r="I690" i="6"/>
  <c r="E690" i="6"/>
  <c r="N944" i="6"/>
  <c r="I944" i="6"/>
  <c r="E944" i="6"/>
  <c r="N1404" i="6"/>
  <c r="I1404" i="6"/>
  <c r="E1404" i="6"/>
  <c r="N1331" i="6"/>
  <c r="I1331" i="6"/>
  <c r="E1331" i="6"/>
  <c r="N445" i="6"/>
  <c r="I445" i="6"/>
  <c r="E445" i="6"/>
  <c r="N922" i="6"/>
  <c r="I922" i="6"/>
  <c r="E922" i="6"/>
  <c r="N1347" i="6"/>
  <c r="I1347" i="6"/>
  <c r="E1347" i="6"/>
  <c r="N610" i="6"/>
  <c r="I610" i="6"/>
  <c r="E610" i="6"/>
  <c r="N1402" i="6"/>
  <c r="I1402" i="6"/>
  <c r="E1402" i="6"/>
  <c r="N442" i="6"/>
  <c r="I442" i="6"/>
  <c r="E442" i="6"/>
  <c r="N671" i="6"/>
  <c r="I671" i="6"/>
  <c r="E671" i="6"/>
  <c r="N1109" i="6"/>
  <c r="I1109" i="6"/>
  <c r="E1109" i="6"/>
  <c r="N165" i="6"/>
  <c r="I165" i="6"/>
  <c r="E165" i="6"/>
  <c r="N174" i="6"/>
  <c r="I174" i="6"/>
  <c r="E174" i="6"/>
  <c r="N548" i="6"/>
  <c r="I548" i="6"/>
  <c r="E548" i="6"/>
  <c r="N934" i="6"/>
  <c r="I934" i="6"/>
  <c r="E934" i="6"/>
  <c r="N44" i="6"/>
  <c r="I44" i="6"/>
  <c r="E44" i="6"/>
  <c r="N312" i="6"/>
  <c r="I312" i="6"/>
  <c r="E312" i="6"/>
  <c r="N1101" i="6"/>
  <c r="I1101" i="6"/>
  <c r="E1101" i="6"/>
  <c r="N945" i="6"/>
  <c r="I945" i="6"/>
  <c r="E945" i="6"/>
  <c r="N541" i="6"/>
  <c r="I541" i="6"/>
  <c r="E541" i="6"/>
  <c r="N901" i="6"/>
  <c r="I901" i="6"/>
  <c r="E901" i="6"/>
  <c r="N658" i="6"/>
  <c r="I658" i="6"/>
  <c r="E658" i="6"/>
  <c r="N703" i="6"/>
  <c r="I703" i="6"/>
  <c r="E703" i="6"/>
  <c r="N378" i="6"/>
  <c r="I378" i="6"/>
  <c r="E378" i="6"/>
  <c r="N1340" i="6"/>
  <c r="I1340" i="6"/>
  <c r="E1340" i="6"/>
  <c r="N935" i="6"/>
  <c r="I935" i="6"/>
  <c r="E935" i="6"/>
  <c r="N831" i="6"/>
  <c r="I831" i="6"/>
  <c r="E831" i="6"/>
  <c r="N1397" i="6"/>
  <c r="I1397" i="6"/>
  <c r="E1397" i="6"/>
  <c r="N1407" i="6"/>
  <c r="I1407" i="6"/>
  <c r="E1407" i="6"/>
  <c r="N1338" i="6"/>
  <c r="I1338" i="6"/>
  <c r="E1338" i="6"/>
  <c r="N63" i="6"/>
  <c r="I63" i="6"/>
  <c r="E63" i="6"/>
  <c r="N1343" i="6"/>
  <c r="I1343" i="6"/>
  <c r="E1343" i="6"/>
  <c r="N1285" i="6"/>
  <c r="I1285" i="6"/>
  <c r="E1285" i="6"/>
  <c r="N596" i="6"/>
  <c r="I596" i="6"/>
  <c r="E596" i="6"/>
  <c r="N825" i="6"/>
  <c r="I825" i="6"/>
  <c r="E825" i="6"/>
  <c r="N556" i="6"/>
  <c r="I556" i="6"/>
  <c r="E556" i="6"/>
  <c r="N194" i="6"/>
  <c r="I194" i="6"/>
  <c r="E194" i="6"/>
  <c r="N564" i="6"/>
  <c r="I564" i="6"/>
  <c r="E564" i="6"/>
  <c r="N674" i="6"/>
  <c r="I674" i="6"/>
  <c r="E674" i="6"/>
  <c r="N359" i="6"/>
  <c r="I359" i="6"/>
  <c r="E359" i="6"/>
  <c r="N172" i="6"/>
  <c r="I172" i="6"/>
  <c r="E172" i="6"/>
  <c r="N1341" i="6"/>
  <c r="I1341" i="6"/>
  <c r="E1341" i="6"/>
  <c r="N179" i="6"/>
  <c r="I179" i="6"/>
  <c r="E179" i="6"/>
  <c r="N303" i="6"/>
  <c r="I303" i="6"/>
  <c r="E303" i="6"/>
  <c r="N463" i="6"/>
  <c r="I463" i="6"/>
  <c r="E463" i="6"/>
  <c r="N1020" i="6"/>
  <c r="I1020" i="6"/>
  <c r="E1020" i="6"/>
  <c r="N533" i="6"/>
  <c r="I533" i="6"/>
  <c r="E533" i="6"/>
  <c r="N1265" i="6"/>
  <c r="I1265" i="6"/>
  <c r="E1265" i="6"/>
  <c r="N811" i="6"/>
  <c r="I811" i="6"/>
  <c r="E811" i="6"/>
  <c r="N456" i="6"/>
  <c r="I456" i="6"/>
  <c r="E456" i="6"/>
  <c r="N672" i="6"/>
  <c r="I672" i="6"/>
  <c r="E672" i="6"/>
  <c r="N1189" i="6"/>
  <c r="I1189" i="6"/>
  <c r="E1189" i="6"/>
  <c r="N666" i="6"/>
  <c r="I666" i="6"/>
  <c r="E666" i="6"/>
  <c r="N35" i="6"/>
  <c r="I35" i="6"/>
  <c r="E35" i="6"/>
  <c r="N1012" i="6"/>
  <c r="I1012" i="6"/>
  <c r="E1012" i="6"/>
  <c r="N544" i="6"/>
  <c r="I544" i="6"/>
  <c r="E544" i="6"/>
  <c r="N689" i="6"/>
  <c r="I689" i="6"/>
  <c r="E689" i="6"/>
  <c r="N563" i="6"/>
  <c r="I563" i="6"/>
  <c r="E563" i="6"/>
  <c r="N1345" i="6"/>
  <c r="I1345" i="6"/>
  <c r="E1345" i="6"/>
  <c r="N176" i="6"/>
  <c r="I176" i="6"/>
  <c r="E176" i="6"/>
  <c r="N940" i="6"/>
  <c r="I940" i="6"/>
  <c r="E940" i="6"/>
  <c r="N33" i="6"/>
  <c r="I33" i="6"/>
  <c r="E33" i="6"/>
  <c r="N458" i="6"/>
  <c r="I458" i="6"/>
  <c r="E458" i="6"/>
  <c r="N2" i="6"/>
  <c r="I2" i="6"/>
  <c r="E2" i="6"/>
  <c r="N1096" i="6"/>
  <c r="I1096" i="6"/>
  <c r="E1096" i="6"/>
  <c r="N1328" i="6"/>
  <c r="I1328" i="6"/>
  <c r="E1328" i="6"/>
  <c r="N951" i="6"/>
  <c r="I951" i="6"/>
  <c r="E951" i="6"/>
  <c r="N170" i="6"/>
  <c r="I170" i="6"/>
  <c r="E170" i="6"/>
  <c r="N969" i="6"/>
  <c r="I969" i="6"/>
  <c r="E969" i="6"/>
  <c r="N754" i="6"/>
  <c r="I754" i="6"/>
  <c r="E754" i="6"/>
  <c r="N361" i="6"/>
  <c r="I361" i="6"/>
  <c r="E361" i="6"/>
  <c r="N376" i="6"/>
  <c r="I376" i="6"/>
  <c r="E376" i="6"/>
  <c r="N169" i="6"/>
  <c r="I169" i="6"/>
  <c r="E169" i="6"/>
  <c r="N559" i="6"/>
  <c r="I559" i="6"/>
  <c r="E559" i="6"/>
  <c r="N749" i="6"/>
  <c r="I749" i="6"/>
  <c r="E749" i="6"/>
  <c r="N624" i="6"/>
  <c r="I624" i="6"/>
  <c r="E624" i="6"/>
  <c r="N1249" i="6"/>
  <c r="I1249" i="6"/>
  <c r="E1249" i="6"/>
  <c r="N1015" i="6"/>
  <c r="I1015" i="6"/>
  <c r="E1015" i="6"/>
  <c r="N356" i="6"/>
  <c r="I356" i="6"/>
  <c r="E356" i="6"/>
  <c r="N1114" i="6"/>
  <c r="I1114" i="6"/>
  <c r="E1114" i="6"/>
  <c r="N942" i="6"/>
  <c r="I942" i="6"/>
  <c r="E942" i="6"/>
  <c r="N625" i="6"/>
  <c r="I625" i="6"/>
  <c r="E625" i="6"/>
  <c r="N371" i="6"/>
  <c r="I371" i="6"/>
  <c r="E371" i="6"/>
  <c r="N1396" i="6"/>
  <c r="I1396" i="6"/>
  <c r="E1396" i="6"/>
  <c r="N667" i="6"/>
  <c r="I667" i="6"/>
  <c r="E667" i="6"/>
  <c r="N1329" i="6"/>
  <c r="I1329" i="6"/>
  <c r="E1329" i="6"/>
  <c r="N623" i="6"/>
  <c r="I623" i="6"/>
  <c r="E623" i="6"/>
  <c r="N677" i="6"/>
  <c r="I677" i="6"/>
  <c r="E677" i="6"/>
  <c r="N311" i="6"/>
  <c r="I311" i="6"/>
  <c r="E311" i="6"/>
  <c r="N1275" i="6"/>
  <c r="I1275" i="6"/>
  <c r="E1275" i="6"/>
  <c r="N1003" i="6"/>
  <c r="I1003" i="6"/>
  <c r="E1003" i="6"/>
  <c r="N1009" i="6"/>
  <c r="I1009" i="6"/>
  <c r="E1009" i="6"/>
  <c r="N591" i="6"/>
  <c r="I591" i="6"/>
  <c r="E591" i="6"/>
  <c r="N590" i="6"/>
  <c r="I590" i="6"/>
  <c r="E590" i="6"/>
  <c r="N601" i="6"/>
  <c r="I601" i="6"/>
  <c r="E601" i="6"/>
  <c r="N687" i="6"/>
  <c r="I687" i="6"/>
  <c r="E687" i="6"/>
  <c r="N1400" i="6"/>
  <c r="I1400" i="6"/>
  <c r="E1400" i="6"/>
  <c r="N784" i="6"/>
  <c r="I784" i="6"/>
  <c r="E784" i="6"/>
  <c r="N191" i="6"/>
  <c r="I191" i="6"/>
  <c r="E191" i="6"/>
  <c r="N948" i="6"/>
  <c r="I948" i="6"/>
  <c r="E948" i="6"/>
  <c r="N313" i="6"/>
  <c r="I313" i="6"/>
  <c r="E313" i="6"/>
  <c r="N955" i="6"/>
  <c r="I955" i="6"/>
  <c r="E955" i="6"/>
  <c r="N753" i="6"/>
  <c r="I753" i="6"/>
  <c r="E753" i="6"/>
  <c r="N373" i="6"/>
  <c r="I373" i="6"/>
  <c r="E373" i="6"/>
  <c r="N602" i="6"/>
  <c r="I602" i="6"/>
  <c r="E602" i="6"/>
  <c r="N745" i="6"/>
  <c r="I745" i="6"/>
  <c r="E745" i="6"/>
  <c r="N705" i="6"/>
  <c r="I705" i="6"/>
  <c r="E705" i="6"/>
  <c r="N941" i="6"/>
  <c r="I941" i="6"/>
  <c r="E941" i="6"/>
  <c r="N1333" i="6"/>
  <c r="I1333" i="6"/>
  <c r="E1333" i="6"/>
  <c r="N374" i="6"/>
  <c r="I374" i="6"/>
  <c r="E374" i="6"/>
  <c r="N925" i="6"/>
  <c r="I925" i="6"/>
  <c r="E925" i="6"/>
  <c r="N824" i="6"/>
  <c r="I824" i="6"/>
  <c r="E824" i="6"/>
  <c r="N926" i="6"/>
  <c r="I926" i="6"/>
  <c r="E926" i="6"/>
  <c r="N553" i="6"/>
  <c r="I553" i="6"/>
  <c r="E553" i="6"/>
  <c r="N512" i="6"/>
  <c r="I512" i="6"/>
  <c r="E512" i="6"/>
  <c r="N907" i="6"/>
  <c r="I907" i="6"/>
  <c r="E907" i="6"/>
  <c r="N173" i="6"/>
  <c r="I173" i="6"/>
  <c r="E173" i="6"/>
  <c r="N49" i="6"/>
  <c r="I49" i="6"/>
  <c r="E49" i="6"/>
  <c r="N198" i="6"/>
  <c r="I198" i="6"/>
  <c r="E198" i="6"/>
  <c r="N175" i="6"/>
  <c r="I175" i="6"/>
  <c r="E175" i="6"/>
  <c r="N368" i="6"/>
  <c r="I368" i="6"/>
  <c r="E368" i="6"/>
  <c r="N789" i="6"/>
  <c r="I789" i="6"/>
  <c r="E789" i="6"/>
  <c r="N953" i="6"/>
  <c r="I953" i="6"/>
  <c r="E953" i="6"/>
  <c r="N457" i="6"/>
  <c r="I457" i="6"/>
  <c r="E457" i="6"/>
  <c r="N185" i="6"/>
  <c r="I185" i="6"/>
  <c r="E185" i="6"/>
  <c r="N1019" i="6"/>
  <c r="I1019" i="6"/>
  <c r="E1019" i="6"/>
  <c r="N903" i="6"/>
  <c r="I903" i="6"/>
  <c r="E903" i="6"/>
  <c r="N1346" i="6"/>
  <c r="I1346" i="6"/>
  <c r="E1346" i="6"/>
  <c r="N306" i="6"/>
  <c r="I306" i="6"/>
  <c r="E306" i="6"/>
  <c r="N288" i="6"/>
  <c r="I288" i="6"/>
  <c r="E288" i="6"/>
  <c r="N187" i="6"/>
  <c r="I187" i="6"/>
  <c r="E187" i="6"/>
  <c r="N555" i="6"/>
  <c r="I555" i="6"/>
  <c r="E555" i="6"/>
  <c r="N70" i="6"/>
  <c r="I70" i="6"/>
  <c r="E70" i="6"/>
  <c r="N1185" i="6"/>
  <c r="I1185" i="6"/>
  <c r="E1185" i="6"/>
  <c r="N1010" i="6"/>
  <c r="I1010" i="6"/>
  <c r="E1010" i="6"/>
  <c r="N670" i="6"/>
  <c r="I670" i="6"/>
  <c r="E670" i="6"/>
  <c r="N282" i="6"/>
  <c r="I282" i="6"/>
  <c r="E282" i="6"/>
  <c r="N366" i="6"/>
  <c r="I366" i="6"/>
  <c r="E366" i="6"/>
  <c r="N308" i="6"/>
  <c r="I308" i="6"/>
  <c r="E308" i="6"/>
  <c r="N1326" i="6"/>
  <c r="I1326" i="6"/>
  <c r="E1326" i="6"/>
  <c r="N1408" i="6"/>
  <c r="I1408" i="6"/>
  <c r="E1408" i="6"/>
  <c r="N1107" i="6"/>
  <c r="I1107" i="6"/>
  <c r="E1107" i="6"/>
  <c r="N936" i="6"/>
  <c r="I936" i="6"/>
  <c r="E936" i="6"/>
  <c r="N189" i="6"/>
  <c r="I189" i="6"/>
  <c r="E189" i="6"/>
  <c r="N178" i="6"/>
  <c r="I178" i="6"/>
  <c r="E178" i="6"/>
  <c r="N307" i="6"/>
  <c r="I307" i="6"/>
  <c r="E307" i="6"/>
  <c r="N932" i="6"/>
  <c r="I932" i="6"/>
  <c r="E932" i="6"/>
  <c r="N742" i="6"/>
  <c r="I742" i="6"/>
  <c r="E742" i="6"/>
  <c r="N905" i="6"/>
  <c r="I905" i="6"/>
  <c r="E905" i="6"/>
  <c r="N1018" i="6"/>
  <c r="I1018" i="6"/>
  <c r="E1018" i="6"/>
  <c r="N67" i="6"/>
  <c r="I67" i="6"/>
  <c r="E67" i="6"/>
  <c r="N747" i="6"/>
  <c r="I747" i="6"/>
  <c r="E747" i="6"/>
  <c r="N1194" i="6"/>
  <c r="I1194" i="6"/>
  <c r="E1194" i="6"/>
  <c r="N310" i="6"/>
  <c r="I310" i="6"/>
  <c r="E310" i="6"/>
  <c r="N186" i="6"/>
  <c r="I186" i="6"/>
  <c r="E186" i="6"/>
  <c r="N40" i="6"/>
  <c r="I40" i="6"/>
  <c r="E40" i="6"/>
  <c r="N949" i="6"/>
  <c r="I949" i="6"/>
  <c r="E949" i="6"/>
  <c r="N943" i="6"/>
  <c r="I943" i="6"/>
  <c r="E943" i="6"/>
  <c r="N45" i="6"/>
  <c r="I45" i="6"/>
  <c r="E45" i="6"/>
  <c r="N537" i="6"/>
  <c r="I537" i="6"/>
  <c r="E537" i="6"/>
  <c r="N931" i="6"/>
  <c r="I931" i="6"/>
  <c r="E931" i="6"/>
  <c r="N876" i="6"/>
  <c r="I876" i="6"/>
  <c r="E876" i="6"/>
  <c r="N947" i="6"/>
  <c r="I947" i="6"/>
  <c r="E947" i="6"/>
  <c r="N43" i="6"/>
  <c r="I43" i="6"/>
  <c r="E43" i="6"/>
  <c r="N543" i="6"/>
  <c r="I543" i="6"/>
  <c r="E543" i="6"/>
  <c r="N933" i="6"/>
  <c r="I933" i="6"/>
  <c r="E933" i="6"/>
  <c r="N1021" i="6"/>
  <c r="I1021" i="6"/>
  <c r="E1021" i="6"/>
  <c r="N954" i="6"/>
  <c r="I954" i="6"/>
  <c r="E954" i="6"/>
  <c r="N1013" i="6"/>
  <c r="I1013" i="6"/>
  <c r="E1013" i="6"/>
  <c r="N609" i="6"/>
  <c r="I609" i="6"/>
  <c r="E609" i="6"/>
  <c r="N181" i="6"/>
  <c r="I181" i="6"/>
  <c r="E181" i="6"/>
  <c r="N1053" i="6"/>
  <c r="I1053" i="6"/>
  <c r="E1053" i="6"/>
  <c r="N746" i="6"/>
  <c r="I746" i="6"/>
  <c r="E746" i="6"/>
  <c r="N741" i="6"/>
  <c r="I741" i="6"/>
  <c r="E741" i="6"/>
  <c r="N193" i="6"/>
  <c r="I193" i="6"/>
  <c r="E193" i="6"/>
  <c r="N183" i="6"/>
  <c r="I183" i="6"/>
  <c r="E183" i="6"/>
  <c r="N743" i="6"/>
  <c r="I743" i="6"/>
  <c r="E743" i="6"/>
  <c r="N188" i="6"/>
  <c r="I188" i="6"/>
  <c r="E188" i="6"/>
  <c r="N669" i="6"/>
  <c r="I669" i="6"/>
  <c r="E669" i="6"/>
  <c r="N197" i="6"/>
  <c r="I197" i="6"/>
  <c r="E197" i="6"/>
  <c r="N535" i="6"/>
  <c r="I535" i="6"/>
  <c r="E535" i="6"/>
  <c r="N833" i="6"/>
  <c r="I833" i="6"/>
  <c r="E833" i="6"/>
  <c r="N547" i="6"/>
  <c r="I547" i="6"/>
  <c r="E547" i="6"/>
  <c r="N363" i="6"/>
  <c r="I363" i="6"/>
  <c r="E363" i="6"/>
  <c r="N177" i="6"/>
  <c r="I177" i="6"/>
  <c r="E177" i="6"/>
  <c r="N1024" i="6"/>
  <c r="I1024" i="6"/>
  <c r="E1024" i="6"/>
  <c r="N908" i="6"/>
  <c r="I908" i="6"/>
  <c r="E908" i="6"/>
  <c r="N1182" i="6"/>
  <c r="I1182" i="6"/>
  <c r="E1182" i="6"/>
  <c r="N1014" i="6"/>
  <c r="I1014" i="6"/>
  <c r="E1014" i="6"/>
  <c r="N952" i="6"/>
  <c r="I952" i="6"/>
  <c r="E952" i="6"/>
  <c r="N1008" i="6"/>
  <c r="I1008" i="6"/>
  <c r="E1008" i="6"/>
  <c r="N196" i="6"/>
  <c r="I196" i="6"/>
  <c r="E196" i="6"/>
  <c r="N1005" i="6"/>
  <c r="I1005" i="6"/>
  <c r="E1005" i="6"/>
  <c r="N956" i="6"/>
  <c r="I956" i="6"/>
  <c r="E956" i="6"/>
  <c r="N529" i="6"/>
  <c r="I529" i="6"/>
  <c r="E529" i="6"/>
  <c r="N200" i="6"/>
  <c r="I200" i="6"/>
  <c r="E200" i="6"/>
  <c r="N1233" i="6"/>
  <c r="I1233" i="6"/>
  <c r="E1233" i="6"/>
  <c r="N87" i="6"/>
  <c r="I87" i="6"/>
  <c r="E87" i="6"/>
  <c r="N1336" i="6"/>
  <c r="I1336" i="6"/>
  <c r="E1336" i="6"/>
  <c r="N950" i="6"/>
  <c r="I950" i="6"/>
  <c r="E950" i="6"/>
  <c r="N617" i="6"/>
  <c r="I617" i="6"/>
  <c r="E617" i="6"/>
  <c r="N1248" i="6"/>
  <c r="I1248" i="6"/>
  <c r="E1248" i="6"/>
  <c r="N526" i="6"/>
  <c r="I526" i="6"/>
  <c r="E526" i="6"/>
  <c r="N713" i="6"/>
  <c r="I713" i="6"/>
  <c r="E713" i="6"/>
  <c r="N684" i="6"/>
  <c r="I684" i="6"/>
  <c r="E684" i="6"/>
  <c r="N1415" i="6"/>
  <c r="I1415" i="6"/>
  <c r="E1415" i="6"/>
  <c r="N233" i="6"/>
  <c r="I233" i="6"/>
  <c r="E233" i="6"/>
  <c r="N730" i="6"/>
  <c r="I730" i="6"/>
  <c r="E730" i="6"/>
  <c r="N209" i="6"/>
  <c r="I209" i="6"/>
  <c r="E209" i="6"/>
  <c r="N417" i="6"/>
  <c r="I417" i="6"/>
  <c r="E417" i="6"/>
  <c r="N580" i="6"/>
  <c r="I580" i="6"/>
  <c r="E580" i="6"/>
  <c r="N1379" i="6"/>
  <c r="I1379" i="6"/>
  <c r="E1379" i="6"/>
  <c r="N382" i="6"/>
  <c r="I382" i="6"/>
  <c r="E382" i="6"/>
  <c r="N327" i="6"/>
  <c r="I327" i="6"/>
  <c r="H327" i="6"/>
  <c r="E327" i="6"/>
  <c r="N1389" i="6"/>
  <c r="I1389" i="6"/>
  <c r="E1389" i="6"/>
  <c r="N333" i="6"/>
  <c r="I333" i="6"/>
  <c r="E333" i="6"/>
  <c r="N322" i="6"/>
  <c r="I322" i="6"/>
  <c r="E322" i="6"/>
  <c r="N914" i="6"/>
  <c r="I914" i="6"/>
  <c r="E914" i="6"/>
  <c r="N575" i="6"/>
  <c r="I575" i="6"/>
  <c r="E575" i="6"/>
  <c r="N344" i="6"/>
  <c r="I344" i="6"/>
  <c r="E344" i="6"/>
  <c r="N878" i="6"/>
  <c r="I878" i="6"/>
  <c r="E878" i="6"/>
  <c r="N1246" i="6"/>
  <c r="I1246" i="6"/>
  <c r="E1246" i="6"/>
  <c r="N261" i="6"/>
  <c r="I261" i="6"/>
  <c r="E261" i="6"/>
  <c r="N1301" i="6"/>
  <c r="I1301" i="6"/>
  <c r="H1301" i="6"/>
  <c r="E1301" i="6"/>
  <c r="N627" i="6"/>
  <c r="I627" i="6"/>
  <c r="E627" i="6"/>
  <c r="N513" i="6"/>
  <c r="I513" i="6"/>
  <c r="E513" i="6"/>
  <c r="N577" i="6"/>
  <c r="I577" i="6"/>
  <c r="E577" i="6"/>
  <c r="N1414" i="6"/>
  <c r="I1414" i="6"/>
  <c r="E1414" i="6"/>
  <c r="N958" i="6"/>
  <c r="I958" i="6"/>
  <c r="E958" i="6"/>
  <c r="N136" i="6"/>
  <c r="I136" i="6"/>
  <c r="E136" i="6"/>
  <c r="N724" i="6"/>
  <c r="I724" i="6"/>
  <c r="E724" i="6"/>
  <c r="N130" i="6"/>
  <c r="I130" i="6"/>
  <c r="E130" i="6"/>
  <c r="N919" i="6"/>
  <c r="I919" i="6"/>
  <c r="E919" i="6"/>
  <c r="N1102" i="6"/>
  <c r="I1102" i="6"/>
  <c r="H1102" i="6"/>
  <c r="E1102" i="6"/>
  <c r="N506" i="6"/>
  <c r="I506" i="6"/>
  <c r="E506" i="6"/>
  <c r="N578" i="6"/>
  <c r="I578" i="6"/>
  <c r="E578" i="6"/>
  <c r="N267" i="6"/>
  <c r="I267" i="6"/>
  <c r="E267" i="6"/>
  <c r="N321" i="6"/>
  <c r="I321" i="6"/>
  <c r="E321" i="6"/>
  <c r="N961" i="6"/>
  <c r="I961" i="6"/>
  <c r="H961" i="6"/>
  <c r="E961" i="6"/>
  <c r="N514" i="6"/>
  <c r="I514" i="6"/>
  <c r="E514" i="6"/>
  <c r="N1312" i="6"/>
  <c r="I1312" i="6"/>
  <c r="E1312" i="6"/>
  <c r="N570" i="6"/>
  <c r="I570" i="6"/>
  <c r="E570" i="6"/>
  <c r="N900" i="6"/>
  <c r="I900" i="6"/>
  <c r="E900" i="6"/>
  <c r="N552" i="6"/>
  <c r="I552" i="6"/>
  <c r="E552" i="6"/>
  <c r="N1178" i="6"/>
  <c r="I1178" i="6"/>
  <c r="H1178" i="6"/>
  <c r="E1178" i="6"/>
  <c r="N1413" i="6"/>
  <c r="I1413" i="6"/>
  <c r="E1413" i="6"/>
  <c r="N429" i="6"/>
  <c r="I429" i="6"/>
  <c r="E429" i="6"/>
  <c r="N85" i="6"/>
  <c r="I85" i="6"/>
  <c r="E85" i="6"/>
  <c r="N605" i="6"/>
  <c r="I605" i="6"/>
  <c r="E605" i="6"/>
  <c r="N166" i="6"/>
  <c r="I166" i="6"/>
  <c r="H166" i="6"/>
  <c r="E166" i="6"/>
  <c r="N345" i="6"/>
  <c r="I345" i="6"/>
  <c r="E345" i="6"/>
  <c r="N205" i="6"/>
  <c r="I205" i="6"/>
  <c r="E205" i="6"/>
  <c r="N1066" i="6"/>
  <c r="I1066" i="6"/>
  <c r="E1066" i="6"/>
  <c r="N987" i="6"/>
  <c r="I987" i="6"/>
  <c r="E987" i="6"/>
  <c r="N328" i="6"/>
  <c r="I328" i="6"/>
  <c r="E328" i="6"/>
  <c r="N764" i="6"/>
  <c r="I764" i="6"/>
  <c r="H764" i="6"/>
  <c r="E764" i="6"/>
  <c r="N911" i="6"/>
  <c r="I911" i="6"/>
  <c r="E911" i="6"/>
  <c r="N762" i="6"/>
  <c r="I762" i="6"/>
  <c r="E762" i="6"/>
  <c r="N902" i="6"/>
  <c r="I902" i="6"/>
  <c r="E902" i="6"/>
  <c r="N1207" i="6"/>
  <c r="I1207" i="6"/>
  <c r="E1207" i="6"/>
  <c r="N1191" i="6"/>
  <c r="I1191" i="6"/>
  <c r="E1191" i="6"/>
  <c r="N1411" i="6"/>
  <c r="I1411" i="6"/>
  <c r="E1411" i="6"/>
  <c r="N898" i="6"/>
  <c r="I898" i="6"/>
  <c r="E898" i="6"/>
  <c r="N574" i="6"/>
  <c r="I574" i="6"/>
  <c r="E574" i="6"/>
  <c r="N339" i="6"/>
  <c r="I339" i="6"/>
  <c r="E339" i="6"/>
  <c r="N1287" i="6"/>
  <c r="I1287" i="6"/>
  <c r="E1287" i="6"/>
  <c r="N917" i="6"/>
  <c r="I917" i="6"/>
  <c r="H917" i="6"/>
  <c r="E917" i="6"/>
  <c r="N517" i="6"/>
  <c r="I517" i="6"/>
  <c r="E517" i="6"/>
  <c r="N1077" i="6"/>
  <c r="I1077" i="6"/>
  <c r="E1077" i="6"/>
  <c r="N336" i="6"/>
  <c r="I336" i="6"/>
  <c r="E336" i="6"/>
  <c r="N1175" i="6"/>
  <c r="I1175" i="6"/>
  <c r="E1175" i="6"/>
  <c r="N350" i="6"/>
  <c r="I350" i="6"/>
  <c r="E350" i="6"/>
  <c r="N397" i="6"/>
  <c r="I397" i="6"/>
  <c r="E397" i="6"/>
  <c r="N999" i="6"/>
  <c r="I999" i="6"/>
  <c r="E999" i="6"/>
  <c r="N1104" i="6"/>
  <c r="I1104" i="6"/>
  <c r="E1104" i="6"/>
  <c r="N1258" i="6"/>
  <c r="I1258" i="6"/>
  <c r="E1258" i="6"/>
  <c r="N65" i="6"/>
  <c r="I65" i="6"/>
  <c r="E65" i="6"/>
  <c r="N1372" i="6"/>
  <c r="I1372" i="6"/>
  <c r="E1372" i="6"/>
  <c r="N125" i="6"/>
  <c r="I125" i="6"/>
  <c r="E125" i="6"/>
  <c r="N1065" i="6"/>
  <c r="I1065" i="6"/>
  <c r="H1065" i="6"/>
  <c r="E1065" i="6"/>
  <c r="N1057" i="6"/>
  <c r="I1057" i="6"/>
  <c r="H1057" i="6"/>
  <c r="E1057" i="6"/>
  <c r="N569" i="6"/>
  <c r="I569" i="6"/>
  <c r="E569" i="6"/>
  <c r="N1385" i="6"/>
  <c r="I1385" i="6"/>
  <c r="E1385" i="6"/>
  <c r="N709" i="6"/>
  <c r="I709" i="6"/>
  <c r="E709" i="6"/>
  <c r="N1303" i="6"/>
  <c r="I1303" i="6"/>
  <c r="E1303" i="6"/>
  <c r="N1443" i="6"/>
  <c r="I1443" i="6"/>
  <c r="H1443" i="6"/>
  <c r="E1443" i="6"/>
  <c r="N1156" i="6"/>
  <c r="I1156" i="6"/>
  <c r="E1156" i="6"/>
  <c r="N315" i="6"/>
  <c r="I315" i="6"/>
  <c r="E315" i="6"/>
  <c r="N1103" i="6"/>
  <c r="I1103" i="6"/>
  <c r="E1103" i="6"/>
  <c r="N1398" i="6"/>
  <c r="I1398" i="6"/>
  <c r="E1398" i="6"/>
  <c r="N1316" i="6"/>
  <c r="I1316" i="6"/>
  <c r="E1316" i="6"/>
  <c r="N1060" i="6"/>
  <c r="I1060" i="6"/>
  <c r="E1060" i="6"/>
  <c r="N1111" i="6"/>
  <c r="I1111" i="6"/>
  <c r="E1111" i="6"/>
  <c r="N985" i="6"/>
  <c r="I985" i="6"/>
  <c r="E985" i="6"/>
  <c r="N1119" i="6"/>
  <c r="I1119" i="6"/>
  <c r="E1119" i="6"/>
  <c r="N1447" i="6"/>
  <c r="I1447" i="6"/>
  <c r="H1447" i="6"/>
  <c r="E1447" i="6"/>
  <c r="N1391" i="6"/>
  <c r="I1391" i="6"/>
  <c r="E1391" i="6"/>
  <c r="N462" i="6"/>
  <c r="I462" i="6"/>
  <c r="E462" i="6"/>
  <c r="N52" i="6"/>
  <c r="I52" i="6"/>
  <c r="H52" i="6"/>
  <c r="E52" i="6"/>
  <c r="N1124" i="6"/>
  <c r="I1124" i="6"/>
  <c r="E1124" i="6"/>
  <c r="N329" i="6"/>
  <c r="I329" i="6"/>
  <c r="E329" i="6"/>
  <c r="N1184" i="6"/>
  <c r="I1184" i="6"/>
  <c r="E1184" i="6"/>
  <c r="N918" i="6"/>
  <c r="I918" i="6"/>
  <c r="E918" i="6"/>
  <c r="N254" i="6"/>
  <c r="I254" i="6"/>
  <c r="E254" i="6"/>
  <c r="N450" i="6"/>
  <c r="I450" i="6"/>
  <c r="E450" i="6"/>
  <c r="N292" i="6"/>
  <c r="I292" i="6"/>
  <c r="E292" i="6"/>
  <c r="N1422" i="6"/>
  <c r="I1422" i="6"/>
  <c r="E1422" i="6"/>
  <c r="N807" i="6"/>
  <c r="I807" i="6"/>
  <c r="E807" i="6"/>
  <c r="N407" i="6"/>
  <c r="I407" i="6"/>
  <c r="E407" i="6"/>
  <c r="N227" i="6"/>
  <c r="I227" i="6"/>
  <c r="E227" i="6"/>
  <c r="N1434" i="6"/>
  <c r="I1434" i="6"/>
  <c r="E1434" i="6"/>
  <c r="N863" i="6"/>
  <c r="I863" i="6"/>
  <c r="E863" i="6"/>
  <c r="N576" i="6"/>
  <c r="I576" i="6"/>
  <c r="E576" i="6"/>
  <c r="N146" i="6"/>
  <c r="I146" i="6"/>
  <c r="E146" i="6"/>
  <c r="N1095" i="6"/>
  <c r="I1095" i="6"/>
  <c r="E1095" i="6"/>
  <c r="N584" i="6"/>
  <c r="I584" i="6"/>
  <c r="H584" i="6"/>
  <c r="E584" i="6"/>
  <c r="N729" i="6"/>
  <c r="I729" i="6"/>
  <c r="E729" i="6"/>
  <c r="N320" i="6"/>
  <c r="I320" i="6"/>
  <c r="E320" i="6"/>
  <c r="N408" i="6"/>
  <c r="I408" i="6"/>
  <c r="E408" i="6"/>
  <c r="N1052" i="6"/>
  <c r="I1052" i="6"/>
  <c r="E1052" i="6"/>
  <c r="N1321" i="6"/>
  <c r="I1321" i="6"/>
  <c r="E1321" i="6"/>
  <c r="N720" i="6"/>
  <c r="I720" i="6"/>
  <c r="E720" i="6"/>
  <c r="N1442" i="6"/>
  <c r="I1442" i="6"/>
  <c r="E1442" i="6"/>
  <c r="N112" i="6"/>
  <c r="I112" i="6"/>
  <c r="E112" i="6"/>
  <c r="N761" i="6"/>
  <c r="I761" i="6"/>
  <c r="E761" i="6"/>
  <c r="N1314" i="6"/>
  <c r="I1314" i="6"/>
  <c r="H1314" i="6"/>
  <c r="E1314" i="6"/>
  <c r="N347" i="6"/>
  <c r="I347" i="6"/>
  <c r="E347" i="6"/>
  <c r="N1291" i="6"/>
  <c r="I1291" i="6"/>
  <c r="E1291" i="6"/>
  <c r="N348" i="6"/>
  <c r="I348" i="6"/>
  <c r="E348" i="6"/>
  <c r="N1395" i="6"/>
  <c r="I1395" i="6"/>
  <c r="E1395" i="6"/>
  <c r="N1437" i="6"/>
  <c r="I1437" i="6"/>
  <c r="E1437" i="6"/>
  <c r="N1242" i="6"/>
  <c r="I1242" i="6"/>
  <c r="E1242" i="6"/>
  <c r="N974" i="6"/>
  <c r="I974" i="6"/>
  <c r="E974" i="6"/>
  <c r="N756" i="6"/>
  <c r="I756" i="6"/>
  <c r="E756" i="6"/>
  <c r="N319" i="6"/>
  <c r="I319" i="6"/>
  <c r="E319" i="6"/>
  <c r="N768" i="6"/>
  <c r="I768" i="6"/>
  <c r="E768" i="6"/>
  <c r="N108" i="6"/>
  <c r="I108" i="6"/>
  <c r="E108" i="6"/>
  <c r="N1105" i="6"/>
  <c r="I1105" i="6"/>
  <c r="E1105" i="6"/>
  <c r="N619" i="6"/>
  <c r="I619" i="6"/>
  <c r="H619" i="6"/>
  <c r="E619" i="6"/>
  <c r="N1313" i="6"/>
  <c r="I1313" i="6"/>
  <c r="E1313" i="6"/>
  <c r="N403" i="6"/>
  <c r="I403" i="6"/>
  <c r="E403" i="6"/>
  <c r="N1444" i="6"/>
  <c r="I1444" i="6"/>
  <c r="E1444" i="6"/>
  <c r="N1199" i="6"/>
  <c r="I1199" i="6"/>
  <c r="E1199" i="6"/>
  <c r="N915" i="6"/>
  <c r="I915" i="6"/>
  <c r="E915" i="6"/>
  <c r="N725" i="6"/>
  <c r="I725" i="6"/>
  <c r="E725" i="6"/>
  <c r="N1356" i="6"/>
  <c r="I1356" i="6"/>
  <c r="E1356" i="6"/>
  <c r="N1110" i="6"/>
  <c r="I1110" i="6"/>
  <c r="E1110" i="6"/>
  <c r="N401" i="6"/>
  <c r="I401" i="6"/>
  <c r="E401" i="6"/>
  <c r="N573" i="6"/>
  <c r="I573" i="6"/>
  <c r="E573" i="6"/>
  <c r="N360" i="6"/>
  <c r="I360" i="6"/>
  <c r="E360" i="6"/>
  <c r="N691" i="6"/>
  <c r="I691" i="6"/>
  <c r="E691" i="6"/>
  <c r="N782" i="6"/>
  <c r="I782" i="6"/>
  <c r="E782" i="6"/>
  <c r="N1297" i="6"/>
  <c r="I1297" i="6"/>
  <c r="E1297" i="6"/>
  <c r="N354" i="6"/>
  <c r="I354" i="6"/>
  <c r="E354" i="6"/>
  <c r="N290" i="6"/>
  <c r="I290" i="6"/>
  <c r="E290" i="6"/>
  <c r="N728" i="6"/>
  <c r="I728" i="6"/>
  <c r="E728" i="6"/>
  <c r="N487" i="6"/>
  <c r="I487" i="6"/>
  <c r="E487" i="6"/>
  <c r="N1159" i="6"/>
  <c r="I1159" i="6"/>
  <c r="E1159" i="6"/>
  <c r="N715" i="6"/>
  <c r="I715" i="6"/>
  <c r="E715" i="6"/>
  <c r="N861" i="6"/>
  <c r="I861" i="6"/>
  <c r="E861" i="6"/>
  <c r="N648" i="6"/>
  <c r="I648" i="6"/>
  <c r="E648" i="6"/>
  <c r="N293" i="6"/>
  <c r="I293" i="6"/>
  <c r="E293" i="6"/>
  <c r="N223" i="6"/>
  <c r="I223" i="6"/>
  <c r="E223" i="6"/>
  <c r="N959" i="6"/>
  <c r="I959" i="6"/>
  <c r="E959" i="6"/>
  <c r="N1387" i="6"/>
  <c r="I1387" i="6"/>
  <c r="E1387" i="6"/>
  <c r="N158" i="6"/>
  <c r="I158" i="6"/>
  <c r="E158" i="6"/>
  <c r="N1436" i="6"/>
  <c r="I1436" i="6"/>
  <c r="H1436" i="6"/>
  <c r="E1436" i="6"/>
  <c r="N161" i="6"/>
  <c r="I161" i="6"/>
  <c r="E161" i="6"/>
  <c r="N772" i="6"/>
  <c r="I772" i="6"/>
  <c r="E772" i="6"/>
  <c r="N119" i="6"/>
  <c r="I119" i="6"/>
  <c r="E119" i="6"/>
  <c r="N920" i="6"/>
  <c r="I920" i="6"/>
  <c r="E920" i="6"/>
  <c r="N351" i="6"/>
  <c r="I351" i="6"/>
  <c r="H351" i="6"/>
  <c r="E351" i="6"/>
  <c r="N1025" i="6"/>
  <c r="I1025" i="6"/>
  <c r="E1025" i="6"/>
  <c r="N443" i="6"/>
  <c r="I443" i="6"/>
  <c r="E443" i="6"/>
  <c r="N157" i="6"/>
  <c r="I157" i="6"/>
  <c r="E157" i="6"/>
  <c r="N583" i="6"/>
  <c r="I583" i="6"/>
  <c r="E583" i="6"/>
  <c r="N1421" i="6"/>
  <c r="I1421" i="6"/>
  <c r="E1421" i="6"/>
  <c r="N1342" i="6"/>
  <c r="I1342" i="6"/>
  <c r="E1342" i="6"/>
  <c r="N998" i="6"/>
  <c r="I998" i="6"/>
  <c r="E998" i="6"/>
  <c r="N714" i="6"/>
  <c r="I714" i="6"/>
  <c r="E714" i="6"/>
  <c r="N1202" i="6"/>
  <c r="I1202" i="6"/>
  <c r="E1202" i="6"/>
  <c r="N1426" i="6"/>
  <c r="I1426" i="6"/>
  <c r="E1426" i="6"/>
  <c r="N444" i="6"/>
  <c r="I444" i="6"/>
  <c r="H444" i="6"/>
  <c r="E444" i="6"/>
  <c r="N1043" i="6"/>
  <c r="I1043" i="6"/>
  <c r="E1043" i="6"/>
  <c r="N412" i="6"/>
  <c r="I412" i="6"/>
  <c r="E412" i="6"/>
  <c r="N685" i="6"/>
  <c r="I685" i="6"/>
  <c r="H685" i="6"/>
  <c r="E685" i="6"/>
  <c r="N1155" i="6"/>
  <c r="I1155" i="6"/>
  <c r="E1155" i="6"/>
  <c r="N464" i="6"/>
  <c r="I464" i="6"/>
  <c r="E464" i="6"/>
  <c r="N400" i="6"/>
  <c r="I400" i="6"/>
  <c r="H400" i="6"/>
  <c r="E400" i="6"/>
  <c r="N771" i="6"/>
  <c r="I771" i="6"/>
  <c r="E771" i="6"/>
  <c r="N518" i="6"/>
  <c r="I518" i="6"/>
  <c r="E518" i="6"/>
  <c r="N55" i="6"/>
  <c r="I55" i="6"/>
  <c r="E55" i="6"/>
  <c r="N480" i="6"/>
  <c r="I480" i="6"/>
  <c r="E480" i="6"/>
  <c r="N879" i="6"/>
  <c r="I879" i="6"/>
  <c r="E879" i="6"/>
  <c r="N6" i="6"/>
  <c r="I6" i="6"/>
  <c r="E6" i="6"/>
  <c r="N1099" i="6"/>
  <c r="I1099" i="6"/>
  <c r="E1099" i="6"/>
  <c r="N1452" i="6"/>
  <c r="I1452" i="6"/>
  <c r="E1452" i="6"/>
  <c r="N765" i="6"/>
  <c r="I765" i="6"/>
  <c r="E765" i="6"/>
  <c r="N727" i="6"/>
  <c r="I727" i="6"/>
  <c r="H727" i="6"/>
  <c r="E727" i="6"/>
  <c r="N1067" i="6"/>
  <c r="I1067" i="6"/>
  <c r="E1067" i="6"/>
  <c r="N1393" i="6"/>
  <c r="I1393" i="6"/>
  <c r="E1393" i="6"/>
  <c r="N139" i="6"/>
  <c r="I139" i="6"/>
  <c r="E139" i="6"/>
  <c r="N1315" i="6"/>
  <c r="I1315" i="6"/>
  <c r="E1315" i="6"/>
  <c r="N1432" i="6"/>
  <c r="I1432" i="6"/>
  <c r="H1432" i="6"/>
  <c r="E1432" i="6"/>
  <c r="N1177" i="6"/>
  <c r="I1177" i="6"/>
  <c r="E1177" i="6"/>
  <c r="N621" i="6"/>
  <c r="I621" i="6"/>
  <c r="E621" i="6"/>
  <c r="N1431" i="6"/>
  <c r="I1431" i="6"/>
  <c r="E1431" i="6"/>
  <c r="N997" i="6"/>
  <c r="I997" i="6"/>
  <c r="E997" i="6"/>
  <c r="N352" i="6"/>
  <c r="I352" i="6"/>
  <c r="E352" i="6"/>
  <c r="N381" i="6"/>
  <c r="I381" i="6"/>
  <c r="E381" i="6"/>
  <c r="N388" i="6"/>
  <c r="I388" i="6"/>
  <c r="E388" i="6"/>
  <c r="N304" i="6"/>
  <c r="I304" i="6"/>
  <c r="E304" i="6"/>
  <c r="N1000" i="6"/>
  <c r="I1000" i="6"/>
  <c r="E1000" i="6"/>
  <c r="N260" i="6"/>
  <c r="I260" i="6"/>
  <c r="E260" i="6"/>
  <c r="N448" i="6"/>
  <c r="I448" i="6"/>
  <c r="E448" i="6"/>
  <c r="N262" i="6"/>
  <c r="I262" i="6"/>
  <c r="E262" i="6"/>
  <c r="N520" i="6"/>
  <c r="I520" i="6"/>
  <c r="E520" i="6"/>
  <c r="N117" i="6"/>
  <c r="I117" i="6"/>
  <c r="E117" i="6"/>
  <c r="N1259" i="6"/>
  <c r="I1259" i="6"/>
  <c r="E1259" i="6"/>
  <c r="N792" i="6"/>
  <c r="I792" i="6"/>
  <c r="H792" i="6"/>
  <c r="E792" i="6"/>
  <c r="N587" i="6"/>
  <c r="I587" i="6"/>
  <c r="E587" i="6"/>
  <c r="N527" i="6"/>
  <c r="I527" i="6"/>
  <c r="E527" i="6"/>
  <c r="N1446" i="6"/>
  <c r="I1446" i="6"/>
  <c r="E1446" i="6"/>
  <c r="N53" i="6"/>
  <c r="I53" i="6"/>
  <c r="E53" i="6"/>
  <c r="N995" i="6"/>
  <c r="I995" i="6"/>
  <c r="E995" i="6"/>
  <c r="N760" i="6"/>
  <c r="I760" i="6"/>
  <c r="E760" i="6"/>
  <c r="N1394" i="6"/>
  <c r="I1394" i="6"/>
  <c r="E1394" i="6"/>
  <c r="N424" i="6"/>
  <c r="I424" i="6"/>
  <c r="E424" i="6"/>
  <c r="N726" i="6"/>
  <c r="I726" i="6"/>
  <c r="E726" i="6"/>
  <c r="N346" i="6"/>
  <c r="I346" i="6"/>
  <c r="E346" i="6"/>
  <c r="N398" i="6"/>
  <c r="I398" i="6"/>
  <c r="E398" i="6"/>
  <c r="N1168" i="6"/>
  <c r="I1168" i="6"/>
  <c r="E1168" i="6"/>
  <c r="N515" i="6"/>
  <c r="I515" i="6"/>
  <c r="E515" i="6"/>
  <c r="N716" i="6"/>
  <c r="I716" i="6"/>
  <c r="E716" i="6"/>
  <c r="N848" i="6"/>
  <c r="I848" i="6"/>
  <c r="E848" i="6"/>
  <c r="N420" i="6"/>
  <c r="I420" i="6"/>
  <c r="E420" i="6"/>
  <c r="N430" i="6"/>
  <c r="I430" i="6"/>
  <c r="E430" i="6"/>
  <c r="N519" i="6"/>
  <c r="I519" i="6"/>
  <c r="H519" i="6"/>
  <c r="E519" i="6"/>
  <c r="N1392" i="6"/>
  <c r="I1392" i="6"/>
  <c r="E1392" i="6"/>
  <c r="N298" i="6"/>
  <c r="I298" i="6"/>
  <c r="E298" i="6"/>
  <c r="N1433" i="6"/>
  <c r="I1433" i="6"/>
  <c r="E1433" i="6"/>
  <c r="N787" i="6"/>
  <c r="I787" i="6"/>
  <c r="E787" i="6"/>
  <c r="N160" i="6"/>
  <c r="I160" i="6"/>
  <c r="E160" i="6"/>
  <c r="N383" i="6"/>
  <c r="I383" i="6"/>
  <c r="E383" i="6"/>
  <c r="N86" i="6"/>
  <c r="I86" i="6"/>
  <c r="E86" i="6"/>
  <c r="N1231" i="6"/>
  <c r="I1231" i="6"/>
  <c r="E1231" i="6"/>
  <c r="N296" i="6"/>
  <c r="I296" i="6"/>
  <c r="E296" i="6"/>
  <c r="N592" i="6"/>
  <c r="I592" i="6"/>
  <c r="E592" i="6"/>
  <c r="N218" i="6"/>
  <c r="I218" i="6"/>
  <c r="E218" i="6"/>
  <c r="N579" i="6"/>
  <c r="I579" i="6"/>
  <c r="E579" i="6"/>
  <c r="N1051" i="6"/>
  <c r="I1051" i="6"/>
  <c r="H1051" i="6"/>
  <c r="E1051" i="6"/>
  <c r="N144" i="6"/>
  <c r="I144" i="6"/>
  <c r="E144" i="6"/>
  <c r="N1260" i="6"/>
  <c r="I1260" i="6"/>
  <c r="E1260" i="6"/>
  <c r="N239" i="6"/>
  <c r="I239" i="6"/>
  <c r="H239" i="6"/>
  <c r="E239" i="6"/>
  <c r="N913" i="6"/>
  <c r="I913" i="6"/>
  <c r="E913" i="6"/>
  <c r="N1161" i="6"/>
  <c r="I1161" i="6"/>
  <c r="E1161" i="6"/>
  <c r="N1439" i="6"/>
  <c r="I1439" i="6"/>
  <c r="E1439" i="6"/>
  <c r="N406" i="6"/>
  <c r="I406" i="6"/>
  <c r="E406" i="6"/>
  <c r="N786" i="6"/>
  <c r="I786" i="6"/>
  <c r="E786" i="6"/>
  <c r="N230" i="6"/>
  <c r="I230" i="6"/>
  <c r="E230" i="6"/>
  <c r="N769" i="6"/>
  <c r="I769" i="6"/>
  <c r="E769" i="6"/>
  <c r="N1226" i="6"/>
  <c r="I1226" i="6"/>
  <c r="E1226" i="6"/>
  <c r="N916" i="6"/>
  <c r="I916" i="6"/>
  <c r="E916" i="6"/>
  <c r="N1292" i="6"/>
  <c r="I1292" i="6"/>
  <c r="E1292" i="6"/>
  <c r="N301" i="6"/>
  <c r="I301" i="6"/>
  <c r="E301" i="6"/>
  <c r="N51" i="6"/>
  <c r="I51" i="6"/>
  <c r="E51" i="6"/>
  <c r="N618" i="6"/>
  <c r="I618" i="6"/>
  <c r="E618" i="6"/>
  <c r="N996" i="6"/>
  <c r="I996" i="6"/>
  <c r="E996" i="6"/>
  <c r="N1158" i="6"/>
  <c r="I1158" i="6"/>
  <c r="E1158" i="6"/>
  <c r="N460" i="6"/>
  <c r="I460" i="6"/>
  <c r="E460" i="6"/>
  <c r="N467" i="6"/>
  <c r="I467" i="6"/>
  <c r="E467" i="6"/>
  <c r="N654" i="6"/>
  <c r="I654" i="6"/>
  <c r="E654" i="6"/>
  <c r="N1064" i="6"/>
  <c r="I1064" i="6"/>
  <c r="E1064" i="6"/>
  <c r="N1420" i="6"/>
  <c r="I1420" i="6"/>
  <c r="E1420" i="6"/>
  <c r="N851" i="6"/>
  <c r="I851" i="6"/>
  <c r="E851" i="6"/>
  <c r="N1423" i="6"/>
  <c r="I1423" i="6"/>
  <c r="E1423" i="6"/>
  <c r="N76" i="6"/>
  <c r="I76" i="6"/>
  <c r="E76" i="6"/>
  <c r="N659" i="6"/>
  <c r="I659" i="6"/>
  <c r="E659" i="6"/>
  <c r="N77" i="6"/>
  <c r="I77" i="6"/>
  <c r="E77" i="6"/>
  <c r="N1310" i="6"/>
  <c r="I1310" i="6"/>
  <c r="E1310" i="6"/>
  <c r="N337" i="6"/>
  <c r="I337" i="6"/>
  <c r="E337" i="6"/>
  <c r="N318" i="6"/>
  <c r="I318" i="6"/>
  <c r="E318" i="6"/>
  <c r="N770" i="6"/>
  <c r="I770" i="6"/>
  <c r="E770" i="6"/>
  <c r="N1295" i="6"/>
  <c r="I1295" i="6"/>
  <c r="E1295" i="6"/>
  <c r="N1224" i="6"/>
  <c r="I1224" i="6"/>
  <c r="E1224" i="6"/>
  <c r="N767" i="6"/>
  <c r="I767" i="6"/>
  <c r="E767" i="6"/>
  <c r="N1068" i="6"/>
  <c r="I1068" i="6"/>
  <c r="E1068" i="6"/>
  <c r="N1106" i="6"/>
  <c r="I1106" i="6"/>
  <c r="E1106" i="6"/>
  <c r="N1281" i="6"/>
  <c r="I1281" i="6"/>
  <c r="E1281" i="6"/>
  <c r="N655" i="6"/>
  <c r="I655" i="6"/>
  <c r="E655" i="6"/>
  <c r="N849" i="6"/>
  <c r="I849" i="6"/>
  <c r="E849" i="6"/>
  <c r="N54" i="6"/>
  <c r="I54" i="6"/>
  <c r="E54" i="6"/>
  <c r="N503" i="6"/>
  <c r="I503" i="6"/>
  <c r="E503" i="6"/>
  <c r="N343" i="6"/>
  <c r="I343" i="6"/>
  <c r="E343" i="6"/>
  <c r="N865" i="6"/>
  <c r="I865" i="6"/>
  <c r="H865" i="6"/>
  <c r="E865" i="6"/>
  <c r="N758" i="6"/>
  <c r="I758" i="6"/>
  <c r="E758" i="6"/>
  <c r="N1127" i="6"/>
  <c r="I1127" i="6"/>
  <c r="E1127" i="6"/>
  <c r="N410" i="6"/>
  <c r="I410" i="6"/>
  <c r="E410" i="6"/>
  <c r="N221" i="6"/>
  <c r="I221" i="6"/>
  <c r="E221" i="6"/>
  <c r="N1299" i="6"/>
  <c r="I1299" i="6"/>
  <c r="E1299" i="6"/>
  <c r="N1162" i="6"/>
  <c r="I1162" i="6"/>
  <c r="E1162" i="6"/>
  <c r="N521" i="6"/>
  <c r="I521" i="6"/>
  <c r="E521" i="6"/>
  <c r="N656" i="6"/>
  <c r="I656" i="6"/>
  <c r="E656" i="6"/>
  <c r="N1419" i="6"/>
  <c r="I1419" i="6"/>
  <c r="E1419" i="6"/>
  <c r="N736" i="6"/>
  <c r="I736" i="6"/>
  <c r="E736" i="6"/>
  <c r="N682" i="6"/>
  <c r="I682" i="6"/>
  <c r="E682" i="6"/>
  <c r="N1429" i="6"/>
  <c r="I1429" i="6"/>
  <c r="E1429" i="6"/>
  <c r="N238" i="6"/>
  <c r="I238" i="6"/>
  <c r="E238" i="6"/>
  <c r="N428" i="6"/>
  <c r="I428" i="6"/>
  <c r="E428" i="6"/>
  <c r="N30" i="6"/>
  <c r="I30" i="6"/>
  <c r="E30" i="6"/>
  <c r="N652" i="6"/>
  <c r="I652" i="6"/>
  <c r="E652" i="6"/>
  <c r="N416" i="6"/>
  <c r="I416" i="6"/>
  <c r="E416" i="6"/>
  <c r="N847" i="6"/>
  <c r="I847" i="6"/>
  <c r="E847" i="6"/>
  <c r="N1151" i="6"/>
  <c r="I1151" i="6"/>
  <c r="E1151" i="6"/>
  <c r="N485" i="6"/>
  <c r="I485" i="6"/>
  <c r="E485" i="6"/>
  <c r="N507" i="6"/>
  <c r="I507" i="6"/>
  <c r="E507" i="6"/>
  <c r="N355" i="6"/>
  <c r="I355" i="6"/>
  <c r="E355" i="6"/>
  <c r="N1300" i="6"/>
  <c r="I1300" i="6"/>
  <c r="E1300" i="6"/>
  <c r="N423" i="6"/>
  <c r="I423" i="6"/>
  <c r="E423" i="6"/>
  <c r="N814" i="6"/>
  <c r="I814" i="6"/>
  <c r="E814" i="6"/>
  <c r="N396" i="6"/>
  <c r="I396" i="6"/>
  <c r="H396" i="6"/>
  <c r="E396" i="6"/>
  <c r="N763" i="6"/>
  <c r="I763" i="6"/>
  <c r="H763" i="6"/>
  <c r="E763" i="6"/>
  <c r="N571" i="6"/>
  <c r="I571" i="6"/>
  <c r="E571" i="6"/>
  <c r="N1112" i="6"/>
  <c r="I1112" i="6"/>
  <c r="E1112" i="6"/>
  <c r="N859" i="6"/>
  <c r="I859" i="6"/>
  <c r="E859" i="6"/>
  <c r="N1164" i="6"/>
  <c r="I1164" i="6"/>
  <c r="E1164" i="6"/>
  <c r="N983" i="6"/>
  <c r="I983" i="6"/>
  <c r="E983" i="6"/>
  <c r="N1304" i="6"/>
  <c r="I1304" i="6"/>
  <c r="E1304" i="6"/>
  <c r="N222" i="6"/>
  <c r="I222" i="6"/>
  <c r="H222" i="6"/>
  <c r="E222" i="6"/>
  <c r="N977" i="6"/>
  <c r="I977" i="6"/>
  <c r="E977" i="6"/>
  <c r="N411" i="6"/>
  <c r="I411" i="6"/>
  <c r="E411" i="6"/>
  <c r="N566" i="6"/>
  <c r="I566" i="6"/>
  <c r="H566" i="6"/>
  <c r="E566" i="6"/>
  <c r="N568" i="6"/>
  <c r="I568" i="6"/>
  <c r="E568" i="6"/>
  <c r="N353" i="6"/>
  <c r="I353" i="6"/>
  <c r="E353" i="6"/>
  <c r="N102" i="6"/>
  <c r="I102" i="6"/>
  <c r="E102" i="6"/>
  <c r="N766" i="6"/>
  <c r="I766" i="6"/>
  <c r="E766" i="6"/>
  <c r="N1227" i="6"/>
  <c r="I1227" i="6"/>
  <c r="E1227" i="6"/>
  <c r="N1050" i="6"/>
  <c r="I1050" i="6"/>
  <c r="E1050" i="6"/>
  <c r="N1438" i="6"/>
  <c r="I1438" i="6"/>
  <c r="E1438" i="6"/>
  <c r="N446" i="6"/>
  <c r="I446" i="6"/>
  <c r="E446" i="6"/>
  <c r="N1282" i="6"/>
  <c r="I1282" i="6"/>
  <c r="E1282" i="6"/>
  <c r="N281" i="6"/>
  <c r="I281" i="6"/>
  <c r="E281" i="6"/>
  <c r="N1163" i="6"/>
  <c r="I1163" i="6"/>
  <c r="E1163" i="6"/>
  <c r="N794" i="6"/>
  <c r="I794" i="6"/>
  <c r="E794" i="6"/>
  <c r="N910" i="6"/>
  <c r="I910" i="6"/>
  <c r="E910" i="6"/>
  <c r="N991" i="6"/>
  <c r="I991" i="6"/>
  <c r="E991" i="6"/>
  <c r="N523" i="6"/>
  <c r="I523" i="6"/>
  <c r="E523" i="6"/>
  <c r="N1424" i="6"/>
  <c r="I1424" i="6"/>
  <c r="H1424" i="6"/>
  <c r="E1424" i="6"/>
  <c r="N252" i="6"/>
  <c r="I252" i="6"/>
  <c r="E252" i="6"/>
  <c r="N1427" i="6"/>
  <c r="I1427" i="6"/>
  <c r="E1427" i="6"/>
  <c r="N820" i="6"/>
  <c r="I820" i="6"/>
  <c r="E820" i="6"/>
  <c r="N1435" i="6"/>
  <c r="I1435" i="6"/>
  <c r="E1435" i="6"/>
  <c r="N1448" i="6"/>
  <c r="I1448" i="6"/>
  <c r="H1448" i="6"/>
  <c r="E1448" i="6"/>
  <c r="N1412" i="6"/>
  <c r="I1412" i="6"/>
  <c r="E1412" i="6"/>
  <c r="N256" i="6"/>
  <c r="I256" i="6"/>
  <c r="E256" i="6"/>
  <c r="N1294" i="6"/>
  <c r="I1294" i="6"/>
  <c r="E1294" i="6"/>
  <c r="N877" i="6"/>
  <c r="I877" i="6"/>
  <c r="E877" i="6"/>
  <c r="N586" i="6"/>
  <c r="I586" i="6"/>
  <c r="E586" i="6"/>
  <c r="N1317" i="6"/>
  <c r="I1317" i="6"/>
  <c r="E1317" i="6"/>
  <c r="N334" i="6"/>
  <c r="I334" i="6"/>
  <c r="E334" i="6"/>
  <c r="N247" i="6"/>
  <c r="I247" i="6"/>
  <c r="E247" i="6"/>
  <c r="N297" i="6"/>
  <c r="I297" i="6"/>
  <c r="E297" i="6"/>
  <c r="N295" i="6"/>
  <c r="I295" i="6"/>
  <c r="E295" i="6"/>
  <c r="N516" i="6"/>
  <c r="I516" i="6"/>
  <c r="E516" i="6"/>
  <c r="N1228" i="6"/>
  <c r="I1228" i="6"/>
  <c r="E1228" i="6"/>
  <c r="N946" i="6"/>
  <c r="I946" i="6"/>
  <c r="E946" i="6"/>
  <c r="N1440" i="6"/>
  <c r="I1440" i="6"/>
  <c r="E1440" i="6"/>
  <c r="N459" i="6"/>
  <c r="I459" i="6"/>
  <c r="E459" i="6"/>
  <c r="N289" i="6"/>
  <c r="I289" i="6"/>
  <c r="E289" i="6"/>
  <c r="N394" i="6"/>
  <c r="I394" i="6"/>
  <c r="E394" i="6"/>
  <c r="N299" i="6"/>
  <c r="I299" i="6"/>
  <c r="E299" i="6"/>
  <c r="N1160" i="6"/>
  <c r="I1160" i="6"/>
  <c r="E1160" i="6"/>
  <c r="N524" i="6"/>
  <c r="I524" i="6"/>
  <c r="E524" i="6"/>
  <c r="N1210" i="6"/>
  <c r="I1210" i="6"/>
  <c r="E1210" i="6"/>
  <c r="N572" i="6"/>
  <c r="I572" i="6"/>
  <c r="E572" i="6"/>
  <c r="N1046" i="6"/>
  <c r="I1046" i="6"/>
  <c r="E1046" i="6"/>
  <c r="N1131" i="6"/>
  <c r="I1131" i="6"/>
  <c r="E1131" i="6"/>
  <c r="N399" i="6"/>
  <c r="I399" i="6"/>
  <c r="H399" i="6"/>
  <c r="E399" i="6"/>
  <c r="N232" i="6"/>
  <c r="I232" i="6"/>
  <c r="E232" i="6"/>
  <c r="N1293" i="6"/>
  <c r="I1293" i="6"/>
  <c r="E1293" i="6"/>
  <c r="N335" i="6"/>
  <c r="I335" i="6"/>
  <c r="E335" i="6"/>
  <c r="N251" i="6"/>
  <c r="I251" i="6"/>
  <c r="E251" i="6"/>
  <c r="N1319" i="6"/>
  <c r="I1319" i="6"/>
  <c r="E1319" i="6"/>
  <c r="N278" i="6"/>
  <c r="I278" i="6"/>
  <c r="E278" i="6"/>
  <c r="N1165" i="6"/>
  <c r="I1165" i="6"/>
  <c r="E1165" i="6"/>
  <c r="N980" i="6"/>
  <c r="I980" i="6"/>
  <c r="E980" i="6"/>
  <c r="N291" i="6"/>
  <c r="I291" i="6"/>
  <c r="E291" i="6"/>
  <c r="N1256" i="6"/>
  <c r="I1256" i="6"/>
  <c r="H1256" i="6"/>
  <c r="E1256" i="6"/>
  <c r="N1428" i="6"/>
  <c r="I1428" i="6"/>
  <c r="E1428" i="6"/>
  <c r="N237" i="6"/>
  <c r="I237" i="6"/>
  <c r="E237" i="6"/>
  <c r="N1430" i="6"/>
  <c r="I1430" i="6"/>
  <c r="E1430" i="6"/>
  <c r="N582" i="6"/>
  <c r="I582" i="6"/>
  <c r="H582" i="6"/>
  <c r="E582" i="6"/>
  <c r="N1176" i="6"/>
  <c r="I1176" i="6"/>
  <c r="E1176" i="6"/>
  <c r="N853" i="6"/>
  <c r="I853" i="6"/>
  <c r="E853" i="6"/>
  <c r="N1205" i="6"/>
  <c r="I1205" i="6"/>
  <c r="E1205" i="6"/>
  <c r="N393" i="6"/>
  <c r="I393" i="6"/>
  <c r="E393" i="6"/>
  <c r="N228" i="6"/>
  <c r="I228" i="6"/>
  <c r="H228" i="6"/>
  <c r="E228" i="6"/>
  <c r="N491" i="6"/>
  <c r="I491" i="6"/>
  <c r="E491" i="6"/>
  <c r="N229" i="6"/>
  <c r="I229" i="6"/>
  <c r="E229" i="6"/>
  <c r="N7" i="6"/>
  <c r="I7" i="6"/>
  <c r="E7" i="6"/>
  <c r="N349" i="6"/>
  <c r="I349" i="6"/>
  <c r="E349" i="6"/>
  <c r="N415" i="6"/>
  <c r="I415" i="6"/>
  <c r="E415" i="6"/>
  <c r="N1367" i="6"/>
  <c r="I1367" i="6"/>
  <c r="E1367" i="6"/>
  <c r="N300" i="6"/>
  <c r="I300" i="6"/>
  <c r="E300" i="6"/>
  <c r="N392" i="6"/>
  <c r="I392" i="6"/>
  <c r="H392" i="6"/>
  <c r="E392" i="6"/>
  <c r="N470" i="6"/>
  <c r="I470" i="6"/>
  <c r="E470" i="6"/>
  <c r="N391" i="6"/>
  <c r="I391" i="6"/>
  <c r="E391" i="6"/>
  <c r="N294" i="6"/>
  <c r="I294" i="6"/>
  <c r="E294" i="6"/>
  <c r="N474" i="6"/>
  <c r="I474" i="6"/>
  <c r="E474" i="6"/>
  <c r="N1001" i="6"/>
  <c r="I1001" i="6"/>
  <c r="E1001" i="6"/>
  <c r="N585" i="6"/>
  <c r="I585" i="6"/>
  <c r="E585" i="6"/>
  <c r="N581" i="6"/>
  <c r="I581" i="6"/>
  <c r="E581" i="6"/>
  <c r="N1032" i="6"/>
  <c r="I1032" i="6"/>
  <c r="E1032" i="6"/>
  <c r="N717" i="6"/>
  <c r="I717" i="6"/>
  <c r="E717" i="6"/>
  <c r="N653" i="6"/>
  <c r="I653" i="6"/>
  <c r="E653" i="6"/>
  <c r="N277" i="6"/>
  <c r="I277" i="6"/>
  <c r="E277" i="6"/>
  <c r="N255" i="6"/>
  <c r="I255" i="6"/>
  <c r="E255" i="6"/>
  <c r="N650" i="6"/>
  <c r="I650" i="6"/>
  <c r="E650" i="6"/>
  <c r="N1425" i="6"/>
  <c r="I1425" i="6"/>
  <c r="E1425" i="6"/>
  <c r="N1225" i="6"/>
  <c r="I1225" i="6"/>
  <c r="E1225" i="6"/>
  <c r="N250" i="6"/>
  <c r="I250" i="6"/>
  <c r="E250" i="6"/>
  <c r="N868" i="6"/>
  <c r="I868" i="6"/>
  <c r="E868" i="6"/>
  <c r="N1171" i="6"/>
  <c r="I1171" i="6"/>
  <c r="E1171" i="6"/>
  <c r="N1188" i="6"/>
  <c r="I1188" i="6"/>
  <c r="E1188" i="6"/>
  <c r="N219" i="6"/>
  <c r="I219" i="6"/>
  <c r="E219" i="6"/>
  <c r="N1215" i="6"/>
  <c r="I1215" i="6"/>
  <c r="E1215" i="6"/>
  <c r="N759" i="6"/>
  <c r="I759" i="6"/>
  <c r="E759" i="6"/>
  <c r="N1157" i="6"/>
  <c r="I1157" i="6"/>
  <c r="E1157" i="6"/>
  <c r="N273" i="6"/>
  <c r="I273" i="6"/>
  <c r="E273" i="6"/>
  <c r="N484" i="6"/>
  <c r="I484" i="6"/>
  <c r="E484" i="6"/>
  <c r="N220" i="6"/>
  <c r="I220" i="6"/>
  <c r="E220" i="6"/>
  <c r="N226" i="6"/>
  <c r="I226" i="6"/>
  <c r="E226" i="6"/>
  <c r="N683" i="6"/>
  <c r="I683" i="6"/>
  <c r="E683" i="6"/>
  <c r="N425" i="6"/>
  <c r="I425" i="6"/>
  <c r="E425" i="6"/>
  <c r="N1144" i="6"/>
  <c r="I1144" i="6"/>
  <c r="E1144" i="6"/>
  <c r="N436" i="6"/>
  <c r="I436" i="6"/>
  <c r="E436" i="6"/>
  <c r="N488" i="6"/>
  <c r="I488" i="6"/>
  <c r="E488" i="6"/>
  <c r="N1232" i="6"/>
  <c r="I1232" i="6"/>
  <c r="E1232" i="6"/>
  <c r="N132" i="6"/>
  <c r="I132" i="6"/>
  <c r="E132" i="6"/>
  <c r="N826" i="6"/>
  <c r="I826" i="6"/>
  <c r="E826" i="6"/>
  <c r="N69" i="6"/>
  <c r="I69" i="6"/>
  <c r="E69" i="6"/>
  <c r="N490" i="6"/>
  <c r="I490" i="6"/>
  <c r="E490" i="6"/>
  <c r="N856" i="6"/>
  <c r="I856" i="6"/>
  <c r="E856" i="6"/>
  <c r="N964" i="6"/>
  <c r="I964" i="6"/>
  <c r="E964" i="6"/>
  <c r="N1388" i="6"/>
  <c r="I1388" i="6"/>
  <c r="E1388" i="6"/>
  <c r="N135" i="6"/>
  <c r="I135" i="6"/>
  <c r="H135" i="6"/>
  <c r="E135" i="6"/>
  <c r="N1150" i="6"/>
  <c r="I1150" i="6"/>
  <c r="E1150" i="6"/>
  <c r="N1027" i="6"/>
  <c r="I1027" i="6"/>
  <c r="H1027" i="6"/>
  <c r="E1027" i="6"/>
  <c r="N1081" i="6"/>
  <c r="I1081" i="6"/>
  <c r="E1081" i="6"/>
  <c r="N505" i="6"/>
  <c r="I505" i="6"/>
  <c r="E505" i="6"/>
  <c r="N962" i="6"/>
  <c r="I962" i="6"/>
  <c r="E962" i="6"/>
  <c r="N155" i="6"/>
  <c r="I155" i="6"/>
  <c r="E155" i="6"/>
  <c r="N83" i="6"/>
  <c r="I83" i="6"/>
  <c r="H83" i="6"/>
  <c r="E83" i="6"/>
  <c r="N966" i="6"/>
  <c r="I966" i="6"/>
  <c r="E966" i="6"/>
  <c r="N722" i="6"/>
  <c r="I722" i="6"/>
  <c r="H722" i="6"/>
  <c r="E722" i="6"/>
  <c r="N471" i="6"/>
  <c r="I471" i="6"/>
  <c r="E471" i="6"/>
  <c r="N816" i="6"/>
  <c r="I816" i="6"/>
  <c r="E816" i="6"/>
  <c r="N710" i="6"/>
  <c r="I710" i="6"/>
  <c r="E710" i="6"/>
  <c r="N897" i="6"/>
  <c r="I897" i="6"/>
  <c r="E897" i="6"/>
  <c r="N1214" i="6"/>
  <c r="I1214" i="6"/>
  <c r="E1214" i="6"/>
  <c r="N1086" i="6"/>
  <c r="I1086" i="6"/>
  <c r="E1086" i="6"/>
  <c r="N860" i="6"/>
  <c r="I860" i="6"/>
  <c r="E860" i="6"/>
  <c r="N1206" i="6"/>
  <c r="I1206" i="6"/>
  <c r="E1206" i="6"/>
  <c r="N1323" i="6"/>
  <c r="I1323" i="6"/>
  <c r="E1323" i="6"/>
  <c r="N1283" i="6"/>
  <c r="I1283" i="6"/>
  <c r="E1283" i="6"/>
  <c r="N5" i="6"/>
  <c r="I5" i="6"/>
  <c r="E5" i="6"/>
  <c r="N967" i="6"/>
  <c r="I967" i="6"/>
  <c r="E967" i="6"/>
  <c r="N869" i="6"/>
  <c r="I869" i="6"/>
  <c r="E869" i="6"/>
  <c r="N965" i="6"/>
  <c r="I965" i="6"/>
  <c r="E965" i="6"/>
  <c r="N1183" i="6"/>
  <c r="I1183" i="6"/>
  <c r="E1183" i="6"/>
  <c r="N632" i="6"/>
  <c r="I632" i="6"/>
  <c r="E632" i="6"/>
  <c r="N1149" i="6"/>
  <c r="I1149" i="6"/>
  <c r="E1149" i="6"/>
  <c r="N1208" i="6"/>
  <c r="I1208" i="6"/>
  <c r="E1208" i="6"/>
  <c r="N875" i="6"/>
  <c r="I875" i="6"/>
  <c r="E875" i="6"/>
  <c r="N111" i="6"/>
  <c r="I111" i="6"/>
  <c r="E111" i="6"/>
  <c r="N755" i="6"/>
  <c r="I755" i="6"/>
  <c r="E755" i="6"/>
  <c r="N631" i="6"/>
  <c r="I631" i="6"/>
  <c r="H631" i="6"/>
  <c r="E631" i="6"/>
  <c r="N1167" i="6"/>
  <c r="I1167" i="6"/>
  <c r="E1167" i="6"/>
  <c r="N253" i="6"/>
  <c r="I253" i="6"/>
  <c r="E253" i="6"/>
  <c r="N862" i="6"/>
  <c r="I862" i="6"/>
  <c r="E862" i="6"/>
  <c r="N874" i="6"/>
  <c r="I874" i="6"/>
  <c r="E874" i="6"/>
  <c r="N883" i="6"/>
  <c r="I883" i="6"/>
  <c r="E883" i="6"/>
  <c r="N1094" i="6"/>
  <c r="I1094" i="6"/>
  <c r="E1094" i="6"/>
  <c r="N1322" i="6"/>
  <c r="I1322" i="6"/>
  <c r="E1322" i="6"/>
  <c r="N1272" i="6"/>
  <c r="I1272" i="6"/>
  <c r="E1272" i="6"/>
  <c r="N441" i="6"/>
  <c r="I441" i="6"/>
  <c r="E441" i="6"/>
  <c r="N893" i="6"/>
  <c r="I893" i="6"/>
  <c r="E893" i="6"/>
  <c r="N1200" i="6"/>
  <c r="I1200" i="6"/>
  <c r="E1200" i="6"/>
  <c r="N1382" i="6"/>
  <c r="I1382" i="6"/>
  <c r="E1382" i="6"/>
  <c r="N248" i="6"/>
  <c r="I248" i="6"/>
  <c r="E248" i="6"/>
  <c r="N1229" i="6"/>
  <c r="I1229" i="6"/>
  <c r="E1229" i="6"/>
  <c r="N1153" i="6"/>
  <c r="I1153" i="6"/>
  <c r="E1153" i="6"/>
  <c r="N1074" i="6"/>
  <c r="I1074" i="6"/>
  <c r="E1074" i="6"/>
  <c r="N1222" i="6"/>
  <c r="I1222" i="6"/>
  <c r="E1222" i="6"/>
  <c r="N706" i="6"/>
  <c r="I706" i="6"/>
  <c r="E706" i="6"/>
  <c r="N498" i="6"/>
  <c r="I498" i="6"/>
  <c r="E498" i="6"/>
  <c r="N115" i="6"/>
  <c r="I115" i="6"/>
  <c r="E115" i="6"/>
  <c r="N472" i="6"/>
  <c r="I472" i="6"/>
  <c r="E472" i="6"/>
  <c r="N834" i="6"/>
  <c r="I834" i="6"/>
  <c r="H834" i="6"/>
  <c r="E834" i="6"/>
  <c r="N846" i="6"/>
  <c r="I846" i="6"/>
  <c r="E846" i="6"/>
  <c r="N1039" i="6"/>
  <c r="I1039" i="6"/>
  <c r="E1039" i="6"/>
  <c r="N892" i="6"/>
  <c r="I892" i="6"/>
  <c r="E892" i="6"/>
  <c r="N840" i="6"/>
  <c r="I840" i="6"/>
  <c r="H840" i="6"/>
  <c r="E840" i="6"/>
  <c r="N1092" i="6"/>
  <c r="I1092" i="6"/>
  <c r="E1092" i="6"/>
  <c r="N850" i="6"/>
  <c r="I850" i="6"/>
  <c r="E850" i="6"/>
  <c r="N1088" i="6"/>
  <c r="I1088" i="6"/>
  <c r="E1088" i="6"/>
  <c r="N482" i="6"/>
  <c r="I482" i="6"/>
  <c r="E482" i="6"/>
  <c r="N1170" i="6"/>
  <c r="I1170" i="6"/>
  <c r="E1170" i="6"/>
  <c r="N1033" i="6"/>
  <c r="I1033" i="6"/>
  <c r="E1033" i="6"/>
  <c r="N838" i="6"/>
  <c r="I838" i="6"/>
  <c r="E838" i="6"/>
  <c r="N419" i="6"/>
  <c r="I419" i="6"/>
  <c r="E419" i="6"/>
  <c r="N864" i="6"/>
  <c r="I864" i="6"/>
  <c r="E864" i="6"/>
  <c r="N1085" i="6"/>
  <c r="I1085" i="6"/>
  <c r="H1085" i="6"/>
  <c r="E1085" i="6"/>
  <c r="N643" i="6"/>
  <c r="I643" i="6"/>
  <c r="E643" i="6"/>
  <c r="N1093" i="6"/>
  <c r="I1093" i="6"/>
  <c r="E1093" i="6"/>
  <c r="N1145" i="6"/>
  <c r="I1145" i="6"/>
  <c r="E1145" i="6"/>
  <c r="N645" i="6"/>
  <c r="I645" i="6"/>
  <c r="E645" i="6"/>
  <c r="N274" i="6"/>
  <c r="I274" i="6"/>
  <c r="E274" i="6"/>
  <c r="N240" i="6"/>
  <c r="I240" i="6"/>
  <c r="E240" i="6"/>
  <c r="N1049" i="6"/>
  <c r="I1049" i="6"/>
  <c r="E1049" i="6"/>
  <c r="N973" i="6"/>
  <c r="I973" i="6"/>
  <c r="E973" i="6"/>
  <c r="N1035" i="6"/>
  <c r="I1035" i="6"/>
  <c r="E1035" i="6"/>
  <c r="N866" i="6"/>
  <c r="I866" i="6"/>
  <c r="E866" i="6"/>
  <c r="N1073" i="6"/>
  <c r="I1073" i="6"/>
  <c r="E1073" i="6"/>
  <c r="N640" i="6"/>
  <c r="I640" i="6"/>
  <c r="E640" i="6"/>
  <c r="N439" i="6"/>
  <c r="I439" i="6"/>
  <c r="E439" i="6"/>
  <c r="N854" i="6"/>
  <c r="I854" i="6"/>
  <c r="E854" i="6"/>
  <c r="N500" i="6"/>
  <c r="I500" i="6"/>
  <c r="E500" i="6"/>
  <c r="N1223" i="6"/>
  <c r="I1223" i="6"/>
  <c r="E1223" i="6"/>
  <c r="N468" i="6"/>
  <c r="I468" i="6"/>
  <c r="H468" i="6"/>
  <c r="E468" i="6"/>
  <c r="N803" i="6"/>
  <c r="I803" i="6"/>
  <c r="E803" i="6"/>
  <c r="N1311" i="6"/>
  <c r="I1311" i="6"/>
  <c r="E1311" i="6"/>
  <c r="N1143" i="6"/>
  <c r="I1143" i="6"/>
  <c r="E1143" i="6"/>
  <c r="N1309" i="6"/>
  <c r="I1309" i="6"/>
  <c r="E1309" i="6"/>
  <c r="N651" i="6"/>
  <c r="I651" i="6"/>
  <c r="E651" i="6"/>
  <c r="N504" i="6"/>
  <c r="I504" i="6"/>
  <c r="E504" i="6"/>
  <c r="N1273" i="6"/>
  <c r="I1273" i="6"/>
  <c r="E1273" i="6"/>
  <c r="N437" i="6"/>
  <c r="I437" i="6"/>
  <c r="H437" i="6"/>
  <c r="E437" i="6"/>
  <c r="N156" i="6"/>
  <c r="I156" i="6"/>
  <c r="E156" i="6"/>
  <c r="N486" i="6"/>
  <c r="I486" i="6"/>
  <c r="E486" i="6"/>
  <c r="N1079" i="6"/>
  <c r="I1079" i="6"/>
  <c r="E1079" i="6"/>
  <c r="N264" i="6"/>
  <c r="I264" i="6"/>
  <c r="E264" i="6"/>
  <c r="N1247" i="6"/>
  <c r="I1247" i="6"/>
  <c r="E1247" i="6"/>
  <c r="N151" i="6"/>
  <c r="I151" i="6"/>
  <c r="H151" i="6"/>
  <c r="E151" i="6"/>
  <c r="N1134" i="6"/>
  <c r="I1134" i="6"/>
  <c r="E1134" i="6"/>
  <c r="N1211" i="6"/>
  <c r="I1211" i="6"/>
  <c r="H1211" i="6"/>
  <c r="E1211" i="6"/>
  <c r="N422" i="6"/>
  <c r="I422" i="6"/>
  <c r="E422" i="6"/>
  <c r="N1129" i="6"/>
  <c r="I1129" i="6"/>
  <c r="E1129" i="6"/>
  <c r="N636" i="6"/>
  <c r="I636" i="6"/>
  <c r="H636" i="6"/>
  <c r="E636" i="6"/>
  <c r="N813" i="6"/>
  <c r="I813" i="6"/>
  <c r="E813" i="6"/>
  <c r="N1034" i="6"/>
  <c r="I1034" i="6"/>
  <c r="E1034" i="6"/>
  <c r="N249" i="6"/>
  <c r="I249" i="6"/>
  <c r="H249" i="6"/>
  <c r="E249" i="6"/>
  <c r="N972" i="6"/>
  <c r="I972" i="6"/>
  <c r="E972" i="6"/>
  <c r="N681" i="6"/>
  <c r="I681" i="6"/>
  <c r="E681" i="6"/>
  <c r="N1212" i="6"/>
  <c r="I1212" i="6"/>
  <c r="E1212" i="6"/>
  <c r="N271" i="6"/>
  <c r="I271" i="6"/>
  <c r="E271" i="6"/>
  <c r="N275" i="6"/>
  <c r="I275" i="6"/>
  <c r="E275" i="6"/>
  <c r="N981" i="6"/>
  <c r="I981" i="6"/>
  <c r="E981" i="6"/>
  <c r="N835" i="6"/>
  <c r="I835" i="6"/>
  <c r="E835" i="6"/>
  <c r="N975" i="6"/>
  <c r="I975" i="6"/>
  <c r="H975" i="6"/>
  <c r="E975" i="6"/>
  <c r="N635" i="6"/>
  <c r="I635" i="6"/>
  <c r="E635" i="6"/>
  <c r="N894" i="6"/>
  <c r="I894" i="6"/>
  <c r="H894" i="6"/>
  <c r="E894" i="6"/>
  <c r="N806" i="6"/>
  <c r="I806" i="6"/>
  <c r="E806" i="6"/>
  <c r="N644" i="6"/>
  <c r="I644" i="6"/>
  <c r="H644" i="6"/>
  <c r="E644" i="6"/>
  <c r="N870" i="6"/>
  <c r="I870" i="6"/>
  <c r="E870" i="6"/>
  <c r="N858" i="6"/>
  <c r="I858" i="6"/>
  <c r="E858" i="6"/>
  <c r="N1213" i="6"/>
  <c r="I1213" i="6"/>
  <c r="E1213" i="6"/>
  <c r="N896" i="6"/>
  <c r="I896" i="6"/>
  <c r="E896" i="6"/>
  <c r="N1140" i="6"/>
  <c r="I1140" i="6"/>
  <c r="E1140" i="6"/>
  <c r="N128" i="6"/>
  <c r="I128" i="6"/>
  <c r="E128" i="6"/>
  <c r="N259" i="6"/>
  <c r="I259" i="6"/>
  <c r="E259" i="6"/>
  <c r="N639" i="6"/>
  <c r="I639" i="6"/>
  <c r="E639" i="6"/>
  <c r="N871" i="6"/>
  <c r="I871" i="6"/>
  <c r="H871" i="6"/>
  <c r="E871" i="6"/>
  <c r="N797" i="6"/>
  <c r="I797" i="6"/>
  <c r="E797" i="6"/>
  <c r="N1062" i="6"/>
  <c r="I1062" i="6"/>
  <c r="E1062" i="6"/>
  <c r="N994" i="6"/>
  <c r="I994" i="6"/>
  <c r="E994" i="6"/>
  <c r="N231" i="6"/>
  <c r="I231" i="6"/>
  <c r="H231" i="6"/>
  <c r="E231" i="6"/>
  <c r="N1091" i="6"/>
  <c r="I1091" i="6"/>
  <c r="E1091" i="6"/>
  <c r="N641" i="6"/>
  <c r="I641" i="6"/>
  <c r="E641" i="6"/>
  <c r="N638" i="6"/>
  <c r="I638" i="6"/>
  <c r="E638" i="6"/>
  <c r="N567" i="6"/>
  <c r="I567" i="6"/>
  <c r="E567" i="6"/>
  <c r="N1384" i="6"/>
  <c r="I1384" i="6"/>
  <c r="E1384" i="6"/>
  <c r="N530" i="6"/>
  <c r="I530" i="6"/>
  <c r="E530" i="6"/>
  <c r="N1324" i="6"/>
  <c r="I1324" i="6"/>
  <c r="E1324" i="6"/>
  <c r="N1089" i="6"/>
  <c r="I1089" i="6"/>
  <c r="E1089" i="6"/>
  <c r="N990" i="6"/>
  <c r="I990" i="6"/>
  <c r="E990" i="6"/>
  <c r="N1087" i="6"/>
  <c r="I1087" i="6"/>
  <c r="E1087" i="6"/>
  <c r="N522" i="6"/>
  <c r="I522" i="6"/>
  <c r="H522" i="6"/>
  <c r="E522" i="6"/>
  <c r="N1142" i="6"/>
  <c r="I1142" i="6"/>
  <c r="E1142" i="6"/>
  <c r="N821" i="6"/>
  <c r="I821" i="6"/>
  <c r="E821" i="6"/>
  <c r="N148" i="6"/>
  <c r="I148" i="6"/>
  <c r="E148" i="6"/>
  <c r="N819" i="6"/>
  <c r="I819" i="6"/>
  <c r="E819" i="6"/>
  <c r="N269" i="6"/>
  <c r="I269" i="6"/>
  <c r="H269" i="6"/>
  <c r="E269" i="6"/>
  <c r="N280" i="6"/>
  <c r="I280" i="6"/>
  <c r="H280" i="6"/>
  <c r="E280" i="6"/>
  <c r="N1139" i="6"/>
  <c r="I1139" i="6"/>
  <c r="H1139" i="6"/>
  <c r="E1139" i="6"/>
  <c r="N245" i="6"/>
  <c r="I245" i="6"/>
  <c r="H245" i="6"/>
  <c r="E245" i="6"/>
  <c r="N131" i="6"/>
  <c r="I131" i="6"/>
  <c r="E131" i="6"/>
  <c r="N1132" i="6"/>
  <c r="I1132" i="6"/>
  <c r="H1132" i="6"/>
  <c r="E1132" i="6"/>
  <c r="N1047" i="6"/>
  <c r="I1047" i="6"/>
  <c r="E1047" i="6"/>
  <c r="N872" i="6"/>
  <c r="I872" i="6"/>
  <c r="E872" i="6"/>
  <c r="N127" i="6"/>
  <c r="I127" i="6"/>
  <c r="E127" i="6"/>
  <c r="N142" i="6"/>
  <c r="I142" i="6"/>
  <c r="E142" i="6"/>
  <c r="N1147" i="6"/>
  <c r="I1147" i="6"/>
  <c r="E1147" i="6"/>
  <c r="N882" i="6"/>
  <c r="I882" i="6"/>
  <c r="E882" i="6"/>
  <c r="N1137" i="6"/>
  <c r="I1137" i="6"/>
  <c r="E1137" i="6"/>
  <c r="N1030" i="6"/>
  <c r="I1030" i="6"/>
  <c r="E1030" i="6"/>
  <c r="N1209" i="6"/>
  <c r="I1209" i="6"/>
  <c r="E1209" i="6"/>
  <c r="N890" i="6"/>
  <c r="I890" i="6"/>
  <c r="E890" i="6"/>
  <c r="N1133" i="6"/>
  <c r="I1133" i="6"/>
  <c r="E1133" i="6"/>
  <c r="N1230" i="6"/>
  <c r="I1230" i="6"/>
  <c r="H1230" i="6"/>
  <c r="E1230" i="6"/>
  <c r="N1045" i="6"/>
  <c r="I1045" i="6"/>
  <c r="E1045" i="6"/>
  <c r="N466" i="6"/>
  <c r="I466" i="6"/>
  <c r="E466" i="6"/>
  <c r="N637" i="6"/>
  <c r="I637" i="6"/>
  <c r="H637" i="6"/>
  <c r="E637" i="6"/>
  <c r="N224" i="6"/>
  <c r="I224" i="6"/>
  <c r="E224" i="6"/>
  <c r="N1141" i="6"/>
  <c r="I1141" i="6"/>
  <c r="E1141" i="6"/>
  <c r="N971" i="6"/>
  <c r="I971" i="6"/>
  <c r="E971" i="6"/>
  <c r="N1130" i="6"/>
  <c r="I1130" i="6"/>
  <c r="E1130" i="6"/>
  <c r="N1318" i="6"/>
  <c r="I1318" i="6"/>
  <c r="E1318" i="6"/>
  <c r="N279" i="6"/>
  <c r="I279" i="6"/>
  <c r="E279" i="6"/>
  <c r="N633" i="6"/>
  <c r="I633" i="6"/>
  <c r="E633" i="6"/>
  <c r="N979" i="6"/>
  <c r="I979" i="6"/>
  <c r="E979" i="6"/>
  <c r="N236" i="6"/>
  <c r="I236" i="6"/>
  <c r="E236" i="6"/>
  <c r="N270" i="6"/>
  <c r="I270" i="6"/>
  <c r="H270" i="6"/>
  <c r="E270" i="6"/>
  <c r="N855" i="6"/>
  <c r="I855" i="6"/>
  <c r="H855" i="6"/>
  <c r="E855" i="6"/>
  <c r="N1059" i="6"/>
  <c r="I1059" i="6"/>
  <c r="E1059" i="6"/>
  <c r="N1152" i="6"/>
  <c r="I1152" i="6"/>
  <c r="E1152" i="6"/>
  <c r="N1090" i="6"/>
  <c r="I1090" i="6"/>
  <c r="E1090" i="6"/>
  <c r="N895" i="6"/>
  <c r="I895" i="6"/>
  <c r="E895" i="6"/>
  <c r="N481" i="6"/>
  <c r="I481" i="6"/>
  <c r="E481" i="6"/>
  <c r="N1383" i="6"/>
  <c r="I1383" i="6"/>
  <c r="E1383" i="6"/>
  <c r="N1061" i="6"/>
  <c r="I1061" i="6"/>
  <c r="E1061" i="6"/>
  <c r="N405" i="6"/>
  <c r="I405" i="6"/>
  <c r="E405" i="6"/>
  <c r="N1072" i="6"/>
  <c r="I1072" i="6"/>
  <c r="E1072" i="6"/>
  <c r="N478" i="6"/>
  <c r="I478" i="6"/>
  <c r="E478" i="6"/>
  <c r="N1204" i="6"/>
  <c r="I1204" i="6"/>
  <c r="H1204" i="6"/>
  <c r="E1204" i="6"/>
  <c r="N642" i="6"/>
  <c r="I642" i="6"/>
  <c r="H642" i="6"/>
  <c r="E642" i="6"/>
  <c r="N149" i="6"/>
  <c r="I149" i="6"/>
  <c r="H149" i="6"/>
  <c r="E149" i="6"/>
  <c r="N852" i="6"/>
  <c r="I852" i="6"/>
  <c r="H852" i="6"/>
  <c r="E852" i="6"/>
  <c r="N489" i="6"/>
  <c r="I489" i="6"/>
  <c r="H489" i="6"/>
  <c r="E489" i="6"/>
  <c r="N37" i="6"/>
  <c r="I37" i="6"/>
  <c r="E37" i="6"/>
  <c r="N1071" i="6"/>
  <c r="I1071" i="6"/>
  <c r="E1071" i="6"/>
  <c r="N479" i="6"/>
  <c r="I479" i="6"/>
  <c r="E479" i="6"/>
  <c r="N1080" i="6"/>
  <c r="I1080" i="6"/>
  <c r="H1080" i="6"/>
  <c r="E1080" i="6"/>
  <c r="N1078" i="6"/>
  <c r="I1078" i="6"/>
  <c r="E1078" i="6"/>
  <c r="N1366" i="6"/>
  <c r="I1366" i="6"/>
  <c r="E1366" i="6"/>
  <c r="N475" i="6"/>
  <c r="I475" i="6"/>
  <c r="H475" i="6"/>
  <c r="E475" i="6"/>
  <c r="N634" i="6"/>
  <c r="I634" i="6"/>
  <c r="H634" i="6"/>
  <c r="E634" i="6"/>
  <c r="N1146" i="6"/>
  <c r="I1146" i="6"/>
  <c r="E1146" i="6"/>
  <c r="N469" i="6"/>
  <c r="I469" i="6"/>
  <c r="E469" i="6"/>
  <c r="N477" i="6"/>
  <c r="I477" i="6"/>
  <c r="E477" i="6"/>
  <c r="N1138" i="6"/>
  <c r="I1138" i="6"/>
  <c r="H1138" i="6"/>
  <c r="E1138" i="6"/>
  <c r="N1166" i="6"/>
  <c r="I1166" i="6"/>
  <c r="E1166" i="6"/>
  <c r="N1148" i="6"/>
  <c r="I1148" i="6"/>
  <c r="E1148" i="6"/>
  <c r="N473" i="6"/>
  <c r="I473" i="6"/>
  <c r="E473" i="6"/>
  <c r="N857" i="6"/>
  <c r="I857" i="6"/>
  <c r="H857" i="6"/>
  <c r="E857" i="6"/>
  <c r="N1125" i="6"/>
  <c r="I1125" i="6"/>
  <c r="E1125" i="6"/>
  <c r="N438" i="6"/>
  <c r="I438" i="6"/>
  <c r="E438" i="6"/>
  <c r="N798" i="6"/>
  <c r="I798" i="6"/>
  <c r="E798" i="6"/>
  <c r="N799" i="6"/>
  <c r="I799" i="6"/>
  <c r="E799" i="6"/>
  <c r="N1136" i="6"/>
  <c r="I1136" i="6"/>
  <c r="E1136" i="6"/>
  <c r="N1169" i="6"/>
  <c r="I1169" i="6"/>
  <c r="E1169" i="6"/>
  <c r="N225" i="6"/>
  <c r="I225" i="6"/>
  <c r="H225" i="6"/>
  <c r="E225" i="6"/>
  <c r="N1031" i="6"/>
  <c r="I1031" i="6"/>
  <c r="E1031" i="6"/>
  <c r="N1070" i="6"/>
  <c r="I1070" i="6"/>
  <c r="E1070" i="6"/>
  <c r="N1048" i="6"/>
  <c r="I1048" i="6"/>
  <c r="E1048" i="6"/>
  <c r="N1135" i="6"/>
  <c r="I1135" i="6"/>
  <c r="H1135" i="6"/>
  <c r="E1135" i="6"/>
  <c r="N649" i="6"/>
  <c r="I649" i="6"/>
  <c r="E649" i="6"/>
  <c r="N276" i="6"/>
  <c r="I276" i="6"/>
  <c r="H276" i="6"/>
  <c r="E276" i="6"/>
  <c r="N873" i="6"/>
  <c r="I873" i="6"/>
  <c r="E873" i="6"/>
  <c r="N867" i="6"/>
  <c r="I867" i="6"/>
  <c r="H867" i="6"/>
  <c r="E867" i="6"/>
  <c r="N1172" i="6"/>
  <c r="I1172" i="6"/>
  <c r="E1172" i="6"/>
  <c r="N1084" i="6"/>
  <c r="I1084" i="6"/>
  <c r="H1084" i="6"/>
  <c r="E1084" i="6"/>
  <c r="N1082" i="6"/>
  <c r="I1082" i="6"/>
  <c r="E1082" i="6"/>
  <c r="N889" i="6"/>
  <c r="I889" i="6"/>
  <c r="H889" i="6"/>
  <c r="E889" i="6"/>
  <c r="N891" i="6"/>
  <c r="I891" i="6"/>
  <c r="H891" i="6"/>
  <c r="E891" i="6"/>
  <c r="N1083" i="6"/>
  <c r="I1083" i="6"/>
  <c r="H1083" i="6"/>
  <c r="E1083" i="6"/>
  <c r="N815" i="6"/>
  <c r="I815" i="6"/>
  <c r="H815" i="6"/>
  <c r="E815" i="6"/>
  <c r="N272" i="6"/>
  <c r="I272" i="6"/>
  <c r="H272" i="6"/>
  <c r="E272" i="6"/>
  <c r="N483" i="6"/>
  <c r="I483" i="6"/>
  <c r="E483" i="6"/>
  <c r="N476" i="6"/>
  <c r="I476" i="6"/>
  <c r="H476" i="6"/>
  <c r="E476" i="6"/>
  <c r="N1221" i="6"/>
  <c r="I1221" i="6"/>
  <c r="H1221" i="6"/>
  <c r="E1221" i="6"/>
  <c r="N804" i="6"/>
  <c r="I804" i="6"/>
  <c r="E804" i="6"/>
  <c r="N451" i="6"/>
  <c r="I451" i="6"/>
  <c r="H451" i="6"/>
  <c r="E451" i="6"/>
  <c r="N57" i="6"/>
  <c r="I57" i="6"/>
  <c r="H57" i="6"/>
  <c r="E57" i="6"/>
  <c r="N60" i="6"/>
  <c r="I60" i="6"/>
  <c r="H60" i="6"/>
  <c r="E60" i="6"/>
  <c r="N1252" i="6"/>
  <c r="I1252" i="6"/>
  <c r="E1252" i="6"/>
  <c r="N697" i="6"/>
  <c r="I697" i="6"/>
  <c r="E697" i="6"/>
  <c r="N92" i="6"/>
  <c r="I92" i="6"/>
  <c r="H92" i="6"/>
  <c r="E92" i="6"/>
  <c r="N886" i="6"/>
  <c r="I886" i="6"/>
  <c r="H886" i="6"/>
  <c r="E886" i="6"/>
  <c r="N1267" i="6"/>
  <c r="I1267" i="6"/>
  <c r="H1267" i="6"/>
  <c r="E1267" i="6"/>
  <c r="N1218" i="6"/>
  <c r="I1218" i="6"/>
  <c r="H1218" i="6"/>
  <c r="E1218" i="6"/>
  <c r="N809" i="6"/>
  <c r="I809" i="6"/>
  <c r="H809" i="6"/>
  <c r="E809" i="6"/>
  <c r="N50" i="6"/>
  <c r="I50" i="6"/>
  <c r="H50" i="6"/>
  <c r="E50" i="6"/>
  <c r="N1029" i="6"/>
  <c r="I1029" i="6"/>
  <c r="H1029" i="6"/>
  <c r="E1029" i="6"/>
  <c r="N18" i="6"/>
  <c r="I18" i="6"/>
  <c r="E18" i="6"/>
  <c r="N785" i="6"/>
  <c r="I785" i="6"/>
  <c r="E785" i="6"/>
  <c r="N461" i="6"/>
  <c r="I461" i="6"/>
  <c r="H461" i="6"/>
  <c r="E461" i="6"/>
  <c r="N1181" i="6"/>
  <c r="I1181" i="6"/>
  <c r="H1181" i="6"/>
  <c r="E1181" i="6"/>
  <c r="N1253" i="6"/>
  <c r="I1253" i="6"/>
  <c r="H1253" i="6"/>
  <c r="E1253" i="6"/>
  <c r="N89" i="6"/>
  <c r="I89" i="6"/>
  <c r="H89" i="6"/>
  <c r="E89" i="6"/>
  <c r="N646" i="6"/>
  <c r="I646" i="6"/>
  <c r="H646" i="6"/>
  <c r="E646" i="6"/>
  <c r="N208" i="6"/>
  <c r="I208" i="6"/>
  <c r="H208" i="6"/>
  <c r="E208" i="6"/>
  <c r="N810" i="6"/>
  <c r="I810" i="6"/>
  <c r="E810" i="6"/>
  <c r="N1254" i="6"/>
  <c r="I1254" i="6"/>
  <c r="E1254" i="6"/>
  <c r="N1174" i="6"/>
  <c r="I1174" i="6"/>
  <c r="H1174" i="6"/>
  <c r="E1174" i="6"/>
  <c r="N1449" i="6"/>
  <c r="I1449" i="6"/>
  <c r="H1449" i="6"/>
  <c r="E1449" i="6"/>
  <c r="N694" i="6"/>
  <c r="I694" i="6"/>
  <c r="H694" i="6"/>
  <c r="E694" i="6"/>
  <c r="N66" i="6"/>
  <c r="I66" i="6"/>
  <c r="E66" i="6"/>
  <c r="N783" i="6"/>
  <c r="I783" i="6"/>
  <c r="H783" i="6"/>
  <c r="E783" i="6"/>
  <c r="N844" i="6"/>
  <c r="I844" i="6"/>
  <c r="E844" i="6"/>
  <c r="N1271" i="6"/>
  <c r="I1271" i="6"/>
  <c r="H1271" i="6"/>
  <c r="E1271" i="6"/>
  <c r="N1279" i="6"/>
  <c r="I1279" i="6"/>
  <c r="E1279" i="6"/>
  <c r="N723" i="6"/>
  <c r="I723" i="6"/>
  <c r="E723" i="6"/>
  <c r="N1357" i="6"/>
  <c r="I1357" i="6"/>
  <c r="E1357" i="6"/>
  <c r="N1026" i="6"/>
  <c r="I1026" i="6"/>
  <c r="H1026" i="6"/>
  <c r="E1026" i="6"/>
  <c r="N19" i="6"/>
  <c r="I19" i="6"/>
  <c r="E19" i="6"/>
  <c r="N1193" i="6"/>
  <c r="I1193" i="6"/>
  <c r="E1193" i="6"/>
  <c r="N695" i="6"/>
  <c r="I695" i="6"/>
  <c r="H695" i="6"/>
  <c r="E695" i="6"/>
  <c r="N123" i="6"/>
  <c r="I123" i="6"/>
  <c r="H123" i="6"/>
  <c r="E123" i="6"/>
  <c r="N1308" i="6"/>
  <c r="I1308" i="6"/>
  <c r="H1308" i="6"/>
  <c r="E1308" i="6"/>
  <c r="N562" i="6"/>
  <c r="I562" i="6"/>
  <c r="H562" i="6"/>
  <c r="E562" i="6"/>
  <c r="N91" i="6"/>
  <c r="I91" i="6"/>
  <c r="E91" i="6"/>
  <c r="N493" i="6"/>
  <c r="I493" i="6"/>
  <c r="H493" i="6"/>
  <c r="E493" i="6"/>
  <c r="N100" i="6"/>
  <c r="I100" i="6"/>
  <c r="E100" i="6"/>
  <c r="N698" i="6"/>
  <c r="I698" i="6"/>
  <c r="E698" i="6"/>
  <c r="N1217" i="6"/>
  <c r="I1217" i="6"/>
  <c r="H1217" i="6"/>
  <c r="E1217" i="6"/>
  <c r="N1348" i="6"/>
  <c r="I1348" i="6"/>
  <c r="E1348" i="6"/>
  <c r="N1040" i="6"/>
  <c r="I1040" i="6"/>
  <c r="H1040" i="6"/>
  <c r="E1040" i="6"/>
  <c r="N1261" i="6"/>
  <c r="I1261" i="6"/>
  <c r="H1261" i="6"/>
  <c r="E1261" i="6"/>
  <c r="N734" i="6"/>
  <c r="I734" i="6"/>
  <c r="H734" i="6"/>
  <c r="E734" i="6"/>
  <c r="N731" i="6"/>
  <c r="I731" i="6"/>
  <c r="H731" i="6"/>
  <c r="E731" i="6"/>
  <c r="N1286" i="6"/>
  <c r="I1286" i="6"/>
  <c r="H1286" i="6"/>
  <c r="E1286" i="6"/>
  <c r="N167" i="6"/>
  <c r="I167" i="6"/>
  <c r="H167" i="6"/>
  <c r="E167" i="6"/>
  <c r="N796" i="6"/>
  <c r="I796" i="6"/>
  <c r="H796" i="6"/>
  <c r="E796" i="6"/>
  <c r="N88" i="6"/>
  <c r="I88" i="6"/>
  <c r="H88" i="6"/>
  <c r="E88" i="6"/>
  <c r="N1123" i="6"/>
  <c r="I1123" i="6"/>
  <c r="H1123" i="6"/>
  <c r="E1123" i="6"/>
  <c r="N777" i="6"/>
  <c r="I777" i="6"/>
  <c r="H777" i="6"/>
  <c r="E777" i="6"/>
  <c r="N56" i="6"/>
  <c r="I56" i="6"/>
  <c r="H56" i="6"/>
  <c r="E56" i="6"/>
  <c r="N1354" i="6"/>
  <c r="I1354" i="6"/>
  <c r="H1354" i="6"/>
  <c r="E1354" i="6"/>
  <c r="N1370" i="6"/>
  <c r="I1370" i="6"/>
  <c r="E1370" i="6"/>
  <c r="N389" i="6"/>
  <c r="I389" i="6"/>
  <c r="H389" i="6"/>
  <c r="E389" i="6"/>
  <c r="N25" i="6"/>
  <c r="I25" i="6"/>
  <c r="H25" i="6"/>
  <c r="E25" i="6"/>
  <c r="N700" i="6"/>
  <c r="I700" i="6"/>
  <c r="H700" i="6"/>
  <c r="E700" i="6"/>
  <c r="N387" i="6"/>
  <c r="I387" i="6"/>
  <c r="H387" i="6"/>
  <c r="E387" i="6"/>
  <c r="N104" i="6"/>
  <c r="I104" i="6"/>
  <c r="E104" i="6"/>
  <c r="N718" i="6"/>
  <c r="I718" i="6"/>
  <c r="E718" i="6"/>
  <c r="N22" i="6"/>
  <c r="I22" i="6"/>
  <c r="E22" i="6"/>
  <c r="N1063" i="6"/>
  <c r="I1063" i="6"/>
  <c r="H1063" i="6"/>
  <c r="E1063" i="6"/>
  <c r="N9" i="6"/>
  <c r="I9" i="6"/>
  <c r="H9" i="6"/>
  <c r="E9" i="6"/>
  <c r="N204" i="6"/>
  <c r="I204" i="6"/>
  <c r="E204" i="6"/>
  <c r="N1368" i="6"/>
  <c r="I1368" i="6"/>
  <c r="E1368" i="6"/>
  <c r="N90" i="6"/>
  <c r="I90" i="6"/>
  <c r="H90" i="6"/>
  <c r="E90" i="6"/>
  <c r="N81" i="6"/>
  <c r="I81" i="6"/>
  <c r="H81" i="6"/>
  <c r="E81" i="6"/>
  <c r="N257" i="6"/>
  <c r="I257" i="6"/>
  <c r="E257" i="6"/>
  <c r="N1380" i="6"/>
  <c r="I1380" i="6"/>
  <c r="H1380" i="6"/>
  <c r="E1380" i="6"/>
  <c r="N314" i="6"/>
  <c r="I314" i="6"/>
  <c r="H314" i="6"/>
  <c r="E314" i="6"/>
  <c r="N1351" i="6"/>
  <c r="I1351" i="6"/>
  <c r="H1351" i="6"/>
  <c r="E1351" i="6"/>
  <c r="N1244" i="6"/>
  <c r="I1244" i="6"/>
  <c r="E1244" i="6"/>
  <c r="N497" i="6"/>
  <c r="I497" i="6"/>
  <c r="H497" i="6"/>
  <c r="E497" i="6"/>
  <c r="N1216" i="6"/>
  <c r="I1216" i="6"/>
  <c r="E1216" i="6"/>
  <c r="N17" i="6"/>
  <c r="I17" i="6"/>
  <c r="H17" i="6"/>
  <c r="E17" i="6"/>
  <c r="N11" i="6"/>
  <c r="I11" i="6"/>
  <c r="H11" i="6"/>
  <c r="E11" i="6"/>
  <c r="N1197" i="6"/>
  <c r="I1197" i="6"/>
  <c r="H1197" i="6"/>
  <c r="N362" i="6"/>
  <c r="I362" i="6"/>
  <c r="H362" i="6"/>
  <c r="E362" i="6"/>
  <c r="N126" i="6"/>
  <c r="I126" i="6"/>
  <c r="H126" i="6"/>
  <c r="E126" i="6"/>
  <c r="N1037" i="6"/>
  <c r="I1037" i="6"/>
  <c r="H1037" i="6"/>
  <c r="E1037" i="6"/>
  <c r="N215" i="6"/>
  <c r="I215" i="6"/>
  <c r="H215" i="6"/>
  <c r="E215" i="6"/>
  <c r="N435" i="6"/>
  <c r="I435" i="6"/>
  <c r="H435" i="6"/>
  <c r="E435" i="6"/>
  <c r="N1192" i="6"/>
  <c r="I1192" i="6"/>
  <c r="H1192" i="6"/>
  <c r="E1192" i="6"/>
  <c r="N330" i="6"/>
  <c r="I330" i="6"/>
  <c r="E330" i="6"/>
  <c r="N1381" i="6"/>
  <c r="I1381" i="6"/>
  <c r="H1381" i="6"/>
  <c r="E1381" i="6"/>
  <c r="N137" i="6"/>
  <c r="I137" i="6"/>
  <c r="E137" i="6"/>
  <c r="N68" i="6"/>
  <c r="I68" i="6"/>
  <c r="H68" i="6"/>
  <c r="E68" i="6"/>
  <c r="N558" i="6"/>
  <c r="I558" i="6"/>
  <c r="H558" i="6"/>
  <c r="E558" i="6"/>
  <c r="N1358" i="6"/>
  <c r="I1358" i="6"/>
  <c r="E1358" i="6"/>
  <c r="N20" i="6"/>
  <c r="I20" i="6"/>
  <c r="H20" i="6"/>
  <c r="E20" i="6"/>
  <c r="N207" i="6"/>
  <c r="I207" i="6"/>
  <c r="H207" i="6"/>
  <c r="E207" i="6"/>
  <c r="N1416" i="6"/>
  <c r="I1416" i="6"/>
  <c r="E1416" i="6"/>
  <c r="N773" i="6"/>
  <c r="I773" i="6"/>
  <c r="H773" i="6"/>
  <c r="E773" i="6"/>
  <c r="N1173" i="6"/>
  <c r="I1173" i="6"/>
  <c r="H1173" i="6"/>
  <c r="E1173" i="6"/>
  <c r="N801" i="6"/>
  <c r="I801" i="6"/>
  <c r="H801" i="6"/>
  <c r="E801" i="6"/>
  <c r="N95" i="6"/>
  <c r="I95" i="6"/>
  <c r="H95" i="6"/>
  <c r="E95" i="6"/>
  <c r="N38" i="6"/>
  <c r="I38" i="6"/>
  <c r="H38" i="6"/>
  <c r="E38" i="6"/>
  <c r="N242" i="6"/>
  <c r="I242" i="6"/>
  <c r="E242" i="6"/>
  <c r="N1113" i="6"/>
  <c r="I1113" i="6"/>
  <c r="H1113" i="6"/>
  <c r="E1113" i="6"/>
  <c r="N1196" i="6"/>
  <c r="I1196" i="6"/>
  <c r="H1196" i="6"/>
  <c r="E1196" i="6"/>
  <c r="N1097" i="6"/>
  <c r="I1097" i="6"/>
  <c r="E1097" i="6"/>
  <c r="N1262" i="6"/>
  <c r="I1262" i="6"/>
  <c r="E1262" i="6"/>
  <c r="N988" i="6"/>
  <c r="I988" i="6"/>
  <c r="H988" i="6"/>
  <c r="E988" i="6"/>
  <c r="N331" i="6"/>
  <c r="I331" i="6"/>
  <c r="E331" i="6"/>
  <c r="N168" i="6"/>
  <c r="I168" i="6"/>
  <c r="H168" i="6"/>
  <c r="E168" i="6"/>
  <c r="N1364" i="6"/>
  <c r="I1364" i="6"/>
  <c r="E1364" i="6"/>
  <c r="N244" i="6"/>
  <c r="I244" i="6"/>
  <c r="E244" i="6"/>
  <c r="N73" i="6"/>
  <c r="I73" i="6"/>
  <c r="H73" i="6"/>
  <c r="E73" i="6"/>
  <c r="N1002" i="6"/>
  <c r="I1002" i="6"/>
  <c r="H1002" i="6"/>
  <c r="E1002" i="6"/>
  <c r="N885" i="6"/>
  <c r="I885" i="6"/>
  <c r="E885" i="6"/>
  <c r="N661" i="6"/>
  <c r="I661" i="6"/>
  <c r="E661" i="6"/>
  <c r="N384" i="6"/>
  <c r="I384" i="6"/>
  <c r="E384" i="6"/>
  <c r="N82" i="6"/>
  <c r="I82" i="6"/>
  <c r="E82" i="6"/>
  <c r="N120" i="6"/>
  <c r="I120" i="6"/>
  <c r="H120" i="6"/>
  <c r="E120" i="6"/>
  <c r="N16" i="6"/>
  <c r="I16" i="6"/>
  <c r="H16" i="6"/>
  <c r="E16" i="6"/>
  <c r="N1410" i="6"/>
  <c r="I1410" i="6"/>
  <c r="H1410" i="6"/>
  <c r="E1410" i="6"/>
  <c r="N1264" i="6"/>
  <c r="I1264" i="6"/>
  <c r="E1264" i="6"/>
  <c r="N839" i="6"/>
  <c r="I839" i="6"/>
  <c r="E839" i="6"/>
  <c r="N968" i="6"/>
  <c r="I968" i="6"/>
  <c r="H968" i="6"/>
  <c r="E968" i="6"/>
  <c r="N1269" i="6"/>
  <c r="I1269" i="6"/>
  <c r="H1269" i="6"/>
  <c r="E1269" i="6"/>
  <c r="N154" i="6"/>
  <c r="I154" i="6"/>
  <c r="H154" i="6"/>
  <c r="E154" i="6"/>
  <c r="N214" i="6"/>
  <c r="I214" i="6"/>
  <c r="E214" i="6"/>
  <c r="N357" i="6"/>
  <c r="I357" i="6"/>
  <c r="H357" i="6"/>
  <c r="E357" i="6"/>
  <c r="N1320" i="6"/>
  <c r="I1320" i="6"/>
  <c r="E1320" i="6"/>
  <c r="N1219" i="6"/>
  <c r="I1219" i="6"/>
  <c r="E1219" i="6"/>
  <c r="N317" i="6"/>
  <c r="I317" i="6"/>
  <c r="H317" i="6"/>
  <c r="E317" i="6"/>
  <c r="N1277" i="6"/>
  <c r="I1277" i="6"/>
  <c r="H1277" i="6"/>
  <c r="E1277" i="6"/>
  <c r="N203" i="6"/>
  <c r="I203" i="6"/>
  <c r="H203" i="6"/>
  <c r="E203" i="6"/>
  <c r="N800" i="6"/>
  <c r="I800" i="6"/>
  <c r="H800" i="6"/>
  <c r="E800" i="6"/>
  <c r="N499" i="6"/>
  <c r="I499" i="6"/>
  <c r="H499" i="6"/>
  <c r="E499" i="6"/>
  <c r="N1417" i="6"/>
  <c r="I1417" i="6"/>
  <c r="E1417" i="6"/>
  <c r="N409" i="6"/>
  <c r="I409" i="6"/>
  <c r="H409" i="6"/>
  <c r="E409" i="6"/>
  <c r="N775" i="6"/>
  <c r="I775" i="6"/>
  <c r="H775" i="6"/>
  <c r="E775" i="6"/>
  <c r="N1122" i="6"/>
  <c r="I1122" i="6"/>
  <c r="H1122" i="6"/>
  <c r="E1122" i="6"/>
  <c r="N80" i="6"/>
  <c r="I80" i="6"/>
  <c r="H80" i="6"/>
  <c r="E80" i="6"/>
  <c r="N1352" i="6"/>
  <c r="I1352" i="6"/>
  <c r="E1352" i="6"/>
  <c r="N213" i="6"/>
  <c r="I213" i="6"/>
  <c r="H213" i="6"/>
  <c r="E213" i="6"/>
  <c r="N660" i="6"/>
  <c r="I660" i="6"/>
  <c r="E660" i="6"/>
  <c r="N1374" i="6"/>
  <c r="I1374" i="6"/>
  <c r="E1374" i="6"/>
  <c r="N122" i="6"/>
  <c r="I122" i="6"/>
  <c r="E122" i="6"/>
  <c r="N79" i="6"/>
  <c r="I79" i="6"/>
  <c r="H79" i="6"/>
  <c r="E79" i="6"/>
  <c r="N99" i="6"/>
  <c r="I99" i="6"/>
  <c r="H99" i="6"/>
  <c r="E99" i="6"/>
  <c r="N121" i="6"/>
  <c r="I121" i="6"/>
  <c r="H121" i="6"/>
  <c r="E121" i="6"/>
  <c r="N243" i="6"/>
  <c r="I243" i="6"/>
  <c r="H243" i="6"/>
  <c r="E243" i="6"/>
  <c r="N1220" i="6"/>
  <c r="I1220" i="6"/>
  <c r="H1220" i="6"/>
  <c r="E1220" i="6"/>
  <c r="N1198" i="6"/>
  <c r="I1198" i="6"/>
  <c r="H1198" i="6"/>
  <c r="E1198" i="6"/>
  <c r="N10" i="6"/>
  <c r="I10" i="6"/>
  <c r="H10" i="6"/>
  <c r="E10" i="6"/>
  <c r="N494" i="6"/>
  <c r="I494" i="6"/>
  <c r="H494" i="6"/>
  <c r="E494" i="6"/>
  <c r="N1453" i="6"/>
  <c r="I1453" i="6"/>
  <c r="H1453" i="6"/>
  <c r="E1453" i="6"/>
  <c r="N496" i="6"/>
  <c r="I496" i="6"/>
  <c r="H496" i="6"/>
  <c r="E496" i="6"/>
  <c r="N1187" i="6"/>
  <c r="I1187" i="6"/>
  <c r="H1187" i="6"/>
  <c r="E1187" i="6"/>
  <c r="N1251" i="6"/>
  <c r="I1251" i="6"/>
  <c r="H1251" i="6"/>
  <c r="E1251" i="6"/>
  <c r="N1377" i="6"/>
  <c r="I1377" i="6"/>
  <c r="E1377" i="6"/>
  <c r="N133" i="6"/>
  <c r="I133" i="6"/>
  <c r="H133" i="6"/>
  <c r="E133" i="6"/>
  <c r="N26" i="6"/>
  <c r="I26" i="6"/>
  <c r="H26" i="6"/>
  <c r="E26" i="6"/>
  <c r="N1289" i="6"/>
  <c r="I1289" i="6"/>
  <c r="H1289" i="6"/>
  <c r="E1289" i="6"/>
  <c r="N1058" i="6"/>
  <c r="I1058" i="6"/>
  <c r="E1058" i="6"/>
  <c r="N29" i="6"/>
  <c r="I29" i="6"/>
  <c r="E29" i="6"/>
  <c r="N434" i="6"/>
  <c r="I434" i="6"/>
  <c r="H434" i="6"/>
  <c r="E434" i="6"/>
  <c r="N1362" i="6"/>
  <c r="I1362" i="6"/>
  <c r="E1362" i="6"/>
  <c r="N776" i="6"/>
  <c r="I776" i="6"/>
  <c r="E776" i="6"/>
  <c r="N206" i="6"/>
  <c r="I206" i="6"/>
  <c r="H206" i="6"/>
  <c r="E206" i="6"/>
  <c r="N140" i="6"/>
  <c r="I140" i="6"/>
  <c r="E140" i="6"/>
  <c r="N963" i="6"/>
  <c r="I963" i="6"/>
  <c r="H963" i="6"/>
  <c r="E963" i="6"/>
  <c r="N1369" i="6"/>
  <c r="I1369" i="6"/>
  <c r="H1369" i="6"/>
  <c r="E1369" i="6"/>
  <c r="N98" i="6"/>
  <c r="I98" i="6"/>
  <c r="H98" i="6"/>
  <c r="E98" i="6"/>
  <c r="N13" i="6"/>
  <c r="I13" i="6"/>
  <c r="H13" i="6"/>
  <c r="E13" i="6"/>
  <c r="N1418" i="6"/>
  <c r="I1418" i="6"/>
  <c r="E1418" i="6"/>
  <c r="N432" i="6"/>
  <c r="I432" i="6"/>
  <c r="H432" i="6"/>
  <c r="E432" i="6"/>
  <c r="N201" i="6"/>
  <c r="I201" i="6"/>
  <c r="E201" i="6"/>
  <c r="N14" i="6"/>
  <c r="I14" i="6"/>
  <c r="E14" i="6"/>
  <c r="N510" i="6"/>
  <c r="I510" i="6"/>
  <c r="H510" i="6"/>
  <c r="E510" i="6"/>
  <c r="N822" i="6"/>
  <c r="I822" i="6"/>
  <c r="H822" i="6"/>
  <c r="E822" i="6"/>
  <c r="N1128" i="6"/>
  <c r="I1128" i="6"/>
  <c r="E1128" i="6"/>
  <c r="N1454" i="6"/>
  <c r="I1454" i="6"/>
  <c r="H1454" i="6"/>
  <c r="E1454" i="6"/>
  <c r="N1349" i="6"/>
  <c r="I1349" i="6"/>
  <c r="H1349" i="6"/>
  <c r="E1349" i="6"/>
  <c r="N414" i="6"/>
  <c r="I414" i="6"/>
  <c r="H414" i="6"/>
  <c r="E414" i="6"/>
  <c r="N212" i="6"/>
  <c r="I212" i="6"/>
  <c r="H212" i="6"/>
  <c r="E212" i="6"/>
  <c r="N141" i="6"/>
  <c r="I141" i="6"/>
  <c r="H141" i="6"/>
  <c r="E141" i="6"/>
  <c r="N113" i="6"/>
  <c r="I113" i="6"/>
  <c r="E113" i="6"/>
  <c r="N58" i="6"/>
  <c r="I58" i="6"/>
  <c r="H58" i="6"/>
  <c r="E58" i="6"/>
  <c r="N696" i="6"/>
  <c r="I696" i="6"/>
  <c r="H696" i="6"/>
  <c r="E696" i="6"/>
  <c r="N1298" i="6"/>
  <c r="I1298" i="6"/>
  <c r="H1298" i="6"/>
  <c r="E1298" i="6"/>
  <c r="N781" i="6"/>
  <c r="I781" i="6"/>
  <c r="E781" i="6"/>
  <c r="N1288" i="6"/>
  <c r="I1288" i="6"/>
  <c r="E1288" i="6"/>
  <c r="N1450" i="6"/>
  <c r="I1450" i="6"/>
  <c r="E1450" i="6"/>
  <c r="N268" i="6"/>
  <c r="I268" i="6"/>
  <c r="E268" i="6"/>
  <c r="N780" i="6"/>
  <c r="I780" i="6"/>
  <c r="H780" i="6"/>
  <c r="E780" i="6"/>
  <c r="N4" i="6"/>
  <c r="I4" i="6"/>
  <c r="H4" i="6"/>
  <c r="E4" i="6"/>
  <c r="N1036" i="6"/>
  <c r="I1036" i="6"/>
  <c r="E1036" i="6"/>
  <c r="N733" i="6"/>
  <c r="I733" i="6"/>
  <c r="E733" i="6"/>
  <c r="N109" i="6"/>
  <c r="I109" i="6"/>
  <c r="H109" i="6"/>
  <c r="E109" i="6"/>
  <c r="N805" i="6"/>
  <c r="I805" i="6"/>
  <c r="E805" i="6"/>
  <c r="N1116" i="6"/>
  <c r="I1116" i="6"/>
  <c r="H1116" i="6"/>
  <c r="E1116" i="6"/>
  <c r="N1376" i="6"/>
  <c r="I1376" i="6"/>
  <c r="H1376" i="6"/>
  <c r="E1376" i="6"/>
  <c r="N23" i="6"/>
  <c r="I23" i="6"/>
  <c r="E23" i="6"/>
  <c r="N94" i="6"/>
  <c r="I94" i="6"/>
  <c r="H94" i="6"/>
  <c r="E94" i="6"/>
  <c r="N15" i="6"/>
  <c r="I15" i="6"/>
  <c r="E15" i="6"/>
  <c r="N600" i="6"/>
  <c r="I600" i="6"/>
  <c r="E600" i="6"/>
  <c r="N93" i="6"/>
  <c r="I93" i="6"/>
  <c r="H93" i="6"/>
  <c r="E93" i="6"/>
  <c r="N96" i="6"/>
  <c r="I96" i="6"/>
  <c r="E96" i="6"/>
  <c r="N1075" i="6"/>
  <c r="I1075" i="6"/>
  <c r="E1075" i="6"/>
  <c r="N561" i="6"/>
  <c r="I561" i="6"/>
  <c r="E561" i="6"/>
  <c r="N1355" i="6"/>
  <c r="I1355" i="6"/>
  <c r="H1355" i="6"/>
  <c r="E1355" i="6"/>
  <c r="N1098" i="6"/>
  <c r="I1098" i="6"/>
  <c r="H1098" i="6"/>
  <c r="E1098" i="6"/>
  <c r="N202" i="6"/>
  <c r="I202" i="6"/>
  <c r="H202" i="6"/>
  <c r="E202" i="6"/>
  <c r="N993" i="6"/>
  <c r="I993" i="6"/>
  <c r="H993" i="6"/>
  <c r="E993" i="6"/>
  <c r="N711" i="6"/>
  <c r="I711" i="6"/>
  <c r="H711" i="6"/>
  <c r="E711" i="6"/>
  <c r="N680" i="6"/>
  <c r="I680" i="6"/>
  <c r="H680" i="6"/>
  <c r="E680" i="6"/>
  <c r="N433" i="6"/>
  <c r="I433" i="6"/>
  <c r="H433" i="6"/>
  <c r="E433" i="6"/>
  <c r="N992" i="6"/>
  <c r="I992" i="6"/>
  <c r="H992" i="6"/>
  <c r="E992" i="6"/>
  <c r="N358" i="6"/>
  <c r="I358" i="6"/>
  <c r="E358" i="6"/>
  <c r="N265" i="6"/>
  <c r="I265" i="6"/>
  <c r="H265" i="6"/>
  <c r="E265" i="6"/>
  <c r="N737" i="6"/>
  <c r="I737" i="6"/>
  <c r="E737" i="6"/>
  <c r="N241" i="6"/>
  <c r="I241" i="6"/>
  <c r="H241" i="6"/>
  <c r="E241" i="6"/>
  <c r="N364" i="6"/>
  <c r="I364" i="6"/>
  <c r="E364" i="6"/>
  <c r="N1041" i="6"/>
  <c r="I1041" i="6"/>
  <c r="H1041" i="6"/>
  <c r="E1041" i="6"/>
  <c r="N1350" i="6"/>
  <c r="I1350" i="6"/>
  <c r="E1350" i="6"/>
  <c r="N380" i="6"/>
  <c r="I380" i="6"/>
  <c r="H380" i="6"/>
  <c r="E380" i="6"/>
  <c r="N1360" i="6"/>
  <c r="I1360" i="6"/>
  <c r="H1360" i="6"/>
  <c r="E1360" i="6"/>
  <c r="N1373" i="6"/>
  <c r="I1373" i="6"/>
  <c r="H1373" i="6"/>
  <c r="E1373" i="6"/>
  <c r="N1363" i="6"/>
  <c r="I1363" i="6"/>
  <c r="H1363" i="6"/>
  <c r="E1363" i="6"/>
  <c r="N795" i="6"/>
  <c r="I795" i="6"/>
  <c r="H795" i="6"/>
  <c r="E795" i="6"/>
  <c r="N647" i="6"/>
  <c r="I647" i="6"/>
  <c r="H647" i="6"/>
  <c r="E647" i="6"/>
  <c r="N78" i="6"/>
  <c r="I78" i="6"/>
  <c r="E78" i="6"/>
  <c r="N390" i="6"/>
  <c r="I390" i="6"/>
  <c r="E390" i="6"/>
  <c r="N1371" i="6"/>
  <c r="I1371" i="6"/>
  <c r="H1371" i="6"/>
  <c r="E1371" i="6"/>
  <c r="N1302" i="6"/>
  <c r="I1302" i="6"/>
  <c r="E1302" i="6"/>
  <c r="N511" i="6"/>
  <c r="I511" i="6"/>
  <c r="H511" i="6"/>
  <c r="E511" i="6"/>
  <c r="N774" i="6"/>
  <c r="I774" i="6"/>
  <c r="E774" i="6"/>
  <c r="N1441" i="6"/>
  <c r="I1441" i="6"/>
  <c r="H1441" i="6"/>
  <c r="E1441" i="6"/>
  <c r="N1266" i="6"/>
  <c r="I1266" i="6"/>
  <c r="E1266" i="6"/>
  <c r="N719" i="6"/>
  <c r="I719" i="6"/>
  <c r="E719" i="6"/>
  <c r="N234" i="6"/>
  <c r="I234" i="6"/>
  <c r="H234" i="6"/>
  <c r="E234" i="6"/>
  <c r="N881" i="6"/>
  <c r="I881" i="6"/>
  <c r="H881" i="6"/>
  <c r="E881" i="6"/>
  <c r="N525" i="6"/>
  <c r="I525" i="6"/>
  <c r="H525" i="6"/>
  <c r="E525" i="6"/>
  <c r="N1359" i="6"/>
  <c r="I1359" i="6"/>
  <c r="E1359" i="6"/>
  <c r="N712" i="6"/>
  <c r="I712" i="6"/>
  <c r="E712" i="6"/>
  <c r="N1121" i="6"/>
  <c r="I1121" i="6"/>
  <c r="H1121" i="6"/>
  <c r="E1121" i="6"/>
  <c r="N24" i="6"/>
  <c r="I24" i="6"/>
  <c r="H24" i="6"/>
  <c r="E24" i="6"/>
  <c r="N880" i="6"/>
  <c r="I880" i="6"/>
  <c r="E880" i="6"/>
  <c r="N1378" i="6"/>
  <c r="I1378" i="6"/>
  <c r="E1378" i="6"/>
  <c r="N216" i="6"/>
  <c r="I216" i="6"/>
  <c r="E216" i="6"/>
  <c r="N1190" i="6"/>
  <c r="I1190" i="6"/>
  <c r="H1190" i="6"/>
  <c r="E1190" i="6"/>
  <c r="N501" i="6"/>
  <c r="I501" i="6"/>
  <c r="H501" i="6"/>
  <c r="E501" i="6"/>
  <c r="N1375" i="6"/>
  <c r="I1375" i="6"/>
  <c r="E1375" i="6"/>
  <c r="N492" i="6"/>
  <c r="I492" i="6"/>
  <c r="H492" i="6"/>
  <c r="E492" i="6"/>
  <c r="N1245" i="6"/>
  <c r="I1245" i="6"/>
  <c r="H1245" i="6"/>
  <c r="E1245" i="6"/>
  <c r="N1268" i="6"/>
  <c r="I1268" i="6"/>
  <c r="E1268" i="6"/>
  <c r="N134" i="6"/>
  <c r="I134" i="6"/>
  <c r="H134" i="6"/>
  <c r="E134" i="6"/>
  <c r="N129" i="6"/>
  <c r="I129" i="6"/>
  <c r="H129" i="6"/>
  <c r="E129" i="6"/>
  <c r="N266" i="6"/>
  <c r="I266" i="6"/>
  <c r="H266" i="6"/>
  <c r="E266" i="6"/>
  <c r="N960" i="6"/>
  <c r="I960" i="6"/>
  <c r="H960" i="6"/>
  <c r="E960" i="6"/>
  <c r="N1069" i="6"/>
  <c r="I1069" i="6"/>
  <c r="H1069" i="6"/>
  <c r="E1069" i="6"/>
  <c r="N338" i="6"/>
  <c r="I338" i="6"/>
  <c r="H338" i="6"/>
  <c r="E338" i="6"/>
  <c r="N899" i="6"/>
  <c r="I899" i="6"/>
  <c r="E899" i="6"/>
  <c r="N84" i="6"/>
  <c r="I84" i="6"/>
  <c r="H84" i="6"/>
  <c r="E84" i="6"/>
  <c r="N827" i="6"/>
  <c r="I827" i="6"/>
  <c r="H827" i="6"/>
  <c r="E827" i="6"/>
  <c r="N28" i="6"/>
  <c r="I28" i="6"/>
  <c r="H28" i="6"/>
  <c r="E28" i="6"/>
  <c r="N986" i="6"/>
  <c r="I986" i="6"/>
  <c r="E986" i="6"/>
  <c r="N75" i="6"/>
  <c r="I75" i="6"/>
  <c r="E75" i="6"/>
  <c r="N1076" i="6"/>
  <c r="I1076" i="6"/>
  <c r="H1076" i="6"/>
  <c r="E1076" i="6"/>
  <c r="N124" i="6"/>
  <c r="I124" i="6"/>
  <c r="E124" i="6"/>
  <c r="N708" i="6"/>
  <c r="I708" i="6"/>
  <c r="H708" i="6"/>
  <c r="E708" i="6"/>
  <c r="N1120" i="6"/>
  <c r="I1120" i="6"/>
  <c r="H1120" i="6"/>
  <c r="E1120" i="6"/>
  <c r="N59" i="6"/>
  <c r="I59" i="6"/>
  <c r="H59" i="6"/>
  <c r="E59" i="6"/>
  <c r="N984" i="6"/>
  <c r="I984" i="6"/>
  <c r="E984" i="6"/>
  <c r="N1390" i="6"/>
  <c r="I1390" i="6"/>
  <c r="E1390" i="6"/>
  <c r="N888" i="6"/>
  <c r="I888" i="6"/>
  <c r="H888" i="6"/>
  <c r="E888" i="6"/>
  <c r="N1306" i="6"/>
  <c r="I1306" i="6"/>
  <c r="H1306" i="6"/>
  <c r="E1306" i="6"/>
  <c r="N1263" i="6"/>
  <c r="I1263" i="6"/>
  <c r="E1263" i="6"/>
  <c r="N145" i="6"/>
  <c r="I145" i="6"/>
  <c r="E145" i="6"/>
  <c r="N1353" i="6"/>
  <c r="I1353" i="6"/>
  <c r="H1353" i="6"/>
  <c r="E1353" i="6"/>
  <c r="N110" i="6"/>
  <c r="I110" i="6"/>
  <c r="H110" i="6"/>
  <c r="E110" i="6"/>
  <c r="N106" i="6"/>
  <c r="I106" i="6"/>
  <c r="E106" i="6"/>
  <c r="N1290" i="6"/>
  <c r="I1290" i="6"/>
  <c r="H1290" i="6"/>
  <c r="E1290" i="6"/>
  <c r="N107" i="6"/>
  <c r="I107" i="6"/>
  <c r="H107" i="6"/>
  <c r="E107" i="6"/>
  <c r="N12" i="6"/>
  <c r="I12" i="6"/>
  <c r="E12" i="6"/>
  <c r="N74" i="6"/>
  <c r="I74" i="6"/>
  <c r="H74" i="6"/>
  <c r="E74" i="6"/>
  <c r="N402" i="6"/>
  <c r="I402" i="6"/>
  <c r="E402" i="6"/>
  <c r="N1386" i="6"/>
  <c r="I1386" i="6"/>
  <c r="E1386" i="6"/>
  <c r="N495" i="6"/>
  <c r="I495" i="6"/>
  <c r="E495" i="6"/>
  <c r="N1296" i="6"/>
  <c r="I1296" i="6"/>
  <c r="H1296" i="6"/>
  <c r="E1296" i="6"/>
  <c r="N1361" i="6"/>
  <c r="I1361" i="6"/>
  <c r="H1361" i="6"/>
  <c r="E1361" i="6"/>
  <c r="N802" i="6"/>
  <c r="I802" i="6"/>
  <c r="E802" i="6"/>
  <c r="N118" i="6"/>
  <c r="I118" i="6"/>
  <c r="H118" i="6"/>
  <c r="E118" i="6"/>
  <c r="N413" i="6"/>
  <c r="I413" i="6"/>
  <c r="H413" i="6"/>
  <c r="E413" i="6"/>
  <c r="N884" i="6"/>
  <c r="I884" i="6"/>
  <c r="H884" i="6"/>
  <c r="E884" i="6"/>
  <c r="N1201" i="6"/>
  <c r="I1201" i="6"/>
  <c r="H1201" i="6"/>
  <c r="E1201" i="6"/>
  <c r="N114" i="6"/>
  <c r="I114" i="6"/>
  <c r="E114" i="6"/>
  <c r="N1038" i="6"/>
  <c r="I1038" i="6"/>
  <c r="H1038" i="6"/>
  <c r="E1038" i="6"/>
  <c r="N1042" i="6"/>
  <c r="I1042" i="6"/>
  <c r="H1042" i="6"/>
  <c r="E1042" i="6"/>
  <c r="N1154" i="6"/>
  <c r="I1154" i="6"/>
  <c r="H1154" i="6"/>
  <c r="E1154" i="6"/>
  <c r="N1451" i="6"/>
  <c r="I1451" i="6"/>
  <c r="H1451" i="6"/>
  <c r="E1451" i="6"/>
  <c r="N138" i="6"/>
  <c r="I138" i="6"/>
  <c r="H138" i="6"/>
  <c r="E138" i="6"/>
  <c r="N116" i="6"/>
  <c r="I116" i="6"/>
  <c r="H116" i="6"/>
  <c r="E116" i="6"/>
  <c r="N217" i="6"/>
  <c r="I217" i="6"/>
  <c r="H217" i="6"/>
  <c r="E217" i="6"/>
  <c r="N418" i="6"/>
  <c r="I418" i="6"/>
  <c r="H418" i="6"/>
  <c r="E418" i="6"/>
  <c r="N143" i="6"/>
  <c r="I143" i="6"/>
  <c r="H143" i="6"/>
  <c r="E143" i="6"/>
  <c r="N887" i="6"/>
  <c r="I887" i="6"/>
  <c r="H887" i="6"/>
  <c r="E887" i="6"/>
  <c r="N1280" i="6"/>
  <c r="I1280" i="6"/>
  <c r="H1280" i="6"/>
  <c r="E1280" i="6"/>
  <c r="N27" i="6"/>
  <c r="I27" i="6"/>
  <c r="H27" i="6"/>
  <c r="E27" i="6"/>
  <c r="N502" i="6"/>
  <c r="I502" i="6"/>
  <c r="E502" i="6"/>
  <c r="N1126" i="6"/>
  <c r="I1126" i="6"/>
  <c r="E1126" i="6"/>
  <c r="N1278" i="6"/>
  <c r="I1278" i="6"/>
  <c r="H1278" i="6"/>
  <c r="E1278" i="6"/>
  <c r="N421" i="6"/>
  <c r="I421" i="6"/>
  <c r="H421" i="6"/>
  <c r="E421" i="6"/>
  <c r="N735" i="6"/>
  <c r="I735" i="6"/>
  <c r="E735" i="6"/>
  <c r="N263" i="6"/>
  <c r="I263" i="6"/>
  <c r="H263" i="6"/>
  <c r="E263" i="6"/>
  <c r="N152" i="6"/>
  <c r="I152" i="6"/>
  <c r="E152" i="6"/>
  <c r="N808" i="6"/>
  <c r="I808" i="6"/>
  <c r="H808" i="6"/>
  <c r="E808" i="6"/>
  <c r="N812" i="6"/>
  <c r="I812" i="6"/>
  <c r="H812" i="6"/>
  <c r="E812" i="6"/>
  <c r="N982" i="6"/>
  <c r="I982" i="6"/>
  <c r="E982" i="6"/>
  <c r="N976" i="6"/>
  <c r="I976" i="6"/>
  <c r="H976" i="6"/>
  <c r="E976" i="6"/>
  <c r="N101" i="6"/>
  <c r="I101" i="6"/>
  <c r="H101" i="6"/>
  <c r="E101" i="6"/>
  <c r="N258" i="6"/>
  <c r="I258" i="6"/>
  <c r="H258" i="6"/>
  <c r="E258" i="6"/>
  <c r="N989" i="6"/>
  <c r="I989" i="6"/>
  <c r="E989" i="6"/>
  <c r="N147" i="6"/>
  <c r="I147" i="6"/>
  <c r="H147" i="6"/>
  <c r="E147" i="6"/>
  <c r="N1305" i="6"/>
  <c r="I1305" i="6"/>
  <c r="H1305" i="6"/>
  <c r="E1305" i="6"/>
  <c r="N818" i="6"/>
  <c r="I818" i="6"/>
  <c r="H818" i="6"/>
  <c r="E818" i="6"/>
  <c r="N246" i="6"/>
  <c r="I246" i="6"/>
  <c r="E246" i="6"/>
  <c r="N1044" i="6"/>
  <c r="I1044" i="6"/>
  <c r="H1044" i="6"/>
  <c r="E1044" i="6"/>
  <c r="N978" i="6"/>
  <c r="I978" i="6"/>
  <c r="H978" i="6"/>
  <c r="E978" i="6"/>
  <c r="N235" i="6"/>
  <c r="I235" i="6"/>
  <c r="H235" i="6"/>
  <c r="E235" i="6"/>
  <c r="N1203" i="6"/>
  <c r="I1203" i="6"/>
  <c r="H1203" i="6"/>
  <c r="E1203" i="6"/>
  <c r="N150" i="6"/>
  <c r="I150" i="6"/>
  <c r="H150" i="6"/>
  <c r="E150" i="6"/>
  <c r="N1365" i="6"/>
  <c r="I1365" i="6"/>
  <c r="H1365" i="6"/>
  <c r="E1365" i="6"/>
  <c r="AY7" i="7"/>
  <c r="T4" i="7"/>
  <c r="E1457" i="6" l="1"/>
  <c r="L6" i="5"/>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2" i="1"/>
  <c r="H3"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E2" i="1" l="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3" i="1"/>
  <c r="E4" i="1"/>
  <c r="E5" i="1"/>
  <c r="E6" i="1"/>
  <c r="E7" i="1"/>
</calcChain>
</file>

<file path=xl/sharedStrings.xml><?xml version="1.0" encoding="utf-8"?>
<sst xmlns="http://schemas.openxmlformats.org/spreadsheetml/2006/main" count="28829" uniqueCount="14386">
  <si>
    <t>product_id</t>
  </si>
  <si>
    <t>discounted_price</t>
  </si>
  <si>
    <t>actual_price</t>
  </si>
  <si>
    <t>discount_percentage</t>
  </si>
  <si>
    <t>rating</t>
  </si>
  <si>
    <t>rating_count</t>
  </si>
  <si>
    <t>user_id</t>
  </si>
  <si>
    <t>img_link</t>
  </si>
  <si>
    <t>product_link</t>
  </si>
  <si>
    <t>B07JW9H4J1</t>
  </si>
  <si>
    <t>Wayona Nylon Braided USB to Lightning Fast Charging and Data Sync Cable Compatible for iPhone 13, 12,11, X, 8, 7, 6, 5, iPad Air, Pro, Mini (3 FT Pack of 1, Grey)</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</si>
  <si>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</si>
  <si>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</si>
  <si>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</si>
  <si>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</si>
  <si>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</si>
  <si>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</si>
  <si>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</si>
  <si>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</si>
  <si>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</si>
  <si>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</si>
  <si>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</si>
  <si>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</si>
  <si>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</si>
  <si>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</si>
  <si>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</si>
  <si>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</si>
  <si>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</si>
  <si>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</si>
  <si>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</si>
  <si>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</si>
  <si>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</si>
  <si>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</si>
  <si>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</si>
  <si>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</si>
  <si>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</si>
  <si>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</si>
  <si>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</si>
  <si>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</si>
  <si>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</si>
  <si>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</si>
  <si>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</si>
  <si>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</si>
  <si>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</si>
  <si>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</si>
  <si>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</si>
  <si>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</si>
  <si>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</si>
  <si>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</si>
  <si>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</si>
  <si>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</si>
  <si>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</si>
  <si>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</si>
  <si>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</si>
  <si>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</si>
  <si>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</si>
  <si>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</si>
  <si>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</si>
  <si>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</si>
  <si>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</si>
  <si>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</si>
  <si>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</si>
  <si>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</si>
  <si>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</si>
  <si>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</si>
  <si>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</si>
  <si>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</si>
  <si>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</si>
  <si>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</si>
  <si>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</si>
  <si>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</si>
  <si>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</si>
  <si>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</si>
  <si>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</si>
  <si>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</si>
  <si>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</si>
  <si>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</si>
  <si>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</si>
  <si>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</si>
  <si>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</si>
  <si>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</si>
  <si>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</si>
  <si>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</si>
  <si>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</si>
  <si>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</si>
  <si>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</si>
  <si>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</si>
  <si>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</si>
  <si>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</si>
  <si>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</si>
  <si>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</si>
  <si>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</si>
  <si>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</si>
  <si>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</si>
  <si>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</si>
  <si>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</si>
  <si>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</si>
  <si>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</si>
  <si>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</si>
  <si>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</si>
  <si>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</si>
  <si>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</si>
  <si>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</si>
  <si>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</si>
  <si>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</si>
  <si>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</si>
  <si>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</si>
  <si>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</si>
  <si>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</si>
  <si>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</si>
  <si>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</si>
  <si>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</si>
  <si>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</si>
  <si>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</si>
  <si>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</si>
  <si>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</si>
  <si>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</si>
  <si>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</si>
  <si>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</si>
  <si>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</si>
  <si>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</si>
  <si>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</si>
  <si>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</si>
  <si>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</si>
  <si>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</si>
  <si>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</si>
  <si>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</si>
  <si>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</si>
  <si>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</si>
  <si>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</si>
  <si>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</si>
  <si>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</si>
  <si>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</si>
  <si>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</si>
  <si>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</si>
  <si>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</si>
  <si>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</si>
  <si>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</si>
  <si>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</si>
  <si>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</si>
  <si>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</si>
  <si>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</si>
  <si>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</si>
  <si>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</si>
  <si>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</si>
  <si>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</si>
  <si>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</si>
  <si>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</si>
  <si>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</si>
  <si>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</si>
  <si>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</si>
  <si>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</si>
  <si>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</si>
  <si>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</si>
  <si>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</si>
  <si>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</si>
  <si>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</si>
  <si>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</si>
  <si>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</si>
  <si>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</si>
  <si>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</si>
  <si>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</si>
  <si>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</si>
  <si>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</si>
  <si>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</si>
  <si>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</si>
  <si>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</si>
  <si>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</si>
  <si>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</si>
  <si>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</si>
  <si>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</si>
  <si>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</si>
  <si>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</si>
  <si>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</si>
  <si>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</si>
  <si>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</si>
  <si>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</si>
  <si>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</si>
  <si>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</si>
  <si>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</si>
  <si>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</si>
  <si>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</si>
  <si>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</si>
  <si>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</si>
  <si>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</si>
  <si>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</si>
  <si>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</si>
  <si>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</si>
  <si>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</si>
  <si>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</si>
  <si>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</si>
  <si>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</si>
  <si>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</si>
  <si>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</si>
  <si>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</si>
  <si>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</si>
  <si>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</si>
  <si>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</si>
  <si>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</si>
  <si>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</si>
  <si>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</si>
  <si>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</si>
  <si>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</si>
  <si>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</si>
  <si>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</si>
  <si>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</si>
  <si>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</si>
  <si>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</si>
  <si>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</si>
  <si>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</si>
  <si>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</si>
  <si>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</si>
  <si>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</si>
  <si>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</si>
  <si>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</si>
  <si>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</si>
  <si>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</si>
  <si>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</si>
  <si>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</si>
  <si>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</si>
  <si>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</si>
  <si>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</si>
  <si>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</si>
  <si>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</si>
  <si>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</si>
  <si>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</si>
  <si>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</si>
  <si>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</si>
  <si>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</si>
  <si>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</si>
  <si>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</si>
  <si>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</si>
  <si>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</si>
  <si>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</si>
  <si>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</si>
  <si>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</si>
  <si>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</si>
  <si>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</si>
  <si>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</si>
  <si>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</si>
  <si>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</si>
  <si>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</si>
  <si>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</si>
  <si>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</si>
  <si>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</si>
  <si>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</si>
  <si>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</si>
  <si>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</si>
  <si>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</si>
  <si>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</si>
  <si>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</si>
  <si>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</si>
  <si>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</si>
  <si>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</si>
  <si>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</si>
  <si>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</si>
  <si>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</si>
  <si>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</si>
  <si>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</si>
  <si>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</si>
  <si>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</si>
  <si>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</si>
  <si>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</si>
  <si>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</si>
  <si>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</si>
  <si>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</si>
  <si>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</si>
  <si>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</si>
  <si>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</si>
  <si>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</si>
  <si>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</si>
  <si>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</si>
  <si>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</si>
  <si>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</si>
  <si>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</si>
  <si>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</si>
  <si>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</si>
  <si>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</si>
  <si>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</si>
  <si>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</si>
  <si>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</si>
  <si>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</si>
  <si>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</si>
  <si>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</si>
  <si>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</si>
  <si>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</si>
  <si>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</si>
  <si>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</si>
  <si>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</si>
  <si>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</si>
  <si>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</si>
  <si>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</si>
  <si>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</si>
  <si>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</si>
  <si>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</si>
  <si>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</si>
  <si>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</si>
  <si>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</si>
  <si>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</si>
  <si>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</si>
  <si>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</si>
  <si>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</si>
  <si>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</si>
  <si>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</si>
  <si>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</si>
  <si>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</si>
  <si>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</si>
  <si>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</si>
  <si>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</si>
  <si>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</si>
  <si>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</si>
  <si>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</si>
  <si>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</si>
  <si>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</si>
  <si>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</si>
  <si>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</si>
  <si>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</si>
  <si>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</si>
  <si>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</si>
  <si>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</si>
  <si>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</si>
  <si>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</si>
  <si>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</si>
  <si>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</si>
  <si>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</si>
  <si>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</si>
  <si>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</si>
  <si>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</si>
  <si>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</si>
  <si>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</si>
  <si>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</si>
  <si>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</si>
  <si>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</si>
  <si>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</si>
  <si>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</si>
  <si>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</si>
  <si>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</si>
  <si>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</si>
  <si>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</si>
  <si>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</si>
  <si>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</si>
  <si>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</si>
  <si>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</si>
  <si>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</si>
  <si>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</si>
  <si>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</si>
  <si>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</si>
  <si>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</si>
  <si>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</si>
  <si>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</si>
  <si>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</si>
  <si>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</si>
  <si>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</si>
  <si>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</si>
  <si>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</si>
  <si>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</si>
  <si>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</si>
  <si>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</si>
  <si>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</si>
  <si>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</si>
  <si>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</si>
  <si>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</si>
  <si>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</si>
  <si>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</si>
  <si>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</si>
  <si>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</si>
  <si>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</si>
  <si>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</si>
  <si>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</si>
  <si>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</si>
  <si>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</si>
  <si>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</si>
  <si>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</si>
  <si>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</si>
  <si>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</si>
  <si>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</si>
  <si>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</si>
  <si>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</si>
  <si>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</si>
  <si>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</si>
  <si>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</si>
  <si>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</si>
  <si>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</si>
  <si>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</si>
  <si>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</si>
  <si>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</si>
  <si>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</si>
  <si>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</si>
  <si>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</si>
  <si>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</si>
  <si>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</si>
  <si>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</si>
  <si>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</si>
  <si>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</si>
  <si>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</si>
  <si>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</si>
  <si>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</si>
  <si>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</si>
  <si>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</si>
  <si>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</si>
  <si>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</si>
  <si>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</si>
  <si>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</si>
  <si>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</si>
  <si>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</si>
  <si>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</si>
  <si>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</si>
  <si>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</si>
  <si>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</si>
  <si>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</si>
  <si>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</si>
  <si>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</si>
  <si>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</si>
  <si>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</si>
  <si>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</si>
  <si>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</si>
  <si>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</si>
  <si>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</si>
  <si>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</si>
  <si>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</si>
  <si>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</si>
  <si>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</si>
  <si>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</si>
  <si>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</si>
  <si>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</si>
  <si>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</si>
  <si>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</si>
  <si>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</si>
  <si>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</si>
  <si>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</si>
  <si>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</si>
  <si>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</si>
  <si>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</si>
  <si>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</si>
  <si>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</si>
  <si>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</si>
  <si>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</si>
  <si>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</si>
  <si>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</si>
  <si>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</si>
  <si>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</si>
  <si>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</si>
  <si>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</si>
  <si>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</si>
  <si>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</si>
  <si>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</si>
  <si>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</si>
  <si>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</si>
  <si>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</si>
  <si>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</si>
  <si>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</si>
  <si>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</si>
  <si>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</si>
  <si>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</si>
  <si>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</si>
  <si>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</si>
  <si>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</si>
  <si>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</si>
  <si>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</si>
  <si>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</si>
  <si>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</si>
  <si>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</si>
  <si>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</si>
  <si>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</si>
  <si>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</si>
  <si>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</si>
  <si>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</si>
  <si>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</si>
  <si>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</si>
  <si>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</si>
  <si>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</si>
  <si>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</si>
  <si>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</si>
  <si>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</si>
  <si>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</si>
  <si>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</si>
  <si>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</si>
  <si>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</si>
  <si>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</si>
  <si>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</si>
  <si>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</si>
  <si>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</si>
  <si>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</si>
  <si>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</si>
  <si>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</si>
  <si>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</si>
  <si>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</si>
  <si>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</si>
  <si>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</si>
  <si>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</si>
  <si>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</si>
  <si>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</si>
  <si>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</si>
  <si>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</si>
  <si>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</si>
  <si>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</si>
  <si>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</si>
  <si>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</si>
  <si>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</si>
  <si>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</si>
  <si>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</si>
  <si>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</si>
  <si>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</si>
  <si>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</si>
  <si>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</si>
  <si>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</si>
  <si>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</si>
  <si>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</si>
  <si>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</si>
  <si>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</si>
  <si>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</si>
  <si>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</si>
  <si>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</si>
  <si>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</si>
  <si>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</si>
  <si>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</si>
  <si>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</si>
  <si>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</si>
  <si>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</si>
  <si>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</si>
  <si>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</si>
  <si>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</si>
  <si>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</si>
  <si>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</si>
  <si>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</si>
  <si>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</si>
  <si>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</si>
  <si>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</si>
  <si>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</si>
  <si>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</si>
  <si>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</si>
  <si>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</si>
  <si>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</si>
  <si>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</si>
  <si>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</si>
  <si>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</si>
  <si>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</si>
  <si>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</si>
  <si>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</si>
  <si>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</si>
  <si>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</si>
  <si>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</si>
  <si>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</si>
  <si>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</si>
  <si>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</si>
  <si>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</si>
  <si>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</si>
  <si>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</si>
  <si>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</si>
  <si>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</si>
  <si>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</si>
  <si>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</si>
  <si>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</si>
  <si>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</si>
  <si>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</si>
  <si>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</si>
  <si>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</si>
  <si>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</si>
  <si>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</si>
  <si>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</si>
  <si>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</si>
  <si>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</si>
  <si>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</si>
  <si>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</si>
  <si>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</si>
  <si>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</si>
  <si>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</si>
  <si>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</si>
  <si>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</si>
  <si>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</si>
  <si>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</si>
  <si>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</si>
  <si>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</si>
  <si>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</si>
  <si>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</si>
  <si>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</si>
  <si>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</si>
  <si>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</si>
  <si>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</si>
  <si>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</si>
  <si>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</si>
  <si>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</si>
  <si>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</si>
  <si>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</si>
  <si>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</si>
  <si>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</si>
  <si>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</si>
  <si>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</si>
  <si>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</si>
  <si>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</si>
  <si>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</si>
  <si>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</si>
  <si>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</si>
  <si>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</si>
  <si>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</si>
  <si>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</si>
  <si>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</si>
  <si>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</si>
  <si>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</si>
  <si>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</si>
  <si>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</si>
  <si>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</si>
  <si>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</si>
  <si>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</si>
  <si>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</si>
  <si>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</si>
  <si>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</si>
  <si>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</si>
  <si>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</si>
  <si>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</si>
  <si>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</si>
  <si>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</si>
  <si>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</si>
  <si>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</si>
  <si>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</si>
  <si>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</si>
  <si>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</si>
  <si>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</si>
  <si>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</si>
  <si>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</si>
  <si>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</si>
  <si>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</si>
  <si>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</si>
  <si>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</si>
  <si>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</si>
  <si>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</si>
  <si>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</si>
  <si>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</si>
  <si>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</si>
  <si>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</si>
  <si>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</si>
  <si>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</si>
  <si>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</si>
  <si>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</si>
  <si>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</si>
  <si>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</si>
  <si>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</si>
  <si>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</si>
  <si>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</si>
  <si>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</si>
  <si>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</si>
  <si>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</si>
  <si>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</si>
  <si>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</si>
  <si>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</si>
  <si>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</si>
  <si>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</si>
  <si>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</si>
  <si>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</si>
  <si>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</si>
  <si>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</si>
  <si>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</si>
  <si>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</si>
  <si>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</si>
  <si>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</si>
  <si>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</si>
  <si>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</si>
  <si>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</si>
  <si>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</si>
  <si>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</si>
  <si>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</si>
  <si>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</si>
  <si>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</si>
  <si>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</si>
  <si>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</si>
  <si>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</si>
  <si>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</si>
  <si>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</si>
  <si>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</si>
  <si>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</si>
  <si>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</si>
  <si>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</si>
  <si>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</si>
  <si>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</si>
  <si>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</si>
  <si>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</si>
  <si>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</si>
  <si>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</si>
  <si>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</si>
  <si>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</si>
  <si>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</si>
  <si>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</si>
  <si>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</si>
  <si>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</si>
  <si>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</si>
  <si>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</si>
  <si>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</si>
  <si>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</si>
  <si>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</si>
  <si>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</si>
  <si>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</si>
  <si>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</si>
  <si>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</si>
  <si>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</si>
  <si>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</si>
  <si>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</si>
  <si>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</si>
  <si>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https://www.amazon.in/Wayona-Braided-WN6LG1-Syncing-Charging/dp/B07JGDB5M1/ref=sr_1_119?qid=1672909129&amp;s=electronics&amp;sr=1-119</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</si>
  <si>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</si>
  <si>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</si>
  <si>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</si>
  <si>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</si>
  <si>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</si>
  <si>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</si>
  <si>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</si>
  <si>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</si>
  <si>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</si>
  <si>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</si>
  <si>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</si>
  <si>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</si>
  <si>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</si>
  <si>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</si>
  <si>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</si>
  <si>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</si>
  <si>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</si>
  <si>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</si>
  <si>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</si>
  <si>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</si>
  <si>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</si>
  <si>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</si>
  <si>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</si>
  <si>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</si>
  <si>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</si>
  <si>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</si>
  <si>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</si>
  <si>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</si>
  <si>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</si>
  <si>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</si>
  <si>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</si>
  <si>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</si>
  <si>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</si>
  <si>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</si>
  <si>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</si>
  <si>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</si>
  <si>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</si>
  <si>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</si>
  <si>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</si>
  <si>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</si>
  <si>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</si>
  <si>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</si>
  <si>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</si>
  <si>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</si>
  <si>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</si>
  <si>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</si>
  <si>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</si>
  <si>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</si>
  <si>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</si>
  <si>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</si>
  <si>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</si>
  <si>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</si>
  <si>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</si>
  <si>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</si>
  <si>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</si>
  <si>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</si>
  <si>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</si>
  <si>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</si>
  <si>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</si>
  <si>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</si>
  <si>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</si>
  <si>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</si>
  <si>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</si>
  <si>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</si>
  <si>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</si>
  <si>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</si>
  <si>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</si>
  <si>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</si>
  <si>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</si>
  <si>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</si>
  <si>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</si>
  <si>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</si>
  <si>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</si>
  <si>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</si>
  <si>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</si>
  <si>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</si>
  <si>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</si>
  <si>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</si>
  <si>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</si>
  <si>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</si>
  <si>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</si>
  <si>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</si>
  <si>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</si>
  <si>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</si>
  <si>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</si>
  <si>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</si>
  <si>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</si>
  <si>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</si>
  <si>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</si>
  <si>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</si>
  <si>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</si>
  <si>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</si>
  <si>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</si>
  <si>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</si>
  <si>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</si>
  <si>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</si>
  <si>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</si>
  <si>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</si>
  <si>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</si>
  <si>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</si>
  <si>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</si>
  <si>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</si>
  <si>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</si>
  <si>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</si>
  <si>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</si>
  <si>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</si>
  <si>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</si>
  <si>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</si>
  <si>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</si>
  <si>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</si>
  <si>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</si>
  <si>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</si>
  <si>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</si>
  <si>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</si>
  <si>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</si>
  <si>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</si>
  <si>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</si>
  <si>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</si>
  <si>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</si>
  <si>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</si>
  <si>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</si>
  <si>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</si>
  <si>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</si>
  <si>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</si>
  <si>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</si>
  <si>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</si>
  <si>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</si>
  <si>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</si>
  <si>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</si>
  <si>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</si>
  <si>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</si>
  <si>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</si>
  <si>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</si>
  <si>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</si>
  <si>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</si>
  <si>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</si>
  <si>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</si>
  <si>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</si>
  <si>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</si>
  <si>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</si>
  <si>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</si>
  <si>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</si>
  <si>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</si>
  <si>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</si>
  <si>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</si>
  <si>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</si>
  <si>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</si>
  <si>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</si>
  <si>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</si>
  <si>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</si>
  <si>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</si>
  <si>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</si>
  <si>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</si>
  <si>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</si>
  <si>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</si>
  <si>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</si>
  <si>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</si>
  <si>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</si>
  <si>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</si>
  <si>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</si>
  <si>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</si>
  <si>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</si>
  <si>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</si>
  <si>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</si>
  <si>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</si>
  <si>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</si>
  <si>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</si>
  <si>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</si>
  <si>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</si>
  <si>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</si>
  <si>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</si>
  <si>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</si>
  <si>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</si>
  <si>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</si>
  <si>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</si>
  <si>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</si>
  <si>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</si>
  <si>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</si>
  <si>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</si>
  <si>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</si>
  <si>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</si>
  <si>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</si>
  <si>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</si>
  <si>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</si>
  <si>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</si>
  <si>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</si>
  <si>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</si>
  <si>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</si>
  <si>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</si>
  <si>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</si>
  <si>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</si>
  <si>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</si>
  <si>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</si>
  <si>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</si>
  <si>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</si>
  <si>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</si>
  <si>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</si>
  <si>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</si>
  <si>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</si>
  <si>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</si>
  <si>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</si>
  <si>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</si>
  <si>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</si>
  <si>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</si>
  <si>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</si>
  <si>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</si>
  <si>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</si>
  <si>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</si>
  <si>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</si>
  <si>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</si>
  <si>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</si>
  <si>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</si>
  <si>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</si>
  <si>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</si>
  <si>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</si>
  <si>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</si>
  <si>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</si>
  <si>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</si>
  <si>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</si>
  <si>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</si>
  <si>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</si>
  <si>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</si>
  <si>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</si>
  <si>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</si>
  <si>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</si>
  <si>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</si>
  <si>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</si>
  <si>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</si>
  <si>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</si>
  <si>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</si>
  <si>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</si>
  <si>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</si>
  <si>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</si>
  <si>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</si>
  <si>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</si>
  <si>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</si>
  <si>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</si>
  <si>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</si>
  <si>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</si>
  <si>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</si>
  <si>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</si>
  <si>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</si>
  <si>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</si>
  <si>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</si>
  <si>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</si>
  <si>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</si>
  <si>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</si>
  <si>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</si>
  <si>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</si>
  <si>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</si>
  <si>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</si>
  <si>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</si>
  <si>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</si>
  <si>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</si>
  <si>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</si>
  <si>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</si>
  <si>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</si>
  <si>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</si>
  <si>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</si>
  <si>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</si>
  <si>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</si>
  <si>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</si>
  <si>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</si>
  <si>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</si>
  <si>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</si>
  <si>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</si>
  <si>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</si>
  <si>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</si>
  <si>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</si>
  <si>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</si>
  <si>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</si>
  <si>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</si>
  <si>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</si>
  <si>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</si>
  <si>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</si>
  <si>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</si>
  <si>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</si>
  <si>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</si>
  <si>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</si>
  <si>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</si>
  <si>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</si>
  <si>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</si>
  <si>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</si>
  <si>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</si>
  <si>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</si>
  <si>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</si>
  <si>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</si>
  <si>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</si>
  <si>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</si>
  <si>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</si>
  <si>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</si>
  <si>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</si>
  <si>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</si>
  <si>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</si>
  <si>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</si>
  <si>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</si>
  <si>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</si>
  <si>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</si>
  <si>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</si>
  <si>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</si>
  <si>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</si>
  <si>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</si>
  <si>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</si>
  <si>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R38OAD16RVS9D4</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</si>
  <si>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</si>
  <si>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</si>
  <si>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</si>
  <si>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</si>
  <si>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</si>
  <si>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</si>
  <si>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</si>
  <si>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</si>
  <si>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</si>
  <si>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</si>
  <si>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</si>
  <si>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</si>
  <si>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</si>
  <si>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</si>
  <si>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</si>
  <si>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</si>
  <si>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</si>
  <si>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</si>
  <si>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</si>
  <si>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</si>
  <si>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</si>
  <si>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</si>
  <si>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</si>
  <si>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</si>
  <si>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</si>
  <si>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</si>
  <si>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</si>
  <si>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</si>
  <si>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</si>
  <si>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</si>
  <si>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</si>
  <si>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</si>
  <si>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</si>
  <si>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</si>
  <si>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</si>
  <si>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</si>
  <si>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</si>
  <si>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</si>
  <si>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</si>
  <si>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</si>
  <si>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</si>
  <si>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</si>
  <si>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</si>
  <si>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</si>
  <si>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</si>
  <si>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</si>
  <si>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</si>
  <si>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</si>
  <si>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</si>
  <si>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</si>
  <si>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</si>
  <si>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</si>
  <si>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</si>
  <si>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</si>
  <si>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</si>
  <si>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</si>
  <si>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</si>
  <si>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</si>
  <si>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</si>
  <si>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</si>
  <si>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</si>
  <si>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</si>
  <si>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</si>
  <si>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</si>
  <si>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</si>
  <si>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</si>
  <si>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</si>
  <si>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</si>
  <si>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</si>
  <si>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</si>
  <si>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</si>
  <si>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</si>
  <si>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</si>
  <si>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</si>
  <si>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</si>
  <si>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</si>
  <si>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</si>
  <si>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</si>
  <si>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</si>
  <si>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</si>
  <si>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</si>
  <si>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</si>
  <si>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</si>
  <si>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</si>
  <si>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</si>
  <si>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</si>
  <si>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</si>
  <si>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</si>
  <si>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</si>
  <si>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</si>
  <si>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</si>
  <si>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</si>
  <si>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</si>
  <si>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</si>
  <si>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</si>
  <si>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</si>
  <si>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</si>
  <si>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</si>
  <si>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</si>
  <si>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</si>
  <si>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</si>
  <si>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</si>
  <si>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</si>
  <si>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</si>
  <si>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</si>
  <si>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</si>
  <si>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</si>
  <si>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</si>
  <si>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</si>
  <si>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</si>
  <si>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</si>
  <si>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</si>
  <si>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</si>
  <si>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</si>
  <si>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</si>
  <si>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</si>
  <si>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</si>
  <si>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</si>
  <si>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</si>
  <si>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</si>
  <si>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</si>
  <si>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</si>
  <si>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</si>
  <si>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</si>
  <si>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</si>
  <si>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</si>
  <si>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</si>
  <si>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</si>
  <si>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</si>
  <si>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</si>
  <si>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</si>
  <si>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</si>
  <si>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</si>
  <si>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</si>
  <si>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</si>
  <si>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</si>
  <si>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</si>
  <si>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</si>
  <si>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</si>
  <si>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</si>
  <si>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</si>
  <si>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</si>
  <si>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</si>
  <si>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</si>
  <si>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</si>
  <si>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</si>
  <si>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</si>
  <si>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</si>
  <si>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</si>
  <si>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</si>
  <si>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</si>
  <si>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</si>
  <si>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</si>
  <si>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</si>
  <si>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</si>
  <si>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</si>
  <si>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</si>
  <si>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</si>
  <si>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</si>
  <si>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</si>
  <si>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</si>
  <si>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</si>
  <si>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</si>
  <si>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</si>
  <si>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</si>
  <si>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</si>
  <si>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</si>
  <si>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</si>
  <si>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</si>
  <si>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</si>
  <si>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</si>
  <si>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</si>
  <si>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</si>
  <si>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</si>
  <si>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</si>
  <si>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</si>
  <si>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</si>
  <si>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</si>
  <si>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</si>
  <si>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</si>
  <si>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</si>
  <si>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</si>
  <si>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</si>
  <si>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</si>
  <si>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</si>
  <si>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</si>
  <si>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</si>
  <si>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</si>
  <si>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</si>
  <si>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</si>
  <si>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</si>
  <si>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</si>
  <si>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</si>
  <si>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</si>
  <si>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</si>
  <si>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</si>
  <si>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</si>
  <si>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</si>
  <si>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</si>
  <si>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</si>
  <si>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</si>
  <si>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</si>
  <si>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</si>
  <si>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</si>
  <si>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</si>
  <si>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</si>
  <si>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</si>
  <si>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</si>
  <si>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</si>
  <si>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</si>
  <si>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</si>
  <si>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</si>
  <si>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</si>
  <si>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</si>
  <si>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</si>
  <si>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</si>
  <si>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</si>
  <si>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</si>
  <si>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</si>
  <si>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</si>
  <si>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</si>
  <si>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</si>
  <si>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</si>
  <si>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</si>
  <si>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</si>
  <si>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</si>
  <si>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</si>
  <si>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</si>
  <si>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</si>
  <si>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</si>
  <si>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</si>
  <si>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</si>
  <si>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</si>
  <si>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</si>
  <si>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</si>
  <si>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</si>
  <si>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</si>
  <si>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</si>
  <si>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</si>
  <si>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</si>
  <si>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</si>
  <si>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</si>
  <si>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</si>
  <si>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</si>
  <si>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</si>
  <si>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</si>
  <si>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</si>
  <si>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</si>
  <si>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</si>
  <si>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</si>
  <si>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</si>
  <si>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</si>
  <si>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</si>
  <si>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</si>
  <si>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</si>
  <si>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</si>
  <si>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</si>
  <si>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</si>
  <si>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</si>
  <si>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</si>
  <si>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</si>
  <si>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</si>
  <si>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</si>
  <si>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</si>
  <si>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</si>
  <si>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</si>
  <si>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</si>
  <si>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</si>
  <si>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</si>
  <si>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</si>
  <si>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</si>
  <si>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</si>
  <si>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</si>
  <si>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</si>
  <si>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</si>
  <si>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</si>
  <si>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</si>
  <si>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</si>
  <si>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</si>
  <si>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</si>
  <si>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</si>
  <si>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</si>
  <si>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</si>
  <si>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</si>
  <si>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</si>
  <si>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</si>
  <si>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</si>
  <si>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</si>
  <si>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</si>
  <si>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</si>
  <si>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</si>
  <si>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</si>
  <si>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</si>
  <si>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</si>
  <si>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</si>
  <si>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</si>
  <si>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</si>
  <si>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</si>
  <si>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</si>
  <si>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</si>
  <si>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</si>
  <si>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</si>
  <si>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</si>
  <si>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</si>
  <si>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</si>
  <si>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</si>
  <si>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</si>
  <si>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</si>
  <si>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</si>
  <si>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</si>
  <si>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</si>
  <si>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</si>
  <si>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</si>
  <si>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</si>
  <si>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</si>
  <si>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</si>
  <si>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</si>
  <si>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</si>
  <si>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</si>
  <si>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</si>
  <si>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</si>
  <si>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</si>
  <si>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</si>
  <si>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</si>
  <si>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</si>
  <si>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</si>
  <si>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</si>
  <si>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</si>
  <si>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</si>
  <si>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</si>
  <si>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</si>
  <si>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</si>
  <si>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</si>
  <si>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</si>
  <si>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</si>
  <si>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</si>
  <si>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</si>
  <si>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</si>
  <si>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</si>
  <si>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</si>
  <si>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</si>
  <si>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</si>
  <si>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</si>
  <si>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</si>
  <si>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</si>
  <si>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</si>
  <si>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</si>
  <si>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</si>
  <si>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</si>
  <si>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</si>
  <si>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</si>
  <si>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</si>
  <si>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</si>
  <si>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</si>
  <si>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</si>
  <si>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</si>
  <si>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</si>
  <si>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</si>
  <si>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</si>
  <si>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</si>
  <si>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</si>
  <si>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</si>
  <si>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</si>
  <si>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</si>
  <si>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</si>
  <si>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</si>
  <si>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</si>
  <si>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</si>
  <si>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</si>
  <si>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</si>
  <si>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</si>
  <si>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</si>
  <si>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</si>
  <si>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</si>
  <si>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</si>
  <si>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</si>
  <si>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</si>
  <si>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</si>
  <si>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</si>
  <si>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</si>
  <si>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</si>
  <si>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</si>
  <si>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</si>
  <si>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</si>
  <si>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</si>
  <si>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</si>
  <si>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</si>
  <si>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</si>
  <si>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</si>
  <si>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</si>
  <si>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</si>
  <si>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</si>
  <si>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</si>
  <si>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</si>
  <si>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</si>
  <si>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</si>
  <si>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</si>
  <si>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</si>
  <si>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</si>
  <si>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</si>
  <si>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</si>
  <si>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</si>
  <si>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</si>
  <si>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</si>
  <si>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</si>
  <si>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</si>
  <si>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</si>
  <si>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</si>
  <si>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</si>
  <si>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</si>
  <si>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</si>
  <si>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</si>
  <si>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</si>
  <si>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</si>
  <si>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</si>
  <si>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</si>
  <si>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</si>
  <si>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</si>
  <si>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</si>
  <si>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</si>
  <si>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</si>
  <si>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</si>
  <si>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</si>
  <si>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</si>
  <si>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</si>
  <si>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</si>
  <si>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</si>
  <si>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</si>
  <si>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</si>
  <si>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</si>
  <si>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</si>
  <si>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</si>
  <si>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</si>
  <si>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</si>
  <si>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</si>
  <si>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</si>
  <si>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</si>
  <si>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</si>
  <si>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</si>
  <si>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</si>
  <si>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</si>
  <si>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</si>
  <si>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</si>
  <si>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</si>
  <si>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</si>
  <si>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</si>
  <si>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</si>
  <si>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</si>
  <si>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</si>
  <si>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</si>
  <si>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</si>
  <si>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</si>
  <si>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</si>
  <si>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</si>
  <si>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</si>
  <si>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</si>
  <si>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</si>
  <si>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</si>
  <si>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</si>
  <si>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</si>
  <si>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</si>
  <si>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</si>
  <si>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</si>
  <si>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</si>
  <si>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</si>
  <si>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</si>
  <si>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</si>
  <si>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</si>
  <si>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</si>
  <si>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</si>
  <si>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</si>
  <si>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</si>
  <si>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</si>
  <si>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</si>
  <si>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</si>
  <si>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</si>
  <si>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</si>
  <si>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</si>
  <si>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</si>
  <si>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</si>
  <si>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</si>
  <si>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</si>
  <si>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</si>
  <si>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</si>
  <si>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</si>
  <si>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</si>
  <si>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</si>
  <si>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</si>
  <si>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</si>
  <si>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</si>
  <si>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</si>
  <si>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</si>
  <si>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</si>
  <si>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</si>
  <si>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</si>
  <si>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</si>
  <si>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</si>
  <si>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</si>
  <si>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</si>
  <si>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</si>
  <si>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</si>
  <si>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</si>
  <si>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</si>
  <si>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</si>
  <si>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</si>
  <si>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</si>
  <si>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</si>
  <si>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</si>
  <si>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</si>
  <si>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</si>
  <si>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</si>
  <si>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</si>
  <si>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</si>
  <si>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</si>
  <si>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</si>
  <si>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</si>
  <si>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</si>
  <si>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</si>
  <si>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</si>
  <si>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</si>
  <si>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</si>
  <si>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</si>
  <si>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</si>
  <si>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</si>
  <si>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</si>
  <si>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</si>
  <si>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</si>
  <si>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</si>
  <si>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</si>
  <si>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</si>
  <si>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</si>
  <si>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</si>
  <si>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</si>
  <si>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</si>
  <si>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</si>
  <si>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</si>
  <si>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</si>
  <si>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</si>
  <si>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</si>
  <si>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</si>
  <si>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</si>
  <si>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</si>
  <si>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</si>
  <si>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</si>
  <si>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</si>
  <si>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</si>
  <si>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</si>
  <si>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</si>
  <si>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</si>
  <si>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</si>
  <si>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</si>
  <si>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</si>
  <si>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</si>
  <si>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</si>
  <si>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</si>
  <si>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</si>
  <si>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</si>
  <si>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</si>
  <si>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</si>
  <si>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</si>
  <si>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</si>
  <si>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</si>
  <si>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</si>
  <si>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</si>
  <si>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</si>
  <si>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</si>
  <si>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</si>
  <si>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</si>
  <si>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</si>
  <si>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</si>
  <si>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</si>
  <si>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</si>
  <si>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</si>
  <si>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</si>
  <si>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</si>
  <si>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</si>
  <si>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</si>
  <si>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</si>
  <si>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</si>
  <si>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</si>
  <si>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</si>
  <si>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</si>
  <si>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</si>
  <si>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</si>
  <si>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</si>
  <si>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</si>
  <si>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</si>
  <si>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</si>
  <si>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</si>
  <si>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</si>
  <si>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</si>
  <si>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</si>
  <si>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</si>
  <si>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</si>
  <si>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</si>
  <si>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</si>
  <si>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</si>
  <si>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</si>
  <si>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</si>
  <si>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</si>
  <si>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</si>
  <si>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</si>
  <si>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</si>
  <si>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</si>
  <si>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</si>
  <si>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</si>
  <si>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</si>
  <si>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</si>
  <si>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</si>
  <si>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</si>
  <si>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</si>
  <si>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</si>
  <si>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</si>
  <si>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</si>
  <si>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</si>
  <si>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</si>
  <si>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</si>
  <si>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</si>
  <si>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</si>
  <si>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</si>
  <si>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</si>
  <si>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</si>
  <si>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</si>
  <si>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</si>
  <si>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</si>
  <si>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</si>
  <si>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</si>
  <si>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</si>
  <si>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</si>
  <si>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</si>
  <si>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</si>
  <si>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</si>
  <si>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</si>
  <si>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</si>
  <si>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</si>
  <si>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</si>
  <si>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</si>
  <si>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</si>
  <si>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</si>
  <si>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</si>
  <si>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</si>
  <si>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</si>
  <si>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</si>
  <si>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</si>
  <si>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</si>
  <si>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</si>
  <si>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</si>
  <si>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</si>
  <si>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</si>
  <si>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</si>
  <si>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</si>
  <si>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</si>
  <si>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</si>
  <si>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</si>
  <si>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</si>
  <si>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</si>
  <si>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</si>
  <si>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</si>
  <si>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</si>
  <si>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</si>
  <si>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</si>
  <si>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</si>
  <si>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</si>
  <si>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</si>
  <si>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</si>
  <si>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</si>
  <si>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</si>
  <si>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</si>
  <si>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</si>
  <si>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</si>
  <si>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</si>
  <si>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</si>
  <si>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</si>
  <si>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</si>
  <si>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</si>
  <si>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</si>
  <si>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</si>
  <si>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</si>
  <si>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</si>
  <si>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</si>
  <si>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AGIZGHZQQHZLE5L3CHVG7RHBP32Q,AEQ6N6MXEZYWGKZZIWZW2I75WFGQ,AEFAY7OKZJMR544YASL7AUXA7ZOQ,AG2XLW3HTVW2IH3H6AVNZMR3HQYQ</t>
  </si>
  <si>
    <t>Sayan Dutta,Harish,Saurabh Majumdar,Ajay Kumar Gupta</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</si>
  <si>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</si>
  <si>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</si>
  <si>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</si>
  <si>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</si>
  <si>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</si>
  <si>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</si>
  <si>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</si>
  <si>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</si>
  <si>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</si>
  <si>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</si>
  <si>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</si>
  <si>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</si>
  <si>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</si>
  <si>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</si>
  <si>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</si>
  <si>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</si>
  <si>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</si>
  <si>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</si>
  <si>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</si>
  <si>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</si>
  <si>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</si>
  <si>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</si>
  <si>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</si>
  <si>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</si>
  <si>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</si>
  <si>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</si>
  <si>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</si>
  <si>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</si>
  <si>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</si>
  <si>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</si>
  <si>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</si>
  <si>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</si>
  <si>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</si>
  <si>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</si>
  <si>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</si>
  <si>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</si>
  <si>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</si>
  <si>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</si>
  <si>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</si>
  <si>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</si>
  <si>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</si>
  <si>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</si>
  <si>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</si>
  <si>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</si>
  <si>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</si>
  <si>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</si>
  <si>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</si>
  <si>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</si>
  <si>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</si>
  <si>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</si>
  <si>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</si>
  <si>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</si>
  <si>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</si>
  <si>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</si>
  <si>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</si>
  <si>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</si>
  <si>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</si>
  <si>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</si>
  <si>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</si>
  <si>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</si>
  <si>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</si>
  <si>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</si>
  <si>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</si>
  <si>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</si>
  <si>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</si>
  <si>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</si>
  <si>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</si>
  <si>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</si>
  <si>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</si>
  <si>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</si>
  <si>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</si>
  <si>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</si>
  <si>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</si>
  <si>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</si>
  <si>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</si>
  <si>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</si>
  <si>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</si>
  <si>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</si>
  <si>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</si>
  <si>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</si>
  <si>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</si>
  <si>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</si>
  <si>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</si>
  <si>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</si>
  <si>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</si>
  <si>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</si>
  <si>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</si>
  <si>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</si>
  <si>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</si>
  <si>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</si>
  <si>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</si>
  <si>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</si>
  <si>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</si>
  <si>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</si>
  <si>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</si>
  <si>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</si>
  <si>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</si>
  <si>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</si>
  <si>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</si>
  <si>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</si>
  <si>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</si>
  <si>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</si>
  <si>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</si>
  <si>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</si>
  <si>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</si>
  <si>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</si>
  <si>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</si>
  <si>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</si>
  <si>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</si>
  <si>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</si>
  <si>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</si>
  <si>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AE7CFHY23VAJT2FI4NZKKP6GS2UQ</t>
  </si>
  <si>
    <t>Pranav</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</si>
  <si>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</si>
  <si>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</si>
  <si>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</si>
  <si>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</si>
  <si>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</si>
  <si>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</si>
  <si>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</si>
  <si>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</si>
  <si>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</si>
  <si>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</si>
  <si>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</si>
  <si>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</si>
  <si>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</si>
  <si>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</si>
  <si>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</si>
  <si>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</si>
  <si>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</si>
  <si>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</si>
  <si>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</si>
  <si>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</si>
  <si>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</si>
  <si>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</si>
  <si>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</si>
  <si>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</si>
  <si>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</si>
  <si>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</si>
  <si>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</si>
  <si>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</si>
  <si>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</si>
  <si>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</si>
  <si>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</si>
  <si>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</si>
  <si>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</si>
  <si>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</si>
  <si>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</si>
  <si>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</si>
  <si>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</si>
  <si>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</si>
  <si>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</si>
  <si>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</si>
  <si>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</si>
  <si>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</si>
  <si>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</si>
  <si>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https://m.media-amazon.com/images/W/WEBP_402378-T1/images/I/41AUgZQAs5L._SX300_SY300_QL70_FMwebp_.jpg</t>
  </si>
  <si>
    <t>https://www.amazon.in/AmazonBasics-Double-Braided-Nylon-Type-C/dp/B07CWDX49D/ref=sr_1_452?qid=1672909146&amp;s=electronics&amp;sr=1-452</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</si>
  <si>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</si>
  <si>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</si>
  <si>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</si>
  <si>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</si>
  <si>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</si>
  <si>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</si>
  <si>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</si>
  <si>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</si>
  <si>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</si>
  <si>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</si>
  <si>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</si>
  <si>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</si>
  <si>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</si>
  <si>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</si>
  <si>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</si>
  <si>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</si>
  <si>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</si>
  <si>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</si>
  <si>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</si>
  <si>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</si>
  <si>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</si>
  <si>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</si>
  <si>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</si>
  <si>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</si>
  <si>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</si>
  <si>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</si>
  <si>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</si>
  <si>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</si>
  <si>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</si>
  <si>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</si>
  <si>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</si>
  <si>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</si>
  <si>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</si>
  <si>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</si>
  <si>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</si>
  <si>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</si>
  <si>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</si>
  <si>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</si>
  <si>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</si>
  <si>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</si>
  <si>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</si>
  <si>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</si>
  <si>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</si>
  <si>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</si>
  <si>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</si>
  <si>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</si>
  <si>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</si>
  <si>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</si>
  <si>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</si>
  <si>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</si>
  <si>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</si>
  <si>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</si>
  <si>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</si>
  <si>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</si>
  <si>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</si>
  <si>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</si>
  <si>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</si>
  <si>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</si>
  <si>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</si>
  <si>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</si>
  <si>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</si>
  <si>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</si>
  <si>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</si>
  <si>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</si>
  <si>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</si>
  <si>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</si>
  <si>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</si>
  <si>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</si>
  <si>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</si>
  <si>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</si>
  <si>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</si>
  <si>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</si>
  <si>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</si>
  <si>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</si>
  <si>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</si>
  <si>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</si>
  <si>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</si>
  <si>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</si>
  <si>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</si>
  <si>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</si>
  <si>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</si>
  <si>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</si>
  <si>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</si>
  <si>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</si>
  <si>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</si>
  <si>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</si>
  <si>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</si>
  <si>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</si>
  <si>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</si>
  <si>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</si>
  <si>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</si>
  <si>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</si>
  <si>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</si>
  <si>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</si>
  <si>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</si>
  <si>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</si>
  <si>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</si>
  <si>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</si>
  <si>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</si>
  <si>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</si>
  <si>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</si>
  <si>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</si>
  <si>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</si>
  <si>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</si>
  <si>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</si>
  <si>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</si>
  <si>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</si>
  <si>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</si>
  <si>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</si>
  <si>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</si>
  <si>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</si>
  <si>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</si>
  <si>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</si>
  <si>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</si>
  <si>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</si>
  <si>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</si>
  <si>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</si>
  <si>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</si>
  <si>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</si>
  <si>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</si>
  <si>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</si>
  <si>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</si>
  <si>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</si>
  <si>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</si>
  <si>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</si>
  <si>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</si>
  <si>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</si>
  <si>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</si>
  <si>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</si>
  <si>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</si>
  <si>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</si>
  <si>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</si>
  <si>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</si>
  <si>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</si>
  <si>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</si>
  <si>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</si>
  <si>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</si>
  <si>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</si>
  <si>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</si>
  <si>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</si>
  <si>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</si>
  <si>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</si>
  <si>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</si>
  <si>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</si>
  <si>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</si>
  <si>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</si>
  <si>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</si>
  <si>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</si>
  <si>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</si>
  <si>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</si>
  <si>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</si>
  <si>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</si>
  <si>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</si>
  <si>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</si>
  <si>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</si>
  <si>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</si>
  <si>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</si>
  <si>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</si>
  <si>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</si>
  <si>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</si>
  <si>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</si>
  <si>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</si>
  <si>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</si>
  <si>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</si>
  <si>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</si>
  <si>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</si>
  <si>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</si>
  <si>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</si>
  <si>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</si>
  <si>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</si>
  <si>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</si>
  <si>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</si>
  <si>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</si>
  <si>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</si>
  <si>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</si>
  <si>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</si>
  <si>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</si>
  <si>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</si>
  <si>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</si>
  <si>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</si>
  <si>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</si>
  <si>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</si>
  <si>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</si>
  <si>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</si>
  <si>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</si>
  <si>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</si>
  <si>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</si>
  <si>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</si>
  <si>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</si>
  <si>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</si>
  <si>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</si>
  <si>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</si>
  <si>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</si>
  <si>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</si>
  <si>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</si>
  <si>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</si>
  <si>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</si>
  <si>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</si>
  <si>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</si>
  <si>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</si>
  <si>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</si>
  <si>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</si>
  <si>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</si>
  <si>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</si>
  <si>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</si>
  <si>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</si>
  <si>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</si>
  <si>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</si>
  <si>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</si>
  <si>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</si>
  <si>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</si>
  <si>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</si>
  <si>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</si>
  <si>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</si>
  <si>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</si>
  <si>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</si>
  <si>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</si>
  <si>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</si>
  <si>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</si>
  <si>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</si>
  <si>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</si>
  <si>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</si>
  <si>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</si>
  <si>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</si>
  <si>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</si>
  <si>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</si>
  <si>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</si>
  <si>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</si>
  <si>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</si>
  <si>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</si>
  <si>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</si>
  <si>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</si>
  <si>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</si>
  <si>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</si>
  <si>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</si>
  <si>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</si>
  <si>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</si>
  <si>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</si>
  <si>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</si>
  <si>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</si>
  <si>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</si>
  <si>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</si>
  <si>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</si>
  <si>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</si>
  <si>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</si>
  <si>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</si>
  <si>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</si>
  <si>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</si>
  <si>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</si>
  <si>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</si>
  <si>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</si>
  <si>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</si>
  <si>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</si>
  <si>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</si>
  <si>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</si>
  <si>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</si>
  <si>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</si>
  <si>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</si>
  <si>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</si>
  <si>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</si>
  <si>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</si>
  <si>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</si>
  <si>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</si>
  <si>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</si>
  <si>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</si>
  <si>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</si>
  <si>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</si>
  <si>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</si>
  <si>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</si>
  <si>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</si>
  <si>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</si>
  <si>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</si>
  <si>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</si>
  <si>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</si>
  <si>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</si>
  <si>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</si>
  <si>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</si>
  <si>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</si>
  <si>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</si>
  <si>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</si>
  <si>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</si>
  <si>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</si>
  <si>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</si>
  <si>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</si>
  <si>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</si>
  <si>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</si>
  <si>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</si>
  <si>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</si>
  <si>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</si>
  <si>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</si>
  <si>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</si>
  <si>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</si>
  <si>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</si>
  <si>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</si>
  <si>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</si>
  <si>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</si>
  <si>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</si>
  <si>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</si>
  <si>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</si>
  <si>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</si>
  <si>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</si>
  <si>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</si>
  <si>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</si>
  <si>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</si>
  <si>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</si>
  <si>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</si>
  <si>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</si>
  <si>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</si>
  <si>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</si>
  <si>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</si>
  <si>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</si>
  <si>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</si>
  <si>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</si>
  <si>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</si>
  <si>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</si>
  <si>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</si>
  <si>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</si>
  <si>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</si>
  <si>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</si>
  <si>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</si>
  <si>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</si>
  <si>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</si>
  <si>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</si>
  <si>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</si>
  <si>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</si>
  <si>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</si>
  <si>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</si>
  <si>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</si>
  <si>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</si>
  <si>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</si>
  <si>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</si>
  <si>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</si>
  <si>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</si>
  <si>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</si>
  <si>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</si>
  <si>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</si>
  <si>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</si>
  <si>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</si>
  <si>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</si>
  <si>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</si>
  <si>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</si>
  <si>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</si>
  <si>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</si>
  <si>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</si>
  <si>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</si>
  <si>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</si>
  <si>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</si>
  <si>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</si>
  <si>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</si>
  <si>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</si>
  <si>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</si>
  <si>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</si>
  <si>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</si>
  <si>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</si>
  <si>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</si>
  <si>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</si>
  <si>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</si>
  <si>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</si>
  <si>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</si>
  <si>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</si>
  <si>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</si>
  <si>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</si>
  <si>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</si>
  <si>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</si>
  <si>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</si>
  <si>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</si>
  <si>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</si>
  <si>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</si>
  <si>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</si>
  <si>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</si>
  <si>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</si>
  <si>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</si>
  <si>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</si>
  <si>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</si>
  <si>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</si>
  <si>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</si>
  <si>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</si>
  <si>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</si>
  <si>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</si>
  <si>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</si>
  <si>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</si>
  <si>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</si>
  <si>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</si>
  <si>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</si>
  <si>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</si>
  <si>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</si>
  <si>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</si>
  <si>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</si>
  <si>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</si>
  <si>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</si>
  <si>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</si>
  <si>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</si>
  <si>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</si>
  <si>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</si>
  <si>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</si>
  <si>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</si>
  <si>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</si>
  <si>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</si>
  <si>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</si>
  <si>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</si>
  <si>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</si>
  <si>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</si>
  <si>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</si>
  <si>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</si>
  <si>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</si>
  <si>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</si>
  <si>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</si>
  <si>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</si>
  <si>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</si>
  <si>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</si>
  <si>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</si>
  <si>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</si>
  <si>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</si>
  <si>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</si>
  <si>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</si>
  <si>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</si>
  <si>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</si>
  <si>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</si>
  <si>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</si>
  <si>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</si>
  <si>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</si>
  <si>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</si>
  <si>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</si>
  <si>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</si>
  <si>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</si>
  <si>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</si>
  <si>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</si>
  <si>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</si>
  <si>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</si>
  <si>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</si>
  <si>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</si>
  <si>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</si>
  <si>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</si>
  <si>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</si>
  <si>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</si>
  <si>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</si>
  <si>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</si>
  <si>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</si>
  <si>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</si>
  <si>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</si>
  <si>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</si>
  <si>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</si>
  <si>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</si>
  <si>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</si>
  <si>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</si>
  <si>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</si>
  <si>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</si>
  <si>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</si>
  <si>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</si>
  <si>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</si>
  <si>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</si>
  <si>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</si>
  <si>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</si>
  <si>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</si>
  <si>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</si>
  <si>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</si>
  <si>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</si>
  <si>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</si>
  <si>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</si>
  <si>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</si>
  <si>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</si>
  <si>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</si>
  <si>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</si>
  <si>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</si>
  <si>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</si>
  <si>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</si>
  <si>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</si>
  <si>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</si>
  <si>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</si>
  <si>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</si>
  <si>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</si>
  <si>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</si>
  <si>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</si>
  <si>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</si>
  <si>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</si>
  <si>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</si>
  <si>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</si>
  <si>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</si>
  <si>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</si>
  <si>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</si>
  <si>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</si>
  <si>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</si>
  <si>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</si>
  <si>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</si>
  <si>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</si>
  <si>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</si>
  <si>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</si>
  <si>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</si>
  <si>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</si>
  <si>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</si>
  <si>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</si>
  <si>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</si>
  <si>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</si>
  <si>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</si>
  <si>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</si>
  <si>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</si>
  <si>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</si>
  <si>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</si>
  <si>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</si>
  <si>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</si>
  <si>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</si>
  <si>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</si>
  <si>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</si>
  <si>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</si>
  <si>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</si>
  <si>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</si>
  <si>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</si>
  <si>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</si>
  <si>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</si>
  <si>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</si>
  <si>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</si>
  <si>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</si>
  <si>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</si>
  <si>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</si>
  <si>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</si>
  <si>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</si>
  <si>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</si>
  <si>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</si>
  <si>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</si>
  <si>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</si>
  <si>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</si>
  <si>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</si>
  <si>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</si>
  <si>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</si>
  <si>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</si>
  <si>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</si>
  <si>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</si>
  <si>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</si>
  <si>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</si>
  <si>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</si>
  <si>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</si>
  <si>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</si>
  <si>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</si>
  <si>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</si>
  <si>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</si>
  <si>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</si>
  <si>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</si>
  <si>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</si>
  <si>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</si>
  <si>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</si>
  <si>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</si>
  <si>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</si>
  <si>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</si>
  <si>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</si>
  <si>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</si>
  <si>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</si>
  <si>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</si>
  <si>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</si>
  <si>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</si>
  <si>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</si>
  <si>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</si>
  <si>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</si>
  <si>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</si>
  <si>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</si>
  <si>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</si>
  <si>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</si>
  <si>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</si>
  <si>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</si>
  <si>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</si>
  <si>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</si>
  <si>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</si>
  <si>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</si>
  <si>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</si>
  <si>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</si>
  <si>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</si>
  <si>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</si>
  <si>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</si>
  <si>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</si>
  <si>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</si>
  <si>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</si>
  <si>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</si>
  <si>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</si>
  <si>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</si>
  <si>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</si>
  <si>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</si>
  <si>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</si>
  <si>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</si>
  <si>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</si>
  <si>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</si>
  <si>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</si>
  <si>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</si>
  <si>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</si>
  <si>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</si>
  <si>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</si>
  <si>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</si>
  <si>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</si>
  <si>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</si>
  <si>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</si>
  <si>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</si>
  <si>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</si>
  <si>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</si>
  <si>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</si>
  <si>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</si>
  <si>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</si>
  <si>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</si>
  <si>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</si>
  <si>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</si>
  <si>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</si>
  <si>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</si>
  <si>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</si>
  <si>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</si>
  <si>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</si>
  <si>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</si>
  <si>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</si>
  <si>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</si>
  <si>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</si>
  <si>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</si>
  <si>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</si>
  <si>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</si>
  <si>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</si>
  <si>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</si>
  <si>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</si>
  <si>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</si>
  <si>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</si>
  <si>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</si>
  <si>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</si>
  <si>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</si>
  <si>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</si>
  <si>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</si>
  <si>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</si>
  <si>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</si>
  <si>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</si>
  <si>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</si>
  <si>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</si>
  <si>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</si>
  <si>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</si>
  <si>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</si>
  <si>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</si>
  <si>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</si>
  <si>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</si>
  <si>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</si>
  <si>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</si>
  <si>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</si>
  <si>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AFLMOZFV4PMKSM3JHJ7ITUT6OVBA,AE2TS2DBYLAJ5WY6FFWFNXFY24SQ</t>
  </si>
  <si>
    <t>Goutham Giridhar Kamath,Antara M.</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</si>
  <si>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</si>
  <si>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</si>
  <si>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</si>
  <si>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</si>
  <si>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</si>
  <si>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</si>
  <si>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</si>
  <si>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</si>
  <si>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</si>
  <si>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</si>
  <si>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</si>
  <si>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</si>
  <si>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</si>
  <si>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</si>
  <si>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</si>
  <si>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</si>
  <si>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</si>
  <si>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</si>
  <si>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</si>
  <si>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</si>
  <si>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</si>
  <si>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</si>
  <si>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</si>
  <si>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</si>
  <si>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</si>
  <si>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</si>
  <si>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</si>
  <si>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</si>
  <si>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</si>
  <si>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</si>
  <si>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</si>
  <si>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</si>
  <si>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</si>
  <si>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</si>
  <si>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</si>
  <si>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</si>
  <si>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</si>
  <si>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</si>
  <si>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</si>
  <si>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</si>
  <si>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</si>
  <si>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</si>
  <si>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</si>
  <si>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</si>
  <si>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</si>
  <si>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</si>
  <si>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</si>
  <si>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</si>
  <si>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</si>
  <si>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</si>
  <si>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</si>
  <si>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</si>
  <si>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</si>
  <si>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</si>
  <si>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</si>
  <si>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</si>
  <si>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</si>
  <si>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</si>
  <si>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</si>
  <si>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</si>
  <si>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</si>
  <si>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</si>
  <si>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</si>
  <si>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</si>
  <si>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</si>
  <si>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</si>
  <si>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</si>
  <si>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</si>
  <si>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</si>
  <si>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</si>
  <si>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</si>
  <si>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</si>
  <si>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</si>
  <si>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</si>
  <si>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</si>
  <si>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</si>
  <si>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</si>
  <si>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</si>
  <si>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</si>
  <si>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</si>
  <si>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</si>
  <si>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</si>
  <si>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</si>
  <si>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</si>
  <si>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</si>
  <si>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</si>
  <si>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</si>
  <si>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</si>
  <si>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https://www.amazon.in/Samsung-Galaxy-Storage-6000mAh-Battery/dp/B0B4F2TTTS/ref=sr_1_78?qid=1672895770&amp;s=electronics&amp;sr=1-78</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</si>
  <si>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</si>
  <si>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</si>
  <si>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</si>
  <si>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</si>
  <si>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</si>
  <si>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</si>
  <si>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</si>
  <si>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</si>
  <si>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</si>
  <si>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</si>
  <si>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</si>
  <si>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</si>
  <si>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</si>
  <si>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</si>
  <si>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</si>
  <si>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</si>
  <si>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</si>
  <si>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</si>
  <si>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</si>
  <si>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</si>
  <si>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</si>
  <si>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</si>
  <si>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</si>
  <si>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</si>
  <si>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</si>
  <si>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</si>
  <si>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</si>
  <si>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</si>
  <si>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</si>
  <si>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</si>
  <si>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</si>
  <si>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</si>
  <si>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</si>
  <si>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</si>
  <si>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</si>
  <si>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</si>
  <si>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</si>
  <si>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</si>
  <si>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</si>
  <si>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</si>
  <si>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</si>
  <si>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</si>
  <si>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</si>
  <si>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</si>
  <si>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</si>
  <si>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</si>
  <si>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</si>
  <si>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</si>
  <si>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</si>
  <si>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</si>
  <si>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</si>
  <si>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</si>
  <si>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</si>
  <si>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</si>
  <si>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</si>
  <si>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</si>
  <si>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</si>
  <si>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</si>
  <si>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</si>
  <si>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</si>
  <si>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</si>
  <si>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</si>
  <si>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</si>
  <si>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</si>
  <si>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</si>
  <si>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</si>
  <si>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</si>
  <si>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</si>
  <si>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</si>
  <si>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</si>
  <si>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</si>
  <si>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</si>
  <si>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</si>
  <si>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</si>
  <si>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</si>
  <si>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</si>
  <si>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</si>
  <si>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</si>
  <si>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</si>
  <si>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</si>
  <si>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</si>
  <si>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</si>
  <si>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</si>
  <si>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</si>
  <si>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</si>
  <si>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</si>
  <si>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</si>
  <si>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</si>
  <si>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</si>
  <si>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</si>
  <si>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</si>
  <si>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</si>
  <si>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</si>
  <si>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</si>
  <si>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</si>
  <si>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</si>
  <si>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</si>
  <si>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</si>
  <si>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</si>
  <si>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</si>
  <si>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</si>
  <si>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</si>
  <si>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</si>
  <si>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</si>
  <si>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</si>
  <si>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</si>
  <si>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</si>
  <si>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</si>
  <si>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</si>
  <si>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</si>
  <si>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</si>
  <si>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</si>
  <si>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</si>
  <si>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</si>
  <si>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</si>
  <si>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</si>
  <si>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</si>
  <si>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</si>
  <si>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</si>
  <si>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</si>
  <si>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</si>
  <si>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</si>
  <si>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</si>
  <si>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</si>
  <si>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</si>
  <si>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</si>
  <si>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</si>
  <si>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</si>
  <si>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</si>
  <si>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</si>
  <si>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</si>
  <si>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https://www.amazon.in/Redmi-Stealth-Additional-Exchange-Included/dp/B09T2S8X9C/ref=sr_1_109?qid=1672895777&amp;s=electronics&amp;sr=1-109</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</si>
  <si>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</si>
  <si>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</si>
  <si>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</si>
  <si>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</si>
  <si>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</si>
  <si>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</si>
  <si>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</si>
  <si>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</si>
  <si>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</si>
  <si>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</si>
  <si>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</si>
  <si>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</si>
  <si>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</si>
  <si>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</si>
  <si>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</si>
  <si>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</si>
  <si>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</si>
  <si>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</si>
  <si>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</si>
  <si>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</si>
  <si>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</si>
  <si>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</si>
  <si>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</si>
  <si>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</si>
  <si>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</si>
  <si>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</si>
  <si>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</si>
  <si>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</si>
  <si>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</si>
  <si>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</si>
  <si>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</si>
  <si>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</si>
  <si>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</si>
  <si>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</si>
  <si>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</si>
  <si>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</si>
  <si>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</si>
  <si>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</si>
  <si>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</si>
  <si>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</si>
  <si>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</si>
  <si>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</si>
  <si>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</si>
  <si>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</si>
  <si>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</si>
  <si>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</si>
  <si>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</si>
  <si>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</si>
  <si>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</si>
  <si>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</si>
  <si>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</si>
  <si>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</si>
  <si>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</si>
  <si>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</si>
  <si>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</si>
  <si>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</si>
  <si>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</si>
  <si>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</si>
  <si>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</si>
  <si>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</si>
  <si>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</si>
  <si>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</si>
  <si>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</si>
  <si>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</si>
  <si>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</si>
  <si>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</si>
  <si>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</si>
  <si>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</si>
  <si>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</si>
  <si>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</si>
  <si>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</si>
  <si>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</si>
  <si>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</si>
  <si>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</si>
  <si>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</si>
  <si>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</si>
  <si>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</si>
  <si>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</si>
  <si>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</si>
  <si>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</si>
  <si>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</si>
  <si>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</si>
  <si>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</si>
  <si>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</si>
  <si>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</si>
  <si>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</si>
  <si>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</si>
  <si>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</si>
  <si>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</si>
  <si>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</si>
  <si>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</si>
  <si>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</si>
  <si>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</si>
  <si>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</si>
  <si>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</si>
  <si>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</si>
  <si>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</si>
  <si>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</si>
  <si>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</si>
  <si>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</si>
  <si>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</si>
  <si>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</si>
  <si>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</si>
  <si>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</si>
  <si>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</si>
  <si>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</si>
  <si>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</si>
  <si>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</si>
  <si>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</si>
  <si>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</si>
  <si>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</si>
  <si>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</si>
  <si>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</si>
  <si>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</si>
  <si>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</si>
  <si>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</si>
  <si>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</si>
  <si>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</si>
  <si>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</si>
  <si>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</si>
  <si>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</si>
  <si>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</si>
  <si>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</si>
  <si>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</si>
  <si>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</si>
  <si>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</si>
  <si>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</si>
  <si>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</si>
  <si>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</si>
  <si>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</si>
  <si>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</si>
  <si>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</si>
  <si>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</si>
  <si>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</si>
  <si>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</si>
  <si>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</si>
  <si>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</si>
  <si>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</si>
  <si>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</si>
  <si>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</si>
  <si>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</si>
  <si>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</si>
  <si>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</si>
  <si>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</si>
  <si>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</si>
  <si>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</si>
  <si>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</si>
  <si>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</si>
  <si>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</si>
  <si>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</si>
  <si>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</si>
  <si>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</si>
  <si>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</si>
  <si>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</si>
  <si>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</si>
  <si>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</si>
  <si>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</si>
  <si>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</si>
  <si>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</si>
  <si>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</si>
  <si>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</si>
  <si>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</si>
  <si>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</si>
  <si>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</si>
  <si>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</si>
  <si>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</si>
  <si>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</si>
  <si>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</si>
  <si>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</si>
  <si>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</si>
  <si>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</si>
  <si>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</si>
  <si>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</si>
  <si>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</si>
  <si>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</si>
  <si>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</si>
  <si>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</si>
  <si>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</si>
  <si>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</si>
  <si>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</si>
  <si>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</si>
  <si>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</si>
  <si>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</si>
  <si>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</si>
  <si>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</si>
  <si>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</si>
  <si>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</si>
  <si>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</si>
  <si>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</si>
  <si>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</si>
  <si>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</si>
  <si>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</si>
  <si>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</si>
  <si>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</si>
  <si>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</si>
  <si>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</si>
  <si>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</si>
  <si>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</si>
  <si>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</si>
  <si>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</si>
  <si>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</si>
  <si>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</si>
  <si>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</si>
  <si>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</si>
  <si>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</si>
  <si>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</si>
  <si>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</si>
  <si>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</si>
  <si>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</si>
  <si>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</si>
  <si>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</si>
  <si>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</si>
  <si>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</si>
  <si>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</si>
  <si>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</si>
  <si>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</si>
  <si>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</si>
  <si>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</si>
  <si>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</si>
  <si>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</si>
  <si>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</si>
  <si>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</si>
  <si>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</si>
  <si>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</si>
  <si>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</si>
  <si>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</si>
  <si>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</si>
  <si>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</si>
  <si>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</si>
  <si>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</si>
  <si>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</si>
  <si>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</si>
  <si>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</si>
  <si>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</si>
  <si>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</si>
  <si>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</si>
  <si>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</si>
  <si>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</si>
  <si>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</si>
  <si>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</si>
  <si>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</si>
  <si>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</si>
  <si>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</si>
  <si>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</si>
  <si>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</si>
  <si>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</si>
  <si>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</si>
  <si>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</si>
  <si>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</si>
  <si>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</si>
  <si>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</si>
  <si>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</si>
  <si>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</si>
  <si>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</si>
  <si>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</si>
  <si>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</si>
  <si>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</si>
  <si>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</si>
  <si>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</si>
  <si>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</si>
  <si>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</si>
  <si>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</si>
  <si>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</si>
  <si>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</si>
  <si>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</si>
  <si>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</si>
  <si>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</si>
  <si>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</si>
  <si>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</si>
  <si>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</si>
  <si>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</si>
  <si>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</si>
  <si>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</si>
  <si>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</si>
  <si>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</si>
  <si>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</si>
  <si>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</si>
  <si>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</si>
  <si>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</si>
  <si>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</si>
  <si>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</si>
  <si>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</si>
  <si>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</si>
  <si>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</si>
  <si>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</si>
  <si>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</si>
  <si>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</si>
  <si>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</si>
  <si>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</si>
  <si>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</si>
  <si>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</si>
  <si>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</si>
  <si>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</si>
  <si>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</si>
  <si>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</si>
  <si>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</si>
  <si>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</si>
  <si>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</si>
  <si>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</si>
  <si>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</si>
  <si>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</si>
  <si>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</si>
  <si>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</si>
  <si>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</si>
  <si>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</si>
  <si>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</si>
  <si>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</si>
  <si>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</si>
  <si>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</si>
  <si>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</si>
  <si>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</si>
  <si>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</si>
  <si>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</si>
  <si>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</si>
  <si>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</si>
  <si>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</si>
  <si>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</si>
  <si>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</si>
  <si>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</si>
  <si>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</si>
  <si>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</si>
  <si>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</si>
  <si>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</si>
  <si>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</si>
  <si>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</si>
  <si>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</si>
  <si>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</si>
  <si>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</si>
  <si>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</si>
  <si>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</si>
  <si>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</si>
  <si>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</si>
  <si>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</si>
  <si>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</si>
  <si>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</si>
  <si>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</si>
  <si>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</si>
  <si>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</si>
  <si>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</si>
  <si>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</si>
  <si>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</si>
  <si>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</si>
  <si>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</si>
  <si>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</si>
  <si>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</si>
  <si>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</si>
  <si>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</si>
  <si>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</si>
  <si>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</si>
  <si>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</si>
  <si>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</si>
  <si>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</si>
  <si>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</si>
  <si>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</si>
  <si>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</si>
  <si>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</si>
  <si>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</si>
  <si>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</si>
  <si>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</si>
  <si>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</si>
  <si>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</si>
  <si>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</si>
  <si>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</si>
  <si>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</si>
  <si>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</si>
  <si>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</si>
  <si>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</si>
  <si>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</si>
  <si>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</si>
  <si>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</si>
  <si>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</si>
  <si>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</si>
  <si>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</si>
  <si>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</si>
  <si>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</si>
  <si>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</si>
  <si>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</si>
  <si>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</si>
  <si>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</si>
  <si>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</si>
  <si>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</si>
  <si>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</si>
  <si>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</si>
  <si>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</si>
  <si>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</si>
  <si>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</si>
  <si>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</si>
  <si>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</si>
  <si>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</si>
  <si>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</si>
  <si>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</si>
  <si>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</si>
  <si>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</si>
  <si>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</si>
  <si>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</si>
  <si>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</si>
  <si>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</si>
  <si>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</si>
  <si>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</si>
  <si>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</si>
  <si>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</si>
  <si>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</si>
  <si>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</si>
  <si>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</si>
  <si>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</si>
  <si>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</si>
  <si>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</si>
  <si>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</si>
  <si>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</si>
  <si>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</si>
  <si>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</si>
  <si>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</si>
  <si>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</si>
  <si>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</si>
  <si>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</si>
  <si>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</si>
  <si>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</si>
  <si>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</si>
  <si>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</si>
  <si>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</si>
  <si>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</si>
  <si>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</si>
  <si>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</si>
  <si>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</si>
  <si>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</si>
  <si>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</si>
  <si>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</si>
  <si>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</si>
  <si>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</si>
  <si>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</si>
  <si>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</si>
  <si>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</si>
  <si>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</si>
  <si>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</si>
  <si>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</si>
  <si>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</si>
  <si>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</si>
  <si>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</si>
  <si>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</si>
  <si>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</si>
  <si>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</si>
  <si>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</si>
  <si>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</si>
  <si>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</si>
  <si>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</si>
  <si>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</si>
  <si>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</si>
  <si>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</si>
  <si>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</si>
  <si>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</si>
  <si>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</si>
  <si>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</si>
  <si>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</si>
  <si>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</si>
  <si>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</si>
  <si>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</si>
  <si>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</si>
  <si>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</si>
  <si>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</si>
  <si>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</si>
  <si>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</si>
  <si>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</si>
  <si>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</si>
  <si>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</si>
  <si>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</si>
  <si>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</si>
  <si>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</si>
  <si>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</si>
  <si>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</si>
  <si>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</si>
  <si>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</si>
  <si>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</si>
  <si>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</si>
  <si>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</si>
  <si>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</si>
  <si>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</si>
  <si>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</si>
  <si>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</si>
  <si>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</si>
  <si>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</si>
  <si>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</si>
  <si>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</si>
  <si>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</si>
  <si>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</si>
  <si>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</si>
  <si>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</si>
  <si>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</si>
  <si>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</si>
  <si>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</si>
  <si>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</si>
  <si>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</si>
  <si>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</si>
  <si>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</si>
  <si>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</si>
  <si>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</si>
  <si>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</si>
  <si>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</si>
  <si>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</si>
  <si>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</si>
  <si>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</si>
  <si>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</si>
  <si>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</si>
  <si>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</si>
  <si>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</si>
  <si>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</si>
  <si>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https://m.media-amazon.com/images/I/41sJ50FH9OL._SX300_SY300_QL70_ML2_.jpg</t>
  </si>
  <si>
    <t>https://www.amazon.in/Redmi-Note-11T-5G-Dimensity/dp/B09LHZSMRR/ref=sr_1_297?qid=1672895835&amp;s=electronics&amp;sr=1-297</t>
  </si>
  <si>
    <t>B0B5V47VK4</t>
  </si>
  <si>
    <t>OnePlus 10T 5G (Moonstone Black, 8GB RAM, 128GB Storage)</t>
  </si>
  <si>
    <t>AFPMBWVYFY6T7W3RZXDGZUPYNKPA,AG5QSBZVK2PROVFXY6NCIIPZCBMQ,AGIZ3WNZX67YKD4PT46PBZS2V3QQ,AEZRQDYOBPGOJXGYBF76TP4PVIUQ</t>
  </si>
  <si>
    <t>Subhra S.,Omkar,Varun George,Atul Anand</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</si>
  <si>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</si>
  <si>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</si>
  <si>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</si>
  <si>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</si>
  <si>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</si>
  <si>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</si>
  <si>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</si>
  <si>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</si>
  <si>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</si>
  <si>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</si>
  <si>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</si>
  <si>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</si>
  <si>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</si>
  <si>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</si>
  <si>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</si>
  <si>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</si>
  <si>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</si>
  <si>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</si>
  <si>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</si>
  <si>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</si>
  <si>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</si>
  <si>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</si>
  <si>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</si>
  <si>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</si>
  <si>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</si>
  <si>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</si>
  <si>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</si>
  <si>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</si>
  <si>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</si>
  <si>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</si>
  <si>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</si>
  <si>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</si>
  <si>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</si>
  <si>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</si>
  <si>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</si>
  <si>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</si>
  <si>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</si>
  <si>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</si>
  <si>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</si>
  <si>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</si>
  <si>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</si>
  <si>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</si>
  <si>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</si>
  <si>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</si>
  <si>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</si>
  <si>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</si>
  <si>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</si>
  <si>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</si>
  <si>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</si>
  <si>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</si>
  <si>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</si>
  <si>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</si>
  <si>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</si>
  <si>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</si>
  <si>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</si>
  <si>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</si>
  <si>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</si>
  <si>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</si>
  <si>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</si>
  <si>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</si>
  <si>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</si>
  <si>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</si>
  <si>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</si>
  <si>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</si>
  <si>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</si>
  <si>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</si>
  <si>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</si>
  <si>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</si>
  <si>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</si>
  <si>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</si>
  <si>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</si>
  <si>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</si>
  <si>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</si>
  <si>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</si>
  <si>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</si>
  <si>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</si>
  <si>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</si>
  <si>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</si>
  <si>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</si>
  <si>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</si>
  <si>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</si>
  <si>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</si>
  <si>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</si>
  <si>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</si>
  <si>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</si>
  <si>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</si>
  <si>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</si>
  <si>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</si>
  <si>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</si>
  <si>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</si>
  <si>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</si>
  <si>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</si>
  <si>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</si>
  <si>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</si>
  <si>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</si>
  <si>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</si>
  <si>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</si>
  <si>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</si>
  <si>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</si>
  <si>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</si>
  <si>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</si>
  <si>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</si>
  <si>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</si>
  <si>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</si>
  <si>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</si>
  <si>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</si>
  <si>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</si>
  <si>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</si>
  <si>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</si>
  <si>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</si>
  <si>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</si>
  <si>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</si>
  <si>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</si>
  <si>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</si>
  <si>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</si>
  <si>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</si>
  <si>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</si>
  <si>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</si>
  <si>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</si>
  <si>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</si>
  <si>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</si>
  <si>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</si>
  <si>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</si>
  <si>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</si>
  <si>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</si>
  <si>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</si>
  <si>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</si>
  <si>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</si>
  <si>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</si>
  <si>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</si>
  <si>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</si>
  <si>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</si>
  <si>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</si>
  <si>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</si>
  <si>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</si>
  <si>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</si>
  <si>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</si>
  <si>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</si>
  <si>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</si>
  <si>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</si>
  <si>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</si>
  <si>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</si>
  <si>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</si>
  <si>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</si>
  <si>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</si>
  <si>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</si>
  <si>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</si>
  <si>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</si>
  <si>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</si>
  <si>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</si>
  <si>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</si>
  <si>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</si>
  <si>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</si>
  <si>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</si>
  <si>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</si>
  <si>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</si>
  <si>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</si>
  <si>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</si>
  <si>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</si>
  <si>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</si>
  <si>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</si>
  <si>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</si>
  <si>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</si>
  <si>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</si>
  <si>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</si>
  <si>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</si>
  <si>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</si>
  <si>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</si>
  <si>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</si>
  <si>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</si>
  <si>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</si>
  <si>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</si>
  <si>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</si>
  <si>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</si>
  <si>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</si>
  <si>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</si>
  <si>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</si>
  <si>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</si>
  <si>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</si>
  <si>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</si>
  <si>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</si>
  <si>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</si>
  <si>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</si>
  <si>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</si>
  <si>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</si>
  <si>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</si>
  <si>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</si>
  <si>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</si>
  <si>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</si>
  <si>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</si>
  <si>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</si>
  <si>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</si>
  <si>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</si>
  <si>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</si>
  <si>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</si>
  <si>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</si>
  <si>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</si>
  <si>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</si>
  <si>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</si>
  <si>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</si>
  <si>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</si>
  <si>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</si>
  <si>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</si>
  <si>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</si>
  <si>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</si>
  <si>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</si>
  <si>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</si>
  <si>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</si>
  <si>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</si>
  <si>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</si>
  <si>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</si>
  <si>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</si>
  <si>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</si>
  <si>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</si>
  <si>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</si>
  <si>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</si>
  <si>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</si>
  <si>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</si>
  <si>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</si>
  <si>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</si>
  <si>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</si>
  <si>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</si>
  <si>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</si>
  <si>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</si>
  <si>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</si>
  <si>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</si>
  <si>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</si>
  <si>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</si>
  <si>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</si>
  <si>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</si>
  <si>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</si>
  <si>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</si>
  <si>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</si>
  <si>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</si>
  <si>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</si>
  <si>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</si>
  <si>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</si>
  <si>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</si>
  <si>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</si>
  <si>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</si>
  <si>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</si>
  <si>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</si>
  <si>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</si>
  <si>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</si>
  <si>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</si>
  <si>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</si>
  <si>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</si>
  <si>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</si>
  <si>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</si>
  <si>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</si>
  <si>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</si>
  <si>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</si>
  <si>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</si>
  <si>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</si>
  <si>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</si>
  <si>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</si>
  <si>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</si>
  <si>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</si>
  <si>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</si>
  <si>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</si>
  <si>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</si>
  <si>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</si>
  <si>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</si>
  <si>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</si>
  <si>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</si>
  <si>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</si>
  <si>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</si>
  <si>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</si>
  <si>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</si>
  <si>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</si>
  <si>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</si>
  <si>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</si>
  <si>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</si>
  <si>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</si>
  <si>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</si>
  <si>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</si>
  <si>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</si>
  <si>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</si>
  <si>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</si>
  <si>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</si>
  <si>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</si>
  <si>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</si>
  <si>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</si>
  <si>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</si>
  <si>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</si>
  <si>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</si>
  <si>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</si>
  <si>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</si>
  <si>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</si>
  <si>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</si>
  <si>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</si>
  <si>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</si>
  <si>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</si>
  <si>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</si>
  <si>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</si>
  <si>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</si>
  <si>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</si>
  <si>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</si>
  <si>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</si>
  <si>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</si>
  <si>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</si>
  <si>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</si>
  <si>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</si>
  <si>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</si>
  <si>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</si>
  <si>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</si>
  <si>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</si>
  <si>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</si>
  <si>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</si>
  <si>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</si>
  <si>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</si>
  <si>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</si>
  <si>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</si>
  <si>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</si>
  <si>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</si>
  <si>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</si>
  <si>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</si>
  <si>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</si>
  <si>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</si>
  <si>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</si>
  <si>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</si>
  <si>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</si>
  <si>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</si>
  <si>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</si>
  <si>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</si>
  <si>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</si>
  <si>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</si>
  <si>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</si>
  <si>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</si>
  <si>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</si>
  <si>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</si>
  <si>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</si>
  <si>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</si>
  <si>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</si>
  <si>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</si>
  <si>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</si>
  <si>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</si>
  <si>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</si>
  <si>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</si>
  <si>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</si>
  <si>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</si>
  <si>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</si>
  <si>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</si>
  <si>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</si>
  <si>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</si>
  <si>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</si>
  <si>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</si>
  <si>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</si>
  <si>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</si>
  <si>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</si>
  <si>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</si>
  <si>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</si>
  <si>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</si>
  <si>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</si>
  <si>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</si>
  <si>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</si>
  <si>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</si>
  <si>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</si>
  <si>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</si>
  <si>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</si>
  <si>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</si>
  <si>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</si>
  <si>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</si>
  <si>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</si>
  <si>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</si>
  <si>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</si>
  <si>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</si>
  <si>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</si>
  <si>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</si>
  <si>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</si>
  <si>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</si>
  <si>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</si>
  <si>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</si>
  <si>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</si>
  <si>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</si>
  <si>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</si>
  <si>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</si>
  <si>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</si>
  <si>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</si>
  <si>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</si>
  <si>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</si>
  <si>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</si>
  <si>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</si>
  <si>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</si>
  <si>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</si>
  <si>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</si>
  <si>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</si>
  <si>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</si>
  <si>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</si>
  <si>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</si>
  <si>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</si>
  <si>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</si>
  <si>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</si>
  <si>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</si>
  <si>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</si>
  <si>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</si>
  <si>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</si>
  <si>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</si>
  <si>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</si>
  <si>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</si>
  <si>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</si>
  <si>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</si>
  <si>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</si>
  <si>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</si>
  <si>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</si>
  <si>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</si>
  <si>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</si>
  <si>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</si>
  <si>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</si>
  <si>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</si>
  <si>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</si>
  <si>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</si>
  <si>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</si>
  <si>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</si>
  <si>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</si>
  <si>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</si>
  <si>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</si>
  <si>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</si>
  <si>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</si>
  <si>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</si>
  <si>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</si>
  <si>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</si>
  <si>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</si>
  <si>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</si>
  <si>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</si>
  <si>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</si>
  <si>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</si>
  <si>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</si>
  <si>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</si>
  <si>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</si>
  <si>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</si>
  <si>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</si>
  <si>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</si>
  <si>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</si>
  <si>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</si>
  <si>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</si>
  <si>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</si>
  <si>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</si>
  <si>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</si>
  <si>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</si>
  <si>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</si>
  <si>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</si>
  <si>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</si>
  <si>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</si>
  <si>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</si>
  <si>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</si>
  <si>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</si>
  <si>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</si>
  <si>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</si>
  <si>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</si>
  <si>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</si>
  <si>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</si>
  <si>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</si>
  <si>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</si>
  <si>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</si>
  <si>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</si>
  <si>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</si>
  <si>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</si>
  <si>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</si>
  <si>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</si>
  <si>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</si>
  <si>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</si>
  <si>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</si>
  <si>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</si>
  <si>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</si>
  <si>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</si>
  <si>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</si>
  <si>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</si>
  <si>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</si>
  <si>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</si>
  <si>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</si>
  <si>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</si>
  <si>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</si>
  <si>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</si>
  <si>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</si>
  <si>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</si>
  <si>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</si>
  <si>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</si>
  <si>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</si>
  <si>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</si>
  <si>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</si>
  <si>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</si>
  <si>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</si>
  <si>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</si>
  <si>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</si>
  <si>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</si>
  <si>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</si>
  <si>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</si>
  <si>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</si>
  <si>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</si>
  <si>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</si>
  <si>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</si>
  <si>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</si>
  <si>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</si>
  <si>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</si>
  <si>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</si>
  <si>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</si>
  <si>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</si>
  <si>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</si>
  <si>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</si>
  <si>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</si>
  <si>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</si>
  <si>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</si>
  <si>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</si>
  <si>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</si>
  <si>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</si>
  <si>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</si>
  <si>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</si>
  <si>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</si>
  <si>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</si>
  <si>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</si>
  <si>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</si>
  <si>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</si>
  <si>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</si>
  <si>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</si>
  <si>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</si>
  <si>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</si>
  <si>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</si>
  <si>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</si>
  <si>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</si>
  <si>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</si>
  <si>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</si>
  <si>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</si>
  <si>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</si>
  <si>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</si>
  <si>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</si>
  <si>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</si>
  <si>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</si>
  <si>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</si>
  <si>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</si>
  <si>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</si>
  <si>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</si>
  <si>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</si>
  <si>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</si>
  <si>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</si>
  <si>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</si>
  <si>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</si>
  <si>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</si>
  <si>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</si>
  <si>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</si>
  <si>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</si>
  <si>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</si>
  <si>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</si>
  <si>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</si>
  <si>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</si>
  <si>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</si>
  <si>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</si>
  <si>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</si>
  <si>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</si>
  <si>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</si>
  <si>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</si>
  <si>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</si>
  <si>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</si>
  <si>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</si>
  <si>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</si>
  <si>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</si>
  <si>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</si>
  <si>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</si>
  <si>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</si>
  <si>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</si>
  <si>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</si>
  <si>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</si>
  <si>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</si>
  <si>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</si>
  <si>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</si>
  <si>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</si>
  <si>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</si>
  <si>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</si>
  <si>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</si>
  <si>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</si>
  <si>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</si>
  <si>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</si>
  <si>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</si>
  <si>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</si>
  <si>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</si>
  <si>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</si>
  <si>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</si>
  <si>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</si>
  <si>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</si>
  <si>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</si>
  <si>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</si>
  <si>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</si>
  <si>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</si>
  <si>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</si>
  <si>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</si>
  <si>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</si>
  <si>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</si>
  <si>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</si>
  <si>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</si>
  <si>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</si>
  <si>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</si>
  <si>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</si>
  <si>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</si>
  <si>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</si>
  <si>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</si>
  <si>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</si>
  <si>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</si>
  <si>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</si>
  <si>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</si>
  <si>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</si>
  <si>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</si>
  <si>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</si>
  <si>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</si>
  <si>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</si>
  <si>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</si>
  <si>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</si>
  <si>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</si>
  <si>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</si>
  <si>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</si>
  <si>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</si>
  <si>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</si>
  <si>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</si>
  <si>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</si>
  <si>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</si>
  <si>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</si>
  <si>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</si>
  <si>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</si>
  <si>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</si>
  <si>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</si>
  <si>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</si>
  <si>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</si>
  <si>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</si>
  <si>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</si>
  <si>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</si>
  <si>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</si>
  <si>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</si>
  <si>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</si>
  <si>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</si>
  <si>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</si>
  <si>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</si>
  <si>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</si>
  <si>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</si>
  <si>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</si>
  <si>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</si>
  <si>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</si>
  <si>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</si>
  <si>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</si>
  <si>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</si>
  <si>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</si>
  <si>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</si>
  <si>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</si>
  <si>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</si>
  <si>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</si>
  <si>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</si>
  <si>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</si>
  <si>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</si>
  <si>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</si>
  <si>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</si>
  <si>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</si>
  <si>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</si>
  <si>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</si>
  <si>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</si>
  <si>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</si>
  <si>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</si>
  <si>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</si>
  <si>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</si>
  <si>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</si>
  <si>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</si>
  <si>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</si>
  <si>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</si>
  <si>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</si>
  <si>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</si>
  <si>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</si>
  <si>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</si>
  <si>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</si>
  <si>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</si>
  <si>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</si>
  <si>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</si>
  <si>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</si>
  <si>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</si>
  <si>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</si>
  <si>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</si>
  <si>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</si>
  <si>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</si>
  <si>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</si>
  <si>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</si>
  <si>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</si>
  <si>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</si>
  <si>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</si>
  <si>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</si>
  <si>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</si>
  <si>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</si>
  <si>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</si>
  <si>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</si>
  <si>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</si>
  <si>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</si>
  <si>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</si>
  <si>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</si>
  <si>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</si>
  <si>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</si>
  <si>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</si>
  <si>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</si>
  <si>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</si>
  <si>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</si>
  <si>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</si>
  <si>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</si>
  <si>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</si>
  <si>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</si>
  <si>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</si>
  <si>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</si>
  <si>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</si>
  <si>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</si>
  <si>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</si>
  <si>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</si>
  <si>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</si>
  <si>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</si>
  <si>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</si>
  <si>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</si>
  <si>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</si>
  <si>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</si>
  <si>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</si>
  <si>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</si>
  <si>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</si>
  <si>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</si>
  <si>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</si>
  <si>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</si>
  <si>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</si>
  <si>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</si>
  <si>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</si>
  <si>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</si>
  <si>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</si>
  <si>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</si>
  <si>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</si>
  <si>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</si>
  <si>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</si>
  <si>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</si>
  <si>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</si>
  <si>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</si>
  <si>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</si>
  <si>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</si>
  <si>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</si>
  <si>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</si>
  <si>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</si>
  <si>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</si>
  <si>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</si>
  <si>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</si>
  <si>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</si>
  <si>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</si>
  <si>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</si>
  <si>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</si>
  <si>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</si>
  <si>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</si>
  <si>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</si>
  <si>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</si>
  <si>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</si>
  <si>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</si>
  <si>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</si>
  <si>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</si>
  <si>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</si>
  <si>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</si>
  <si>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</si>
  <si>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</si>
  <si>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</si>
  <si>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</si>
  <si>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</si>
  <si>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</si>
  <si>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</si>
  <si>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</si>
  <si>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</si>
  <si>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</si>
  <si>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</si>
  <si>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</si>
  <si>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</si>
  <si>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</si>
  <si>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</si>
  <si>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</si>
  <si>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</si>
  <si>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</si>
  <si>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</si>
  <si>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</si>
  <si>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</si>
  <si>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</si>
  <si>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</si>
  <si>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</si>
  <si>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</si>
  <si>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</si>
  <si>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</si>
  <si>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</si>
  <si>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</si>
  <si>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</si>
  <si>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</si>
  <si>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</si>
  <si>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</si>
  <si>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</si>
  <si>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</si>
  <si>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</si>
  <si>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</si>
  <si>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</si>
  <si>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</si>
  <si>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</si>
  <si>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</si>
  <si>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</si>
  <si>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</si>
  <si>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</si>
  <si>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</si>
  <si>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</si>
  <si>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</si>
  <si>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</si>
  <si>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</si>
  <si>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</si>
  <si>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</si>
  <si>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</si>
  <si>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</si>
  <si>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</si>
  <si>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</si>
  <si>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</si>
  <si>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</si>
  <si>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</si>
  <si>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</si>
  <si>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</si>
  <si>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</si>
  <si>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</si>
  <si>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</si>
  <si>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</si>
  <si>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</si>
  <si>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</si>
  <si>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</si>
  <si>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</si>
  <si>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</si>
  <si>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</si>
  <si>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</si>
  <si>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</si>
  <si>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</si>
  <si>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</si>
  <si>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</si>
  <si>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</si>
  <si>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</si>
  <si>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</si>
  <si>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</si>
  <si>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</si>
  <si>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</si>
  <si>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</si>
  <si>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</si>
  <si>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</si>
  <si>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</si>
  <si>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</si>
  <si>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</si>
  <si>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</si>
  <si>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</si>
  <si>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</si>
  <si>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</si>
  <si>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</si>
  <si>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</si>
  <si>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</si>
  <si>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</si>
  <si>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</si>
  <si>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</si>
  <si>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</si>
  <si>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</si>
  <si>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</si>
  <si>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</si>
  <si>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</si>
  <si>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</si>
  <si>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</si>
  <si>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</si>
  <si>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</si>
  <si>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</si>
  <si>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</si>
  <si>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</si>
  <si>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</si>
  <si>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</si>
  <si>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</si>
  <si>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</si>
  <si>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</si>
  <si>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</si>
  <si>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</si>
  <si>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</si>
  <si>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</si>
  <si>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</si>
  <si>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</si>
  <si>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</si>
  <si>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</si>
  <si>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</si>
  <si>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</si>
  <si>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</si>
  <si>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</si>
  <si>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</si>
  <si>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</si>
  <si>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</si>
  <si>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</si>
  <si>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</si>
  <si>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</si>
  <si>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</si>
  <si>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</si>
  <si>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</si>
  <si>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</si>
  <si>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</si>
  <si>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</si>
  <si>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</si>
  <si>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</si>
  <si>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</si>
  <si>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</si>
  <si>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</si>
  <si>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</si>
  <si>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</si>
  <si>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</si>
  <si>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</si>
  <si>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</si>
  <si>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</si>
  <si>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</si>
  <si>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</si>
  <si>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</si>
  <si>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</si>
  <si>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</si>
  <si>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</si>
  <si>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</si>
  <si>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</si>
  <si>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</si>
  <si>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</si>
  <si>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</si>
  <si>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</si>
  <si>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</si>
  <si>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</si>
  <si>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</si>
  <si>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</si>
  <si>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</si>
  <si>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</si>
  <si>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</si>
  <si>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</si>
  <si>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</si>
  <si>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</si>
  <si>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</si>
  <si>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</si>
  <si>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</si>
  <si>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</si>
  <si>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</si>
  <si>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</si>
  <si>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</si>
  <si>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</si>
  <si>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</si>
  <si>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</si>
  <si>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</si>
  <si>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</si>
  <si>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</si>
  <si>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</si>
  <si>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</si>
  <si>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</si>
  <si>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</si>
  <si>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</si>
  <si>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</si>
  <si>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</si>
  <si>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</si>
  <si>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</si>
  <si>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</si>
  <si>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</si>
  <si>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</si>
  <si>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</si>
  <si>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</si>
  <si>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</si>
  <si>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</si>
  <si>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</si>
  <si>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</si>
  <si>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</si>
  <si>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</si>
  <si>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</si>
  <si>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</si>
  <si>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</si>
  <si>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</si>
  <si>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</si>
  <si>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</si>
  <si>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</si>
  <si>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</si>
  <si>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</si>
  <si>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</si>
  <si>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</si>
  <si>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</si>
  <si>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</si>
  <si>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</si>
  <si>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</si>
  <si>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</si>
  <si>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</si>
  <si>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</si>
  <si>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</si>
  <si>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</si>
  <si>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</si>
  <si>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</si>
  <si>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</si>
  <si>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</si>
  <si>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</si>
  <si>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</si>
  <si>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</si>
  <si>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</si>
  <si>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https://m.media-amazon.com/images/I/31YW3+kpZQL._SY300_SX300_.jpg</t>
  </si>
  <si>
    <t>https://www.amazon.in/Noise-Bluetooth-Wireless-30-Hours-Instacharge/dp/B09Y5MP7C4/ref=sr_1_132?qid=1672903001&amp;s=computers&amp;sr=1-132</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</si>
  <si>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</si>
  <si>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</si>
  <si>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</si>
  <si>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</si>
  <si>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</si>
  <si>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</si>
  <si>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</si>
  <si>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</si>
  <si>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</si>
  <si>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</si>
  <si>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</si>
  <si>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</si>
  <si>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</si>
  <si>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</si>
  <si>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</si>
  <si>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</si>
  <si>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</si>
  <si>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</si>
  <si>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</si>
  <si>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</si>
  <si>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</si>
  <si>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</si>
  <si>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</si>
  <si>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</si>
  <si>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</si>
  <si>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</si>
  <si>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</si>
  <si>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</si>
  <si>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</si>
  <si>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</si>
  <si>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</si>
  <si>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</si>
  <si>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</si>
  <si>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</si>
  <si>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</si>
  <si>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</si>
  <si>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</si>
  <si>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</si>
  <si>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</si>
  <si>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</si>
  <si>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</si>
  <si>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</si>
  <si>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</si>
  <si>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</si>
  <si>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</si>
  <si>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</si>
  <si>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</si>
  <si>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</si>
  <si>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</si>
  <si>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</si>
  <si>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</si>
  <si>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</si>
  <si>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</si>
  <si>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</si>
  <si>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</si>
  <si>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</si>
  <si>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</si>
  <si>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</si>
  <si>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</si>
  <si>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</si>
  <si>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</si>
  <si>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</si>
  <si>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</si>
  <si>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</si>
  <si>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</si>
  <si>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</si>
  <si>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</si>
  <si>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</si>
  <si>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</si>
  <si>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</si>
  <si>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</si>
  <si>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</si>
  <si>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</si>
  <si>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</si>
  <si>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</si>
  <si>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</si>
  <si>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</si>
  <si>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</si>
  <si>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</si>
  <si>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</si>
  <si>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</si>
  <si>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</si>
  <si>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</si>
  <si>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</si>
  <si>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</si>
  <si>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</si>
  <si>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</si>
  <si>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</si>
  <si>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</si>
  <si>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</si>
  <si>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</si>
  <si>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</si>
  <si>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</si>
  <si>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</si>
  <si>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</si>
  <si>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</si>
  <si>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</si>
  <si>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</si>
  <si>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</si>
  <si>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</si>
  <si>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</si>
  <si>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</si>
  <si>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</si>
  <si>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</si>
  <si>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</si>
  <si>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</si>
  <si>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</si>
  <si>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</si>
  <si>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</si>
  <si>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</si>
  <si>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</si>
  <si>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</si>
  <si>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</si>
  <si>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</si>
  <si>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</si>
  <si>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</si>
  <si>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</si>
  <si>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</si>
  <si>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</si>
  <si>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</si>
  <si>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</si>
  <si>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</si>
  <si>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</si>
  <si>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</si>
  <si>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</si>
  <si>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</si>
  <si>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</si>
  <si>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</si>
  <si>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</si>
  <si>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</si>
  <si>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</si>
  <si>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</si>
  <si>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</si>
  <si>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</si>
  <si>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</si>
  <si>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</si>
  <si>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</si>
  <si>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</si>
  <si>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</si>
  <si>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</si>
  <si>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</si>
  <si>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</si>
  <si>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</si>
  <si>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</si>
  <si>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</si>
  <si>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</si>
  <si>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</si>
  <si>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</si>
  <si>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</si>
  <si>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</si>
  <si>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</si>
  <si>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</si>
  <si>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</si>
  <si>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</si>
  <si>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</si>
  <si>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</si>
  <si>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</si>
  <si>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</si>
  <si>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</si>
  <si>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</si>
  <si>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</si>
  <si>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</si>
  <si>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</si>
  <si>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</si>
  <si>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</si>
  <si>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</si>
  <si>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</si>
  <si>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</si>
  <si>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</si>
  <si>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</si>
  <si>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</si>
  <si>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</si>
  <si>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</si>
  <si>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</si>
  <si>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</si>
  <si>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</si>
  <si>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</si>
  <si>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</si>
  <si>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</si>
  <si>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</si>
  <si>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</si>
  <si>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</si>
  <si>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</si>
  <si>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</si>
  <si>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</si>
  <si>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</si>
  <si>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</si>
  <si>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</si>
  <si>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</si>
  <si>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</si>
  <si>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</si>
  <si>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</si>
  <si>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</si>
  <si>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</si>
  <si>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</si>
  <si>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</si>
  <si>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</si>
  <si>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</si>
  <si>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</si>
  <si>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</si>
  <si>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</si>
  <si>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</si>
  <si>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</si>
  <si>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</si>
  <si>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</si>
  <si>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</si>
  <si>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</si>
  <si>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</si>
  <si>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</si>
  <si>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</si>
  <si>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</si>
  <si>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</si>
  <si>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</si>
  <si>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</si>
  <si>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</si>
  <si>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</si>
  <si>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</si>
  <si>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</si>
  <si>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</si>
  <si>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</si>
  <si>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</si>
  <si>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</si>
  <si>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</si>
  <si>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</si>
  <si>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</si>
  <si>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</si>
  <si>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</si>
  <si>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</si>
  <si>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</si>
  <si>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</si>
  <si>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</si>
  <si>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</si>
  <si>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</si>
  <si>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</si>
  <si>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</si>
  <si>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</si>
  <si>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</si>
  <si>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</si>
  <si>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</si>
  <si>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</si>
  <si>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</si>
  <si>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</si>
  <si>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</si>
  <si>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</si>
  <si>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</si>
  <si>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</si>
  <si>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</si>
  <si>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</si>
  <si>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</si>
  <si>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</si>
  <si>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</si>
  <si>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</si>
  <si>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</si>
  <si>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</si>
  <si>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</si>
  <si>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</si>
  <si>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</si>
  <si>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</si>
  <si>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</si>
  <si>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</si>
  <si>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</si>
  <si>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</si>
  <si>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</si>
  <si>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</si>
  <si>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</si>
  <si>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</si>
  <si>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</si>
  <si>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</si>
  <si>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</si>
  <si>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</si>
  <si>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</si>
  <si>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</si>
  <si>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</si>
  <si>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</si>
  <si>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</si>
  <si>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</si>
  <si>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</si>
  <si>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</si>
  <si>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</si>
  <si>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</si>
  <si>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</si>
  <si>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</si>
  <si>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</si>
  <si>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</si>
  <si>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</si>
  <si>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</si>
  <si>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</si>
  <si>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</si>
  <si>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</si>
  <si>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</si>
  <si>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</si>
  <si>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</si>
  <si>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</si>
  <si>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</si>
  <si>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</si>
  <si>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</si>
  <si>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</si>
  <si>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</si>
  <si>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</si>
  <si>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</si>
  <si>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</si>
  <si>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</si>
  <si>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</si>
  <si>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</si>
  <si>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</si>
  <si>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</si>
  <si>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</si>
  <si>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</si>
  <si>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</si>
  <si>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</si>
  <si>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</si>
  <si>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</si>
  <si>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</si>
  <si>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</si>
  <si>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</si>
  <si>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</si>
  <si>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</si>
  <si>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</si>
  <si>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</si>
  <si>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</si>
  <si>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</si>
  <si>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</si>
  <si>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</si>
  <si>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</si>
  <si>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</si>
  <si>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</si>
  <si>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</si>
  <si>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</si>
  <si>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</si>
  <si>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</si>
  <si>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</si>
  <si>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</si>
  <si>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</si>
  <si>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</si>
  <si>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</si>
  <si>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</si>
  <si>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</si>
  <si>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</si>
  <si>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</si>
  <si>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</si>
  <si>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</si>
  <si>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</si>
  <si>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</si>
  <si>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</si>
  <si>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</si>
  <si>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</si>
  <si>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</si>
  <si>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</si>
  <si>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</si>
  <si>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</si>
  <si>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</si>
  <si>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</si>
  <si>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</si>
  <si>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</si>
  <si>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</si>
  <si>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</si>
  <si>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</si>
  <si>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</si>
  <si>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</si>
  <si>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</si>
  <si>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</si>
  <si>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</si>
  <si>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</si>
  <si>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</si>
  <si>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</si>
  <si>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</si>
  <si>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</si>
  <si>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</si>
  <si>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</si>
  <si>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</si>
  <si>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</si>
  <si>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</si>
  <si>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</si>
  <si>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</si>
  <si>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</si>
  <si>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</si>
  <si>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</si>
  <si>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</si>
  <si>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</si>
  <si>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</si>
  <si>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</si>
  <si>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</si>
  <si>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</si>
  <si>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</si>
  <si>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</si>
  <si>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</si>
  <si>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</si>
  <si>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</si>
  <si>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</si>
  <si>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</si>
  <si>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</si>
  <si>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</si>
  <si>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</si>
  <si>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</si>
  <si>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</si>
  <si>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</si>
  <si>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</si>
  <si>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</si>
  <si>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</si>
  <si>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</si>
  <si>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</si>
  <si>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</si>
  <si>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</si>
  <si>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</si>
  <si>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</si>
  <si>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</si>
  <si>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</si>
  <si>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</si>
  <si>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</si>
  <si>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</si>
  <si>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</si>
  <si>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</si>
  <si>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</si>
  <si>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</si>
  <si>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</si>
  <si>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</si>
  <si>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</si>
  <si>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</si>
  <si>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</si>
  <si>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</si>
  <si>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</si>
  <si>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</si>
  <si>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</si>
  <si>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</si>
  <si>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</si>
  <si>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</si>
  <si>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</si>
  <si>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</si>
  <si>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</si>
  <si>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</si>
  <si>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</si>
  <si>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</si>
  <si>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</si>
  <si>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</si>
  <si>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</si>
  <si>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</si>
  <si>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</si>
  <si>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</si>
  <si>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</si>
  <si>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</si>
  <si>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</si>
  <si>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</si>
  <si>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</si>
  <si>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</si>
  <si>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</si>
  <si>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</si>
  <si>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</si>
  <si>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</si>
  <si>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</si>
  <si>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</si>
  <si>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</si>
  <si>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</si>
  <si>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</si>
  <si>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</si>
  <si>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</si>
  <si>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</si>
  <si>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</si>
  <si>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</si>
  <si>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</si>
  <si>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</si>
  <si>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</si>
  <si>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</si>
  <si>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</si>
  <si>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</si>
  <si>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</si>
  <si>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</si>
  <si>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</si>
  <si>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</si>
  <si>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</si>
  <si>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</si>
  <si>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</si>
  <si>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</si>
  <si>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</si>
  <si>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</si>
  <si>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</si>
  <si>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</si>
  <si>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</si>
  <si>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</si>
  <si>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</si>
  <si>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</si>
  <si>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</si>
  <si>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</si>
  <si>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</si>
  <si>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</si>
  <si>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</si>
  <si>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</si>
  <si>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</si>
  <si>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</si>
  <si>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</si>
  <si>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</si>
  <si>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</si>
  <si>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</si>
  <si>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</si>
  <si>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</si>
  <si>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</si>
  <si>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</si>
  <si>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</si>
  <si>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</si>
  <si>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</si>
  <si>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</si>
  <si>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</si>
  <si>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</si>
  <si>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</si>
  <si>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</si>
  <si>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</si>
  <si>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</si>
  <si>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</si>
  <si>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</si>
  <si>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</si>
  <si>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</si>
  <si>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</si>
  <si>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</si>
  <si>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</si>
  <si>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</si>
  <si>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</si>
  <si>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</si>
  <si>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</si>
  <si>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</si>
  <si>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</si>
  <si>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</si>
  <si>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</si>
  <si>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</si>
  <si>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</si>
  <si>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</si>
  <si>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</si>
  <si>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</si>
  <si>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</si>
  <si>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</si>
  <si>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</si>
  <si>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</si>
  <si>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</si>
  <si>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</si>
  <si>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</si>
  <si>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</si>
  <si>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</si>
  <si>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</si>
  <si>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</si>
  <si>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</si>
  <si>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</si>
  <si>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</si>
  <si>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</si>
  <si>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</si>
  <si>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</si>
  <si>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</si>
  <si>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</si>
  <si>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</si>
  <si>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</si>
  <si>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</si>
  <si>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</si>
  <si>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</si>
  <si>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</si>
  <si>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</si>
  <si>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</si>
  <si>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</si>
  <si>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</si>
  <si>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</si>
  <si>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</si>
  <si>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</si>
  <si>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</si>
  <si>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</si>
  <si>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</si>
  <si>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</si>
  <si>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</si>
  <si>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</si>
  <si>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</si>
  <si>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</si>
  <si>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</si>
  <si>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</si>
  <si>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</si>
  <si>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</si>
  <si>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</si>
  <si>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</si>
  <si>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</si>
  <si>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</si>
  <si>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</si>
  <si>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</si>
  <si>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</si>
  <si>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</si>
  <si>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</si>
  <si>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</si>
  <si>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</si>
  <si>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</si>
  <si>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</si>
  <si>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</si>
  <si>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</si>
  <si>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</si>
  <si>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</si>
  <si>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</si>
  <si>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</si>
  <si>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</si>
  <si>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</si>
  <si>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</si>
  <si>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</si>
  <si>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</si>
  <si>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</si>
  <si>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</si>
  <si>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</si>
  <si>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</si>
  <si>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</si>
  <si>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</si>
  <si>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</si>
  <si>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</si>
  <si>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</si>
  <si>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</si>
  <si>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</si>
  <si>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</si>
  <si>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</si>
  <si>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</si>
  <si>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</si>
  <si>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</si>
  <si>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</si>
  <si>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</si>
  <si>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</si>
  <si>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</si>
  <si>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</si>
  <si>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</si>
  <si>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</si>
  <si>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</si>
  <si>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</si>
  <si>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</si>
  <si>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</si>
  <si>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</si>
  <si>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</si>
  <si>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</si>
  <si>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</si>
  <si>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</si>
  <si>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</si>
  <si>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</si>
  <si>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</si>
  <si>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</si>
  <si>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</si>
  <si>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</si>
  <si>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</si>
  <si>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</si>
  <si>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</si>
  <si>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</si>
  <si>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</si>
  <si>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</si>
  <si>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</si>
  <si>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</si>
  <si>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</si>
  <si>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</si>
  <si>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</si>
  <si>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</si>
  <si>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</si>
  <si>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</si>
  <si>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</si>
  <si>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</si>
  <si>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</si>
  <si>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</si>
  <si>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</si>
  <si>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</si>
  <si>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</si>
  <si>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</si>
  <si>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</si>
  <si>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</si>
  <si>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</si>
  <si>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</si>
  <si>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</si>
  <si>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</si>
  <si>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</si>
  <si>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</si>
  <si>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</si>
  <si>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</si>
  <si>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</si>
  <si>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</si>
  <si>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</si>
  <si>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</si>
  <si>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</si>
  <si>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</si>
  <si>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</si>
  <si>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</si>
  <si>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</si>
  <si>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</si>
  <si>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</si>
  <si>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</si>
  <si>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</si>
  <si>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</si>
  <si>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</si>
  <si>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</si>
  <si>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</si>
  <si>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</si>
  <si>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</si>
  <si>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</si>
  <si>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</si>
  <si>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</si>
  <si>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</si>
  <si>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</si>
  <si>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</si>
  <si>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</si>
  <si>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</si>
  <si>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</si>
  <si>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</si>
  <si>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</si>
  <si>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</si>
  <si>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</si>
  <si>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</si>
  <si>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</si>
  <si>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</si>
  <si>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</si>
  <si>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</si>
  <si>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</si>
  <si>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</si>
  <si>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</si>
  <si>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</si>
  <si>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</si>
  <si>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</si>
  <si>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</si>
  <si>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</si>
  <si>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</si>
  <si>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</si>
  <si>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</si>
  <si>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https://m.media-amazon.com/images/I/31YZ2ZYT66L._SX300_SY300_QL70_FMwebp_.jpg</t>
  </si>
  <si>
    <t>https://www.amazon.in/Elements-Portable-External-Drive-Black/dp/B06XDKWLJH/ref=sr_1_256?qid=1672903007&amp;s=computers&amp;sr=1-256</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</si>
  <si>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</si>
  <si>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</si>
  <si>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</si>
  <si>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</si>
  <si>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</si>
  <si>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</si>
  <si>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</si>
  <si>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</si>
  <si>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</si>
  <si>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</si>
  <si>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</si>
  <si>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</si>
  <si>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</si>
  <si>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</si>
  <si>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</si>
  <si>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</si>
  <si>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</si>
  <si>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</si>
  <si>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</si>
  <si>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</si>
  <si>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</si>
  <si>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</si>
  <si>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</si>
  <si>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</si>
  <si>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</si>
  <si>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</si>
  <si>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</si>
  <si>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</si>
  <si>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</si>
  <si>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</si>
  <si>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</si>
  <si>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</si>
  <si>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</si>
  <si>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</si>
  <si>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</si>
  <si>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</si>
  <si>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</si>
  <si>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</si>
  <si>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</si>
  <si>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</si>
  <si>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</si>
  <si>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</si>
  <si>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</si>
  <si>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</si>
  <si>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</si>
  <si>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</si>
  <si>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</si>
  <si>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</si>
  <si>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</si>
  <si>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</si>
  <si>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</si>
  <si>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</si>
  <si>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</si>
  <si>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</si>
  <si>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</si>
  <si>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</si>
  <si>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</si>
  <si>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</si>
  <si>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</si>
  <si>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</si>
  <si>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</si>
  <si>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</si>
  <si>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</si>
  <si>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</si>
  <si>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</si>
  <si>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</si>
  <si>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</si>
  <si>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</si>
  <si>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</si>
  <si>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</si>
  <si>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</si>
  <si>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</si>
  <si>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</si>
  <si>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</si>
  <si>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</si>
  <si>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</si>
  <si>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</si>
  <si>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</si>
  <si>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</si>
  <si>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</si>
  <si>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</si>
  <si>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</si>
  <si>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</si>
  <si>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</si>
  <si>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</si>
  <si>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</si>
  <si>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</si>
  <si>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</si>
  <si>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</si>
  <si>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</si>
  <si>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</si>
  <si>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</si>
  <si>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</si>
  <si>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</si>
  <si>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</si>
  <si>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</si>
  <si>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</si>
  <si>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</si>
  <si>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</si>
  <si>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</si>
  <si>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</si>
  <si>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</si>
  <si>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</si>
  <si>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</si>
  <si>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</si>
  <si>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</si>
  <si>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</si>
  <si>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</si>
  <si>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</si>
  <si>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</si>
  <si>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</si>
  <si>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</si>
  <si>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</si>
  <si>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</si>
  <si>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</si>
  <si>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</si>
  <si>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</si>
  <si>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</si>
  <si>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</si>
  <si>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</si>
  <si>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</si>
  <si>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</si>
  <si>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</si>
  <si>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</si>
  <si>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</si>
  <si>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</si>
  <si>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</si>
  <si>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</si>
  <si>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</si>
  <si>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</si>
  <si>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</si>
  <si>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</si>
  <si>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</si>
  <si>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</si>
  <si>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</si>
  <si>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</si>
  <si>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</si>
  <si>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</si>
  <si>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</si>
  <si>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</si>
  <si>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</si>
  <si>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</si>
  <si>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</si>
  <si>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</si>
  <si>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</si>
  <si>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</si>
  <si>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</si>
  <si>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</si>
  <si>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</si>
  <si>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</si>
  <si>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</si>
  <si>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</si>
  <si>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</si>
  <si>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</si>
  <si>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</si>
  <si>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</si>
  <si>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</si>
  <si>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</si>
  <si>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</si>
  <si>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</si>
  <si>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</si>
  <si>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</si>
  <si>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</si>
  <si>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</si>
  <si>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</si>
  <si>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</si>
  <si>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</si>
  <si>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</si>
  <si>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</si>
  <si>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</si>
  <si>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</si>
  <si>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</si>
  <si>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</si>
  <si>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</si>
  <si>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</si>
  <si>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</si>
  <si>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</si>
  <si>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</si>
  <si>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</si>
  <si>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</si>
  <si>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</si>
  <si>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</si>
  <si>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</si>
  <si>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</si>
  <si>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</si>
  <si>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</si>
  <si>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</si>
  <si>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</si>
  <si>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</si>
  <si>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</si>
  <si>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</si>
  <si>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</si>
  <si>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</si>
  <si>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</si>
  <si>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</si>
  <si>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</si>
  <si>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</si>
  <si>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</si>
  <si>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</si>
  <si>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</si>
  <si>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</si>
  <si>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</si>
  <si>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</si>
  <si>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</si>
  <si>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</si>
  <si>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</si>
  <si>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</si>
  <si>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</si>
  <si>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</si>
  <si>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</si>
  <si>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</si>
  <si>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</si>
  <si>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</si>
  <si>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</si>
  <si>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</si>
  <si>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</si>
  <si>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</si>
  <si>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</si>
  <si>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</si>
  <si>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</si>
  <si>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</si>
  <si>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</si>
  <si>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</si>
  <si>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</si>
  <si>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</si>
  <si>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</si>
  <si>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</si>
  <si>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</si>
  <si>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</si>
  <si>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</si>
  <si>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</si>
  <si>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</si>
  <si>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</si>
  <si>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</si>
  <si>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</si>
  <si>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</si>
  <si>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</si>
  <si>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</si>
  <si>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</si>
  <si>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</si>
  <si>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</si>
  <si>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</si>
  <si>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</si>
  <si>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</si>
  <si>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</si>
  <si>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</si>
  <si>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</si>
  <si>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</si>
  <si>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</si>
  <si>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</si>
  <si>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</si>
  <si>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</si>
  <si>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</si>
  <si>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</si>
  <si>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</si>
  <si>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</si>
  <si>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</si>
  <si>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</si>
  <si>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</si>
  <si>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</si>
  <si>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</si>
  <si>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</si>
  <si>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</si>
  <si>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</si>
  <si>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</si>
  <si>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</si>
  <si>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</si>
  <si>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</si>
  <si>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</si>
  <si>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</si>
  <si>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</si>
  <si>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</si>
  <si>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</si>
  <si>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</si>
  <si>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</si>
  <si>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</si>
  <si>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</si>
  <si>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</si>
  <si>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</si>
  <si>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</si>
  <si>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</si>
  <si>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</si>
  <si>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</si>
  <si>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</si>
  <si>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</si>
  <si>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</si>
  <si>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</si>
  <si>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</si>
  <si>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</si>
  <si>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</si>
  <si>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</si>
  <si>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</si>
  <si>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</si>
  <si>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</si>
  <si>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</si>
  <si>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</si>
  <si>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</si>
  <si>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</si>
  <si>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</si>
  <si>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</si>
  <si>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</si>
  <si>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</si>
  <si>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</si>
  <si>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</si>
  <si>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</si>
  <si>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</si>
  <si>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</si>
  <si>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</si>
  <si>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</si>
  <si>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</si>
  <si>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</si>
  <si>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</si>
  <si>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</si>
  <si>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</si>
  <si>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</si>
  <si>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</si>
  <si>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</si>
  <si>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</si>
  <si>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</si>
  <si>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</si>
  <si>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</si>
  <si>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</si>
  <si>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</si>
  <si>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</si>
  <si>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</si>
  <si>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</si>
  <si>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</si>
  <si>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</si>
  <si>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</si>
  <si>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</si>
  <si>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</si>
  <si>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</si>
  <si>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</si>
  <si>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</si>
  <si>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</si>
  <si>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</si>
  <si>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</si>
  <si>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</si>
  <si>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</si>
  <si>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</si>
  <si>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</si>
  <si>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</si>
  <si>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</si>
  <si>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</si>
  <si>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</si>
  <si>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</si>
  <si>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</si>
  <si>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</si>
  <si>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</si>
  <si>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</si>
  <si>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</si>
  <si>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</si>
  <si>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</si>
  <si>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</si>
  <si>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</si>
  <si>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</si>
  <si>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</si>
  <si>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</si>
  <si>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</si>
  <si>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</si>
  <si>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</si>
  <si>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</si>
  <si>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</si>
  <si>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</si>
  <si>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</si>
  <si>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</si>
  <si>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</si>
  <si>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</si>
  <si>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</si>
  <si>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</si>
  <si>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</si>
  <si>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</si>
  <si>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</si>
  <si>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</si>
  <si>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</si>
  <si>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</si>
  <si>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</si>
  <si>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</si>
  <si>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</si>
  <si>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</si>
  <si>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</si>
  <si>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</si>
  <si>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</si>
  <si>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</si>
  <si>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</si>
  <si>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</si>
  <si>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</si>
  <si>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</si>
  <si>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</si>
  <si>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</si>
  <si>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</si>
  <si>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</si>
  <si>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</si>
  <si>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</si>
  <si>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</si>
  <si>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</si>
  <si>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</si>
  <si>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</si>
  <si>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</si>
  <si>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</si>
  <si>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</si>
  <si>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</si>
  <si>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</si>
  <si>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</si>
  <si>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</si>
  <si>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</si>
  <si>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</si>
  <si>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</si>
  <si>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</si>
  <si>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</si>
  <si>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</si>
  <si>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</si>
  <si>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</si>
  <si>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</si>
  <si>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</si>
  <si>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</si>
  <si>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</si>
  <si>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</si>
  <si>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</si>
  <si>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</si>
  <si>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</si>
  <si>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</si>
  <si>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</si>
  <si>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</si>
  <si>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</si>
  <si>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</si>
  <si>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</si>
  <si>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</si>
  <si>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</si>
  <si>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</si>
  <si>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</si>
  <si>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</si>
  <si>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</si>
  <si>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</si>
  <si>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</si>
  <si>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</si>
  <si>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</si>
  <si>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</si>
  <si>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</si>
  <si>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</si>
  <si>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</si>
  <si>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</si>
  <si>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</si>
  <si>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</si>
  <si>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</si>
  <si>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</si>
  <si>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</si>
  <si>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</si>
  <si>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</si>
  <si>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</si>
  <si>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</si>
  <si>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</si>
  <si>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</si>
  <si>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</si>
  <si>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</si>
  <si>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</si>
  <si>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</si>
  <si>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</si>
  <si>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</si>
  <si>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</si>
  <si>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</si>
  <si>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</si>
  <si>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</si>
  <si>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</si>
  <si>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</si>
  <si>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</si>
  <si>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</si>
  <si>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</si>
  <si>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</si>
  <si>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</si>
  <si>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</si>
  <si>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</si>
  <si>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</si>
  <si>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</si>
  <si>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</si>
  <si>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</si>
  <si>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</si>
  <si>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</si>
  <si>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</si>
  <si>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</si>
  <si>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</si>
  <si>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</si>
  <si>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</si>
  <si>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</si>
  <si>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</si>
  <si>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</si>
  <si>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</si>
  <si>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</si>
  <si>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</si>
  <si>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</si>
  <si>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</si>
  <si>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</si>
  <si>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</si>
  <si>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</si>
  <si>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</si>
  <si>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</si>
  <si>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</si>
  <si>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</si>
  <si>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</si>
  <si>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</si>
  <si>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</si>
  <si>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</si>
  <si>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</si>
  <si>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</si>
  <si>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</si>
  <si>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</si>
  <si>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</si>
  <si>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</si>
  <si>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</si>
  <si>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</si>
  <si>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</si>
  <si>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</si>
  <si>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</si>
  <si>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</si>
  <si>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</si>
  <si>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</si>
  <si>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</si>
  <si>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</si>
  <si>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</si>
  <si>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</si>
  <si>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</si>
  <si>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</si>
  <si>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</si>
  <si>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</si>
  <si>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</si>
  <si>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</si>
  <si>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</si>
  <si>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</si>
  <si>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</si>
  <si>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</si>
  <si>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</si>
  <si>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</si>
  <si>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</si>
  <si>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</si>
  <si>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</si>
  <si>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</si>
  <si>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</si>
  <si>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</si>
  <si>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</si>
  <si>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</si>
  <si>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</si>
  <si>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</si>
  <si>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</si>
  <si>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</si>
  <si>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</si>
  <si>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</si>
  <si>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</si>
  <si>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</si>
  <si>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</si>
  <si>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</si>
  <si>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</si>
  <si>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</si>
  <si>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</si>
  <si>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</si>
  <si>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</si>
  <si>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</si>
  <si>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</si>
  <si>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</si>
  <si>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</si>
  <si>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</si>
  <si>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</si>
  <si>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</si>
  <si>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</si>
  <si>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</si>
  <si>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</si>
  <si>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</si>
  <si>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</si>
  <si>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</si>
  <si>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</si>
  <si>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</si>
  <si>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</si>
  <si>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</si>
  <si>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</si>
  <si>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</si>
  <si>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</si>
  <si>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</si>
  <si>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</si>
  <si>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</si>
  <si>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</si>
  <si>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</si>
  <si>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</si>
  <si>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</si>
  <si>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</si>
  <si>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</si>
  <si>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</si>
  <si>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</si>
  <si>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</si>
  <si>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</si>
  <si>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</si>
  <si>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</si>
  <si>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</si>
  <si>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</si>
  <si>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</si>
  <si>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</si>
  <si>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</si>
  <si>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</si>
  <si>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</si>
  <si>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</si>
  <si>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</si>
  <si>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</si>
  <si>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</si>
  <si>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</si>
  <si>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</si>
  <si>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</si>
  <si>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</si>
  <si>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</si>
  <si>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</si>
  <si>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</si>
  <si>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</si>
  <si>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</si>
  <si>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</si>
  <si>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</si>
  <si>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</si>
  <si>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</si>
  <si>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</si>
  <si>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</si>
  <si>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</si>
  <si>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</si>
  <si>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</si>
  <si>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</si>
  <si>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</si>
  <si>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</si>
  <si>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</si>
  <si>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</si>
  <si>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</si>
  <si>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</si>
  <si>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</si>
  <si>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</si>
  <si>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</si>
  <si>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</si>
  <si>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</si>
  <si>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</si>
  <si>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</si>
  <si>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</si>
  <si>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</si>
  <si>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</si>
  <si>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</si>
  <si>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</si>
  <si>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</si>
  <si>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</si>
  <si>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</si>
  <si>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</si>
  <si>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</si>
  <si>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</si>
  <si>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</si>
  <si>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</si>
  <si>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</si>
  <si>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</si>
  <si>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</si>
  <si>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</si>
  <si>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</si>
  <si>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</si>
  <si>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</si>
  <si>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</si>
  <si>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</si>
  <si>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</si>
  <si>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</si>
  <si>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</si>
  <si>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</si>
  <si>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</si>
  <si>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</si>
  <si>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</si>
  <si>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</si>
  <si>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</si>
  <si>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</si>
  <si>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</si>
  <si>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</si>
  <si>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</si>
  <si>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</si>
  <si>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</si>
  <si>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</si>
  <si>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</si>
  <si>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</si>
  <si>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</si>
  <si>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</si>
  <si>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</si>
  <si>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</si>
  <si>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</si>
  <si>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</si>
  <si>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</si>
  <si>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</si>
  <si>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</si>
  <si>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</si>
  <si>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</si>
  <si>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</si>
  <si>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</si>
  <si>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</si>
  <si>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</si>
  <si>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</si>
  <si>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</si>
  <si>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</si>
  <si>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</si>
  <si>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</si>
  <si>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</si>
  <si>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</si>
  <si>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</si>
  <si>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</si>
  <si>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</si>
  <si>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</si>
  <si>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</si>
  <si>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</si>
  <si>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</si>
  <si>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</si>
  <si>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</si>
  <si>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</si>
  <si>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</si>
  <si>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</si>
  <si>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</si>
  <si>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</si>
  <si>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</si>
  <si>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</si>
  <si>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</si>
  <si>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</si>
  <si>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</si>
  <si>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</si>
  <si>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</si>
  <si>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</si>
  <si>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</si>
  <si>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</si>
  <si>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</si>
  <si>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</si>
  <si>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</si>
  <si>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</si>
  <si>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</si>
  <si>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</si>
  <si>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</si>
  <si>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</si>
  <si>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</si>
  <si>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</si>
  <si>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</si>
  <si>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</si>
  <si>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</si>
  <si>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</si>
  <si>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</si>
  <si>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</si>
  <si>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</si>
  <si>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</si>
  <si>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</si>
  <si>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</si>
  <si>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</si>
  <si>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</si>
  <si>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</si>
  <si>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</si>
  <si>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</si>
  <si>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</si>
  <si>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</si>
  <si>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</si>
  <si>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</si>
  <si>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</si>
  <si>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</si>
  <si>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</si>
  <si>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</si>
  <si>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</si>
  <si>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</si>
  <si>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</si>
  <si>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</si>
  <si>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</si>
  <si>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</si>
  <si>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</si>
  <si>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</si>
  <si>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</si>
  <si>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</si>
  <si>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</si>
  <si>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</si>
  <si>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</si>
  <si>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</si>
  <si>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</si>
  <si>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</si>
  <si>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</si>
  <si>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</si>
  <si>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</si>
  <si>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</si>
  <si>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</si>
  <si>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</si>
  <si>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</si>
  <si>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</si>
  <si>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</si>
  <si>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</si>
  <si>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</si>
  <si>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</si>
  <si>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</si>
  <si>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</si>
  <si>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</si>
  <si>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</si>
  <si>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</si>
  <si>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</si>
  <si>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</si>
  <si>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</si>
  <si>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</si>
  <si>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</si>
  <si>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</si>
  <si>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</si>
  <si>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</si>
  <si>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</si>
  <si>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</si>
  <si>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</si>
  <si>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</si>
  <si>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</si>
  <si>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</si>
  <si>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</si>
  <si>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</si>
  <si>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</si>
  <si>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</si>
  <si>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</si>
  <si>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</si>
  <si>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</si>
  <si>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</si>
  <si>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</si>
  <si>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</si>
  <si>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</si>
  <si>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</si>
  <si>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</si>
  <si>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</si>
  <si>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</si>
  <si>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</si>
  <si>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</si>
  <si>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</si>
  <si>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</si>
  <si>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</si>
  <si>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</si>
  <si>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</si>
  <si>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</si>
  <si>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</si>
  <si>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</si>
  <si>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</si>
  <si>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</si>
  <si>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</si>
  <si>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</si>
  <si>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</si>
  <si>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</si>
  <si>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</si>
  <si>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</si>
  <si>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</si>
  <si>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</si>
  <si>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</si>
  <si>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</si>
  <si>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</si>
  <si>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</si>
  <si>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</si>
  <si>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</si>
  <si>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</si>
  <si>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</si>
  <si>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</si>
  <si>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</si>
  <si>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</si>
  <si>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</si>
  <si>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</si>
  <si>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</si>
  <si>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</si>
  <si>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</si>
  <si>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</si>
  <si>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</si>
  <si>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</si>
  <si>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</si>
  <si>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</si>
  <si>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</si>
  <si>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</si>
  <si>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</si>
  <si>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</si>
  <si>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</si>
  <si>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</si>
  <si>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</si>
  <si>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</si>
  <si>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</si>
  <si>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</si>
  <si>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</si>
  <si>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</si>
  <si>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</si>
  <si>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</si>
  <si>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</si>
  <si>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</si>
  <si>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</si>
  <si>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</si>
  <si>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</si>
  <si>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</si>
  <si>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</si>
  <si>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</si>
  <si>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</si>
  <si>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</si>
  <si>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</si>
  <si>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</si>
  <si>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</si>
  <si>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</si>
  <si>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</si>
  <si>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</si>
  <si>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</si>
  <si>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</si>
  <si>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</si>
  <si>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</si>
  <si>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</si>
  <si>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</si>
  <si>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</si>
  <si>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</si>
  <si>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</si>
  <si>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</si>
  <si>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</si>
  <si>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</si>
  <si>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</si>
  <si>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</si>
  <si>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</si>
  <si>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</si>
  <si>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</si>
  <si>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</si>
  <si>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</si>
  <si>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</si>
  <si>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</si>
  <si>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</si>
  <si>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</si>
  <si>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</si>
  <si>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</si>
  <si>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</si>
  <si>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</si>
  <si>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</si>
  <si>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</si>
  <si>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</si>
  <si>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</si>
  <si>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</si>
  <si>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</si>
  <si>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</si>
  <si>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</si>
  <si>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</si>
  <si>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</si>
  <si>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</si>
  <si>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</si>
  <si>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</si>
  <si>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</si>
  <si>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</si>
  <si>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</si>
  <si>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</si>
  <si>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</si>
  <si>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</si>
  <si>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</si>
  <si>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</si>
  <si>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</si>
  <si>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</si>
  <si>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</si>
  <si>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</si>
  <si>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</si>
  <si>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</si>
  <si>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</si>
  <si>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</si>
  <si>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</si>
  <si>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</si>
  <si>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</si>
  <si>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</si>
  <si>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</si>
  <si>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</si>
  <si>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</si>
  <si>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</si>
  <si>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</si>
  <si>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</si>
  <si>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</si>
  <si>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</si>
  <si>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</si>
  <si>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AF7IXQKBUL6NEIQG4R53LMJJUGXQ,AHB43CZ4RHLJ5S6CBOWX6MEI7J4Q</t>
  </si>
  <si>
    <t>Neeraj Vishwakarma,Sameer Patil</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</si>
  <si>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</si>
  <si>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</si>
  <si>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</si>
  <si>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</si>
  <si>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</si>
  <si>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</si>
  <si>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</si>
  <si>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</si>
  <si>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</si>
  <si>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</si>
  <si>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</si>
  <si>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</si>
  <si>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</si>
  <si>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</si>
  <si>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</si>
  <si>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</si>
  <si>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</si>
  <si>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</si>
  <si>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</si>
  <si>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</si>
  <si>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</si>
  <si>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</si>
  <si>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</si>
  <si>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</si>
  <si>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</si>
  <si>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</si>
  <si>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</si>
  <si>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</si>
  <si>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</si>
  <si>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</si>
  <si>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</si>
  <si>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</si>
  <si>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</si>
  <si>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</si>
  <si>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</si>
  <si>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</si>
  <si>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</si>
  <si>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</si>
  <si>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</si>
  <si>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</si>
  <si>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</si>
  <si>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</si>
  <si>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</si>
  <si>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</si>
  <si>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</si>
  <si>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</si>
  <si>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</si>
  <si>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</si>
  <si>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</si>
  <si>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</si>
  <si>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</si>
  <si>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</si>
  <si>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</si>
  <si>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</si>
  <si>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</si>
  <si>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</si>
  <si>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</si>
  <si>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</si>
  <si>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</si>
  <si>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</si>
  <si>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</si>
  <si>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</si>
  <si>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</si>
  <si>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</si>
  <si>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</si>
  <si>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</si>
  <si>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</si>
  <si>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</si>
  <si>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</si>
  <si>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</si>
  <si>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</si>
  <si>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</si>
  <si>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</si>
  <si>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</si>
  <si>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</si>
  <si>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</si>
  <si>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</si>
  <si>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</si>
  <si>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</si>
  <si>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</si>
  <si>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</si>
  <si>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</si>
  <si>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</si>
  <si>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</si>
  <si>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</si>
  <si>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</si>
  <si>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</si>
  <si>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</si>
  <si>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</si>
  <si>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</si>
  <si>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</si>
  <si>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</si>
  <si>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</si>
  <si>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</si>
  <si>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</si>
  <si>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</si>
  <si>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</si>
  <si>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</si>
  <si>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</si>
  <si>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</si>
  <si>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</si>
  <si>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</si>
  <si>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</si>
  <si>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</si>
  <si>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</si>
  <si>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</si>
  <si>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</si>
  <si>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</si>
  <si>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</si>
  <si>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</si>
  <si>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</si>
  <si>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</si>
  <si>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</si>
  <si>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</si>
  <si>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</si>
  <si>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</si>
  <si>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</si>
  <si>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</si>
  <si>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</si>
  <si>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</si>
  <si>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</si>
  <si>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</si>
  <si>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</si>
  <si>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</si>
  <si>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</si>
  <si>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</si>
  <si>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</si>
  <si>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</si>
  <si>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</si>
  <si>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</si>
  <si>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</si>
  <si>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</si>
  <si>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</si>
  <si>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</si>
  <si>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</si>
  <si>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</si>
  <si>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</si>
  <si>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</si>
  <si>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</si>
  <si>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</si>
  <si>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</si>
  <si>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</si>
  <si>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</si>
  <si>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</si>
  <si>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</si>
  <si>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</si>
  <si>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</si>
  <si>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</si>
  <si>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</si>
  <si>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</si>
  <si>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</si>
  <si>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</si>
  <si>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</si>
  <si>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</si>
  <si>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</si>
  <si>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</si>
  <si>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</si>
  <si>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</si>
  <si>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</si>
  <si>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</si>
  <si>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</si>
  <si>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</si>
  <si>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</si>
  <si>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</si>
  <si>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</si>
  <si>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</si>
  <si>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</si>
  <si>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</si>
  <si>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</si>
  <si>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</si>
  <si>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</si>
  <si>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</si>
  <si>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</si>
  <si>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</si>
  <si>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</si>
  <si>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</si>
  <si>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</si>
  <si>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</si>
  <si>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</si>
  <si>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</si>
  <si>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</si>
  <si>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</si>
  <si>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</si>
  <si>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</si>
  <si>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</si>
  <si>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</si>
  <si>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</si>
  <si>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</si>
  <si>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</si>
  <si>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</si>
  <si>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</si>
  <si>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</si>
  <si>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</si>
  <si>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</si>
  <si>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</si>
  <si>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</si>
  <si>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</si>
  <si>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</si>
  <si>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</si>
  <si>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</si>
  <si>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</si>
  <si>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</si>
  <si>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</si>
  <si>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</si>
  <si>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</si>
  <si>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</si>
  <si>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</si>
  <si>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</si>
  <si>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</si>
  <si>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</si>
  <si>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</si>
  <si>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</si>
  <si>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</si>
  <si>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</si>
  <si>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</si>
  <si>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</si>
  <si>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</si>
  <si>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</si>
  <si>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</si>
  <si>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</si>
  <si>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</si>
  <si>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</si>
  <si>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</si>
  <si>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</si>
  <si>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</si>
  <si>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</si>
  <si>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</si>
  <si>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</si>
  <si>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</si>
  <si>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</si>
  <si>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</si>
  <si>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</si>
  <si>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</si>
  <si>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</si>
  <si>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</si>
  <si>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</si>
  <si>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</si>
  <si>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</si>
  <si>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</si>
  <si>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</si>
  <si>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</si>
  <si>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</si>
  <si>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</si>
  <si>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</si>
  <si>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</si>
  <si>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</si>
  <si>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</si>
  <si>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</si>
  <si>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</si>
  <si>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</si>
  <si>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</si>
  <si>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</si>
  <si>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</si>
  <si>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</si>
  <si>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</si>
  <si>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</si>
  <si>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</si>
  <si>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</si>
  <si>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</si>
  <si>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</si>
  <si>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</si>
  <si>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</si>
  <si>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</si>
  <si>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</si>
  <si>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</si>
  <si>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</si>
  <si>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</si>
  <si>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</si>
  <si>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</si>
  <si>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</si>
  <si>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</si>
  <si>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</si>
  <si>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</si>
  <si>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</si>
  <si>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</si>
  <si>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</si>
  <si>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</si>
  <si>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</si>
  <si>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</si>
  <si>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</si>
  <si>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</si>
  <si>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</si>
  <si>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</si>
  <si>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</si>
  <si>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</si>
  <si>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</si>
  <si>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</si>
  <si>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</si>
  <si>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</si>
  <si>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</si>
  <si>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</si>
  <si>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</si>
  <si>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</si>
  <si>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</si>
  <si>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</si>
  <si>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</si>
  <si>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</si>
  <si>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</si>
  <si>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</si>
  <si>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</si>
  <si>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</si>
  <si>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</si>
  <si>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</si>
  <si>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</si>
  <si>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</si>
  <si>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</si>
  <si>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</si>
  <si>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</si>
  <si>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</si>
  <si>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</si>
  <si>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</si>
  <si>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</si>
  <si>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</si>
  <si>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</si>
  <si>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</si>
  <si>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</si>
  <si>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</si>
  <si>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</si>
  <si>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</si>
  <si>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</si>
  <si>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</si>
  <si>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</si>
  <si>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</si>
  <si>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</si>
  <si>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</si>
  <si>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</si>
  <si>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</si>
  <si>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</si>
  <si>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</si>
  <si>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</si>
  <si>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</si>
  <si>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</si>
  <si>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</si>
  <si>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</si>
  <si>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</si>
  <si>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</si>
  <si>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</si>
  <si>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</si>
  <si>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</si>
  <si>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</si>
  <si>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</si>
  <si>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</si>
  <si>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</si>
  <si>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</si>
  <si>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</si>
  <si>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</si>
  <si>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</si>
  <si>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</si>
  <si>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</si>
  <si>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</si>
  <si>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</si>
  <si>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</si>
  <si>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</si>
  <si>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</si>
  <si>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</si>
  <si>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</si>
  <si>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</si>
  <si>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</si>
  <si>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</si>
  <si>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</si>
  <si>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</si>
  <si>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</si>
  <si>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</si>
  <si>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</si>
  <si>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</si>
  <si>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</si>
  <si>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</si>
  <si>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</si>
  <si>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</si>
  <si>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</si>
  <si>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</si>
  <si>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</si>
  <si>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</si>
  <si>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</si>
  <si>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</si>
  <si>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</si>
  <si>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</si>
  <si>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</si>
  <si>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</si>
  <si>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</si>
  <si>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</si>
  <si>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</si>
  <si>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</si>
  <si>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</si>
  <si>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</si>
  <si>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</si>
  <si>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</si>
  <si>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</si>
  <si>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</si>
  <si>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</si>
  <si>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</si>
  <si>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</si>
  <si>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</si>
  <si>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</si>
  <si>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</si>
  <si>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</si>
  <si>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</si>
  <si>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</si>
  <si>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</si>
  <si>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</si>
  <si>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</si>
  <si>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</si>
  <si>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</si>
  <si>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</si>
  <si>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</si>
  <si>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</si>
  <si>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</si>
  <si>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</si>
  <si>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</si>
  <si>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</si>
  <si>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</si>
  <si>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</si>
  <si>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</si>
  <si>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</si>
  <si>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</si>
  <si>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</si>
  <si>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</si>
  <si>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</si>
  <si>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</si>
  <si>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</si>
  <si>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</si>
  <si>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</si>
  <si>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</si>
  <si>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</si>
  <si>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</si>
  <si>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</si>
  <si>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</si>
  <si>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</si>
  <si>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</si>
  <si>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</si>
  <si>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</si>
  <si>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</si>
  <si>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</si>
  <si>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</si>
  <si>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</si>
  <si>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</si>
  <si>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</si>
  <si>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</si>
  <si>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</si>
  <si>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</si>
  <si>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</si>
  <si>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</si>
  <si>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</si>
  <si>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</si>
  <si>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</si>
  <si>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</si>
  <si>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</si>
  <si>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</si>
  <si>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</si>
  <si>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</si>
  <si>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</si>
  <si>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</si>
  <si>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</si>
  <si>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</si>
  <si>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</si>
  <si>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</si>
  <si>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</si>
  <si>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</si>
  <si>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</si>
  <si>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</si>
  <si>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</si>
  <si>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</si>
  <si>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</si>
  <si>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</si>
  <si>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</si>
  <si>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</si>
  <si>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</si>
  <si>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</si>
  <si>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</si>
  <si>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</si>
  <si>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</si>
  <si>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</si>
  <si>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</si>
  <si>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</si>
  <si>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</si>
  <si>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</si>
  <si>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</si>
  <si>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</si>
  <si>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</si>
  <si>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</si>
  <si>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</si>
  <si>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</si>
  <si>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</si>
  <si>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</si>
  <si>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</si>
  <si>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</si>
  <si>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</si>
  <si>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</si>
  <si>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</si>
  <si>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</si>
  <si>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</si>
  <si>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</si>
  <si>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</si>
  <si>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</si>
  <si>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</si>
  <si>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</si>
  <si>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</si>
  <si>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</si>
  <si>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</si>
  <si>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</si>
  <si>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</si>
  <si>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</si>
  <si>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</si>
  <si>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</si>
  <si>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</si>
  <si>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</si>
  <si>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</si>
  <si>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</si>
  <si>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</si>
  <si>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</si>
  <si>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</si>
  <si>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</si>
  <si>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</si>
  <si>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</si>
  <si>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</si>
  <si>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</si>
  <si>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</si>
  <si>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</si>
  <si>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</si>
  <si>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</si>
  <si>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</si>
  <si>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</si>
  <si>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</si>
  <si>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</si>
  <si>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</si>
  <si>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</si>
  <si>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</si>
  <si>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</si>
  <si>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</si>
  <si>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</si>
  <si>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</si>
  <si>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</si>
  <si>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</si>
  <si>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</si>
  <si>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</si>
  <si>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</si>
  <si>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</si>
  <si>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</si>
  <si>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</si>
  <si>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</si>
  <si>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</si>
  <si>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</si>
  <si>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</si>
  <si>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</si>
  <si>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</si>
  <si>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</si>
  <si>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</si>
  <si>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</si>
  <si>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</si>
  <si>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</si>
  <si>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</si>
  <si>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</si>
  <si>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</si>
  <si>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</si>
  <si>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</si>
  <si>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</si>
  <si>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</si>
  <si>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</si>
  <si>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</si>
  <si>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</si>
  <si>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</si>
  <si>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</si>
  <si>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</si>
  <si>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</si>
  <si>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</si>
  <si>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</si>
  <si>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</si>
  <si>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</si>
  <si>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</si>
  <si>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</si>
  <si>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</si>
  <si>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</si>
  <si>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</si>
  <si>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</si>
  <si>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</si>
  <si>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</si>
  <si>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</si>
  <si>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</si>
  <si>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</si>
  <si>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</si>
  <si>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</si>
  <si>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</si>
  <si>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</si>
  <si>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</si>
  <si>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</si>
  <si>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</si>
  <si>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</si>
  <si>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</si>
  <si>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</si>
  <si>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</si>
  <si>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</si>
  <si>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</si>
  <si>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</si>
  <si>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</si>
  <si>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</si>
  <si>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</si>
  <si>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</si>
  <si>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</si>
  <si>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</si>
  <si>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</si>
  <si>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</si>
  <si>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</si>
  <si>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</si>
  <si>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</si>
  <si>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</si>
  <si>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</si>
  <si>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</si>
  <si>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</si>
  <si>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</si>
  <si>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</si>
  <si>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</si>
  <si>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</si>
  <si>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</si>
  <si>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</si>
  <si>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</si>
  <si>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</si>
  <si>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</si>
  <si>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</si>
  <si>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</si>
  <si>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</si>
  <si>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</si>
  <si>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</si>
  <si>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</si>
  <si>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</si>
  <si>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</si>
  <si>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</si>
  <si>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</si>
  <si>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</si>
  <si>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</si>
  <si>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</si>
  <si>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</si>
  <si>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</si>
  <si>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</si>
  <si>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</si>
  <si>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</si>
  <si>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</si>
  <si>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</si>
  <si>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</si>
  <si>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</si>
  <si>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</si>
  <si>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</si>
  <si>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</si>
  <si>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</si>
  <si>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</si>
  <si>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</si>
  <si>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</si>
  <si>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</si>
  <si>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</si>
  <si>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</si>
  <si>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</si>
  <si>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</si>
  <si>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</si>
  <si>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</si>
  <si>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</si>
  <si>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</si>
  <si>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</si>
  <si>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</si>
  <si>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</si>
  <si>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</si>
  <si>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</si>
  <si>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</si>
  <si>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</si>
  <si>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</si>
  <si>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</si>
  <si>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</si>
  <si>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</si>
  <si>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</si>
  <si>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</si>
  <si>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</si>
  <si>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</si>
  <si>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</si>
  <si>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</si>
  <si>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</si>
  <si>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</si>
  <si>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</si>
  <si>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</si>
  <si>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</si>
  <si>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</si>
  <si>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</si>
  <si>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</si>
  <si>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</si>
  <si>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</si>
  <si>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</si>
  <si>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</si>
  <si>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</si>
  <si>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</si>
  <si>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</si>
  <si>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</si>
  <si>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</si>
  <si>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</si>
  <si>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</si>
  <si>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</si>
  <si>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</si>
  <si>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</si>
  <si>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</si>
  <si>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</si>
  <si>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</si>
  <si>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</si>
  <si>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</si>
  <si>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</si>
  <si>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</si>
  <si>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</si>
  <si>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</si>
  <si>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</si>
  <si>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</si>
  <si>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</si>
  <si>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</si>
  <si>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</si>
  <si>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</si>
  <si>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</si>
  <si>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</si>
  <si>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</si>
  <si>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</si>
  <si>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</si>
  <si>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</si>
  <si>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</si>
  <si>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</si>
  <si>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</si>
  <si>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</si>
  <si>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</si>
  <si>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</si>
  <si>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</si>
  <si>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</si>
  <si>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</si>
  <si>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</si>
  <si>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</si>
  <si>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</si>
  <si>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</si>
  <si>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</si>
  <si>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</si>
  <si>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</si>
  <si>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</si>
  <si>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</si>
  <si>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</si>
  <si>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</si>
  <si>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</si>
  <si>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</si>
  <si>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</si>
  <si>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</si>
  <si>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</si>
  <si>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</si>
  <si>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</si>
  <si>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</si>
  <si>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</si>
  <si>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</si>
  <si>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</si>
  <si>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</si>
  <si>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</si>
  <si>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</si>
  <si>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</si>
  <si>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</si>
  <si>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</si>
  <si>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</si>
  <si>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</si>
  <si>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</si>
  <si>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</si>
  <si>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</si>
  <si>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</si>
  <si>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</si>
  <si>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</si>
  <si>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</si>
  <si>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</si>
  <si>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</si>
  <si>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</si>
  <si>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</si>
  <si>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</si>
  <si>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</si>
  <si>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</si>
  <si>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</si>
  <si>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</si>
  <si>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</si>
  <si>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</si>
  <si>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</si>
  <si>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</si>
  <si>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</si>
  <si>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</si>
  <si>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</si>
  <si>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</si>
  <si>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</si>
  <si>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</si>
  <si>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</si>
  <si>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</si>
  <si>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</si>
  <si>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</si>
  <si>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</si>
  <si>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</si>
  <si>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</si>
  <si>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</si>
  <si>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</si>
  <si>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</si>
  <si>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</si>
  <si>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</si>
  <si>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</si>
  <si>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</si>
  <si>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</si>
  <si>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</si>
  <si>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</si>
  <si>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</si>
  <si>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</si>
  <si>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</si>
  <si>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</si>
  <si>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</si>
  <si>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</si>
  <si>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</si>
  <si>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</si>
  <si>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</si>
  <si>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</si>
  <si>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</si>
  <si>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</si>
  <si>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</si>
  <si>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</si>
  <si>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</si>
  <si>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</si>
  <si>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</si>
  <si>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</si>
  <si>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</si>
  <si>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</si>
  <si>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</si>
  <si>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</si>
  <si>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</si>
  <si>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</si>
  <si>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</si>
  <si>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</si>
  <si>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</si>
  <si>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</si>
  <si>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</si>
  <si>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</si>
  <si>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</si>
  <si>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</si>
  <si>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</si>
  <si>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</si>
  <si>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</si>
  <si>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</si>
  <si>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</si>
  <si>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</si>
  <si>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</si>
  <si>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</si>
  <si>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</si>
  <si>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</si>
  <si>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</si>
  <si>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</si>
  <si>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</si>
  <si>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</si>
  <si>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</si>
  <si>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</si>
  <si>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</si>
  <si>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</si>
  <si>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</si>
  <si>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</si>
  <si>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</si>
  <si>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</si>
  <si>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</si>
  <si>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</si>
  <si>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</si>
  <si>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</si>
  <si>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</si>
  <si>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</si>
  <si>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</si>
  <si>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</si>
  <si>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</si>
  <si>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</si>
  <si>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</si>
  <si>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</si>
  <si>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</si>
  <si>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</si>
  <si>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</si>
  <si>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</si>
  <si>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</si>
  <si>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</si>
  <si>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</si>
  <si>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</si>
  <si>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</si>
  <si>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</si>
  <si>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</si>
  <si>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</si>
  <si>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</si>
  <si>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</si>
  <si>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</si>
  <si>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</si>
  <si>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</si>
  <si>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</si>
  <si>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</si>
  <si>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</si>
  <si>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</si>
  <si>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</si>
  <si>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</si>
  <si>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</si>
  <si>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</si>
  <si>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</si>
  <si>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</si>
  <si>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</si>
  <si>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</si>
  <si>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</si>
  <si>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</si>
  <si>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</si>
  <si>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</si>
  <si>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</si>
  <si>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</si>
  <si>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</si>
  <si>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</si>
  <si>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</si>
  <si>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</si>
  <si>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</si>
  <si>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</si>
  <si>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</si>
  <si>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</si>
  <si>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</si>
  <si>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</si>
  <si>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</si>
  <si>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</si>
  <si>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</si>
  <si>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</si>
  <si>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</si>
  <si>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</si>
  <si>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</si>
  <si>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</si>
  <si>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</si>
  <si>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</si>
  <si>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</si>
  <si>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</si>
  <si>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</si>
  <si>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</si>
  <si>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</si>
  <si>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</si>
  <si>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</si>
  <si>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</si>
  <si>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</si>
  <si>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</si>
  <si>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</si>
  <si>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</si>
  <si>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</si>
  <si>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</si>
  <si>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</si>
  <si>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</si>
  <si>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</si>
  <si>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</si>
  <si>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</si>
  <si>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</si>
  <si>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</si>
  <si>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</si>
  <si>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</si>
  <si>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</si>
  <si>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</si>
  <si>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</si>
  <si>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</si>
  <si>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</si>
  <si>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</si>
  <si>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</si>
  <si>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</si>
  <si>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</si>
  <si>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</si>
  <si>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</si>
  <si>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</si>
  <si>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</si>
  <si>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</si>
  <si>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</si>
  <si>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R5GIMGF2NA526,R2XWYU5AL9FITX</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</si>
  <si>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</si>
  <si>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</si>
  <si>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</si>
  <si>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</si>
  <si>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</si>
  <si>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</si>
  <si>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</si>
  <si>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</si>
  <si>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</si>
  <si>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</si>
  <si>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</si>
  <si>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</si>
  <si>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</si>
  <si>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</si>
  <si>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</si>
  <si>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</si>
  <si>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</si>
  <si>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</si>
  <si>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</si>
  <si>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</si>
  <si>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</si>
  <si>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</si>
  <si>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</si>
  <si>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</si>
  <si>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</si>
  <si>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</si>
  <si>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</si>
  <si>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</si>
  <si>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</si>
  <si>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</si>
  <si>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</si>
  <si>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</si>
  <si>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</si>
  <si>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</si>
  <si>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</si>
  <si>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</si>
  <si>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</si>
  <si>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</si>
  <si>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</si>
  <si>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</si>
  <si>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</si>
  <si>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</si>
  <si>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</si>
  <si>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</si>
  <si>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</si>
  <si>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</si>
  <si>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</si>
  <si>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</si>
  <si>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</si>
  <si>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</si>
  <si>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</si>
  <si>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</si>
  <si>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</si>
  <si>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</si>
  <si>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</si>
  <si>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</si>
  <si>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</si>
  <si>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</si>
  <si>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</si>
  <si>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</si>
  <si>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</si>
  <si>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</si>
  <si>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</si>
  <si>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</si>
  <si>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</si>
  <si>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</si>
  <si>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</si>
  <si>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</si>
  <si>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</si>
  <si>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</si>
  <si>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</si>
  <si>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</si>
  <si>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</si>
  <si>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</si>
  <si>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</si>
  <si>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</si>
  <si>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</si>
  <si>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</si>
  <si>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</si>
  <si>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</si>
  <si>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</si>
  <si>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</si>
  <si>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</si>
  <si>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</si>
  <si>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</si>
  <si>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</si>
  <si>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</si>
  <si>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</si>
  <si>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</si>
  <si>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</si>
  <si>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</si>
  <si>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</si>
  <si>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</si>
  <si>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</si>
  <si>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</si>
  <si>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</si>
  <si>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</si>
  <si>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</si>
  <si>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</si>
  <si>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</si>
  <si>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</si>
  <si>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</si>
  <si>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</si>
  <si>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</si>
  <si>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</si>
  <si>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</si>
  <si>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</si>
  <si>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</si>
  <si>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</si>
  <si>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</si>
  <si>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</si>
  <si>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</si>
  <si>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</si>
  <si>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</si>
  <si>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</si>
  <si>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</si>
  <si>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</si>
  <si>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</si>
  <si>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</si>
  <si>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</si>
  <si>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</si>
  <si>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</si>
  <si>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</si>
  <si>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</si>
  <si>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</si>
  <si>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</si>
  <si>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</si>
  <si>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</si>
  <si>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</si>
  <si>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</si>
  <si>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</si>
  <si>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</si>
  <si>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</si>
  <si>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</si>
  <si>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</si>
  <si>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</si>
  <si>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</si>
  <si>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</si>
  <si>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</si>
  <si>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</si>
  <si>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</si>
  <si>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</si>
  <si>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</si>
  <si>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</si>
  <si>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</si>
  <si>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</si>
  <si>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</si>
  <si>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</si>
  <si>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</si>
  <si>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</si>
  <si>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</si>
  <si>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</si>
  <si>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</si>
  <si>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</si>
  <si>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</si>
  <si>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</si>
  <si>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</si>
  <si>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</si>
  <si>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</si>
  <si>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</si>
  <si>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</si>
  <si>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</si>
  <si>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</si>
  <si>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</si>
  <si>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</si>
  <si>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</si>
  <si>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</si>
  <si>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</si>
  <si>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R2WHW4PEF14WOD,R2DCCZWUGI0O0K,R1FA1HH6VL1RAL</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</si>
  <si>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</si>
  <si>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</si>
  <si>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</si>
  <si>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</si>
  <si>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</si>
  <si>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</si>
  <si>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</si>
  <si>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</si>
  <si>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</si>
  <si>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</si>
  <si>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</si>
  <si>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</si>
  <si>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</si>
  <si>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</si>
  <si>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</si>
  <si>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</si>
  <si>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</si>
  <si>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</si>
  <si>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</si>
  <si>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</si>
  <si>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</si>
  <si>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</si>
  <si>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</si>
  <si>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</si>
  <si>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</si>
  <si>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</si>
  <si>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</si>
  <si>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</si>
  <si>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</si>
  <si>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</si>
  <si>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</si>
  <si>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</si>
  <si>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</si>
  <si>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</si>
  <si>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</si>
  <si>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</si>
  <si>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</si>
  <si>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</si>
  <si>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</si>
  <si>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</si>
  <si>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</si>
  <si>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</si>
  <si>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</si>
  <si>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</si>
  <si>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</si>
  <si>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</si>
  <si>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</si>
  <si>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</si>
  <si>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</si>
  <si>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</si>
  <si>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</si>
  <si>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</si>
  <si>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</si>
  <si>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</si>
  <si>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</si>
  <si>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</si>
  <si>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</si>
  <si>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</si>
  <si>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</si>
  <si>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</si>
  <si>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</si>
  <si>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</si>
  <si>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</si>
  <si>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</si>
  <si>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</si>
  <si>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</si>
  <si>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</si>
  <si>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</si>
  <si>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</si>
  <si>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</si>
  <si>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</si>
  <si>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</si>
  <si>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</si>
  <si>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</si>
  <si>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</si>
  <si>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</si>
  <si>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</si>
  <si>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</si>
  <si>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</si>
  <si>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</si>
  <si>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</si>
  <si>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</si>
  <si>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</si>
  <si>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</si>
  <si>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</si>
  <si>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</si>
  <si>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</si>
  <si>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</si>
  <si>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</si>
  <si>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</si>
  <si>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</si>
  <si>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</si>
  <si>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</si>
  <si>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</si>
  <si>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</si>
  <si>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</si>
  <si>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</si>
  <si>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</si>
  <si>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</si>
  <si>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</si>
  <si>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</si>
  <si>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</si>
  <si>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</si>
  <si>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</si>
  <si>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</si>
  <si>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</si>
  <si>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</si>
  <si>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</si>
  <si>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</si>
  <si>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</si>
  <si>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</si>
  <si>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</si>
  <si>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</si>
  <si>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</si>
  <si>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</si>
  <si>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</si>
  <si>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</si>
  <si>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</si>
  <si>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</si>
  <si>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</si>
  <si>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</si>
  <si>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</si>
  <si>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</si>
  <si>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</si>
  <si>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</si>
  <si>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</si>
  <si>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</si>
  <si>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</si>
  <si>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</si>
  <si>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</si>
  <si>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</si>
  <si>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</si>
  <si>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</si>
  <si>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</si>
  <si>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</si>
  <si>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</si>
  <si>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</si>
  <si>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</si>
  <si>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</si>
  <si>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</si>
  <si>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</si>
  <si>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</si>
  <si>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</si>
  <si>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</si>
  <si>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</si>
  <si>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</si>
  <si>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</si>
  <si>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</si>
  <si>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</si>
  <si>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</si>
  <si>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</si>
  <si>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</si>
  <si>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</si>
  <si>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</si>
  <si>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</si>
  <si>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</si>
  <si>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</si>
  <si>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</si>
  <si>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</si>
  <si>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</si>
  <si>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</si>
  <si>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</si>
  <si>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</si>
  <si>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</si>
  <si>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</si>
  <si>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</si>
  <si>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</si>
  <si>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</si>
  <si>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</si>
  <si>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</si>
  <si>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</si>
  <si>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</si>
  <si>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</si>
  <si>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</si>
  <si>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</si>
  <si>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</si>
  <si>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</si>
  <si>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</si>
  <si>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</si>
  <si>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</si>
  <si>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</si>
  <si>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</si>
  <si>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</si>
  <si>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</si>
  <si>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</si>
  <si>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</si>
  <si>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</si>
  <si>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</si>
  <si>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</si>
  <si>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</si>
  <si>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</si>
  <si>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</si>
  <si>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</si>
  <si>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</si>
  <si>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</si>
  <si>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</si>
  <si>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</si>
  <si>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</si>
  <si>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</si>
  <si>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</si>
  <si>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</si>
  <si>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</si>
  <si>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</si>
  <si>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</si>
  <si>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</si>
  <si>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</si>
  <si>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</si>
  <si>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</si>
  <si>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</si>
  <si>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</si>
  <si>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</si>
  <si>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</si>
  <si>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</si>
  <si>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</si>
  <si>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</si>
  <si>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</si>
  <si>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</si>
  <si>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</si>
  <si>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</si>
  <si>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</si>
  <si>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</si>
  <si>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</si>
  <si>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</si>
  <si>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</si>
  <si>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</si>
  <si>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</si>
  <si>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</si>
  <si>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</si>
  <si>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</si>
  <si>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</si>
  <si>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</si>
  <si>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</si>
  <si>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</si>
  <si>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</si>
  <si>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</si>
  <si>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</si>
  <si>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</si>
  <si>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</si>
  <si>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</si>
  <si>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</si>
  <si>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</si>
  <si>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</si>
  <si>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</si>
  <si>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</si>
  <si>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</si>
  <si>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</si>
  <si>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</si>
  <si>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</si>
  <si>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</si>
  <si>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</si>
  <si>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</si>
  <si>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</si>
  <si>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</si>
  <si>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</si>
  <si>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</si>
  <si>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</si>
  <si>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</si>
  <si>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</si>
  <si>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</si>
  <si>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</si>
  <si>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</si>
  <si>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</si>
  <si>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</si>
  <si>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</si>
  <si>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</si>
  <si>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</si>
  <si>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</si>
  <si>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</si>
  <si>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</si>
  <si>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</si>
  <si>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</si>
  <si>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</si>
  <si>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</si>
  <si>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</si>
  <si>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</si>
  <si>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</si>
  <si>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</si>
  <si>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</si>
  <si>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</si>
  <si>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</si>
  <si>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</si>
  <si>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</si>
  <si>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</si>
  <si>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</si>
  <si>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</si>
  <si>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</si>
  <si>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</si>
  <si>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</si>
  <si>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</si>
  <si>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</si>
  <si>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</si>
  <si>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</si>
  <si>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</si>
  <si>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</si>
  <si>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</si>
  <si>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</si>
  <si>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</si>
  <si>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</si>
  <si>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</si>
  <si>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</si>
  <si>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</si>
  <si>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</si>
  <si>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</si>
  <si>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</si>
  <si>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</si>
  <si>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</si>
  <si>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</si>
  <si>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</si>
  <si>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</si>
  <si>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</si>
  <si>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</si>
  <si>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</si>
  <si>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</si>
  <si>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</si>
  <si>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</si>
  <si>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</si>
  <si>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</si>
  <si>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</si>
  <si>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</si>
  <si>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</si>
  <si>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</si>
  <si>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</si>
  <si>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</si>
  <si>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</si>
  <si>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</si>
  <si>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</si>
  <si>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</si>
  <si>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</si>
  <si>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</si>
  <si>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</si>
  <si>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</si>
  <si>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</si>
  <si>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</si>
  <si>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</si>
  <si>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</si>
  <si>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</si>
  <si>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</si>
  <si>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</si>
  <si>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</si>
  <si>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</si>
  <si>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</si>
  <si>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</si>
  <si>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</si>
  <si>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</si>
  <si>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</si>
  <si>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</si>
  <si>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</si>
  <si>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</si>
  <si>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</si>
  <si>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</si>
  <si>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</si>
  <si>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</si>
  <si>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</si>
  <si>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</si>
  <si>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</si>
  <si>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</si>
  <si>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</si>
  <si>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</si>
  <si>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</si>
  <si>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</si>
  <si>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</si>
  <si>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</si>
  <si>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</si>
  <si>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</si>
  <si>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</si>
  <si>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</si>
  <si>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</si>
  <si>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</si>
  <si>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</si>
  <si>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</si>
  <si>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</si>
  <si>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</si>
  <si>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</si>
  <si>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</si>
  <si>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</si>
  <si>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</si>
  <si>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</si>
  <si>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</si>
  <si>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</si>
  <si>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</si>
  <si>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</si>
  <si>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</si>
  <si>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</si>
  <si>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</si>
  <si>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</si>
  <si>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</si>
  <si>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</si>
  <si>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</si>
  <si>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</si>
  <si>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</si>
  <si>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</si>
  <si>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</si>
  <si>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</si>
  <si>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</si>
  <si>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</si>
  <si>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</si>
  <si>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</si>
  <si>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</si>
  <si>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</si>
  <si>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</si>
  <si>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</si>
  <si>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</si>
  <si>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</si>
  <si>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</si>
  <si>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</si>
  <si>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</si>
  <si>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</si>
  <si>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</si>
  <si>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</si>
  <si>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</si>
  <si>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</si>
  <si>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</si>
  <si>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</si>
  <si>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</si>
  <si>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</si>
  <si>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</si>
  <si>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</si>
  <si>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</si>
  <si>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</si>
  <si>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</si>
  <si>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</si>
  <si>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</si>
  <si>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</si>
  <si>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</si>
  <si>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</si>
  <si>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</si>
  <si>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</si>
  <si>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</si>
  <si>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</si>
  <si>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</si>
  <si>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</si>
  <si>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</si>
  <si>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</si>
  <si>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</si>
  <si>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</si>
  <si>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</si>
  <si>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</si>
  <si>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</si>
  <si>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</si>
  <si>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</si>
  <si>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</si>
  <si>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</si>
  <si>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</si>
  <si>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</si>
  <si>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</si>
  <si>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</si>
  <si>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</si>
  <si>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</si>
  <si>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</si>
  <si>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</si>
  <si>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</si>
  <si>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</si>
  <si>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</si>
  <si>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</si>
  <si>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</si>
  <si>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</si>
  <si>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</si>
  <si>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</si>
  <si>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</si>
  <si>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</si>
  <si>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</si>
  <si>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</si>
  <si>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</si>
  <si>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</si>
  <si>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</si>
  <si>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</si>
  <si>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</si>
  <si>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</si>
  <si>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</si>
  <si>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</si>
  <si>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</si>
  <si>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</si>
  <si>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</si>
  <si>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</si>
  <si>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</si>
  <si>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</si>
  <si>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</si>
  <si>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</si>
  <si>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</si>
  <si>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</si>
  <si>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</si>
  <si>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</si>
  <si>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</si>
  <si>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</si>
  <si>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</si>
  <si>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</si>
  <si>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</si>
  <si>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</si>
  <si>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</si>
  <si>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</si>
  <si>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</si>
  <si>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</si>
  <si>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</si>
  <si>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</si>
  <si>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</si>
  <si>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</si>
  <si>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</si>
  <si>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</si>
  <si>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</si>
  <si>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</si>
  <si>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</si>
  <si>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</si>
  <si>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</si>
  <si>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</si>
  <si>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</si>
  <si>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</si>
  <si>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</si>
  <si>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</si>
  <si>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</si>
  <si>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</si>
  <si>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</si>
  <si>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</si>
  <si>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</si>
  <si>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</si>
  <si>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</si>
  <si>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</si>
  <si>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</si>
  <si>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</si>
  <si>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</si>
  <si>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</si>
  <si>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</si>
  <si>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</si>
  <si>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</si>
  <si>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</si>
  <si>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</si>
  <si>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</si>
  <si>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</si>
  <si>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</si>
  <si>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</si>
  <si>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</si>
  <si>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</si>
  <si>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</si>
  <si>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</si>
  <si>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</si>
  <si>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</si>
  <si>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</si>
  <si>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</si>
  <si>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</si>
  <si>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</si>
  <si>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</si>
  <si>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</si>
  <si>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</si>
  <si>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</si>
  <si>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</si>
  <si>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</si>
  <si>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</si>
  <si>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</si>
  <si>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</si>
  <si>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</si>
  <si>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</si>
  <si>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</si>
  <si>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</si>
  <si>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</si>
  <si>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</si>
  <si>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</si>
  <si>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</si>
  <si>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</si>
  <si>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</si>
  <si>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</si>
  <si>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</si>
  <si>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</si>
  <si>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</si>
  <si>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</si>
  <si>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</si>
  <si>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</si>
  <si>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</si>
  <si>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</si>
  <si>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</si>
  <si>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</si>
  <si>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</si>
  <si>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</si>
  <si>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</si>
  <si>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</si>
  <si>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</si>
  <si>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</si>
  <si>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</si>
  <si>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</si>
  <si>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</si>
  <si>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</si>
  <si>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</si>
  <si>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</si>
  <si>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</si>
  <si>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</si>
  <si>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</si>
  <si>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</si>
  <si>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</si>
  <si>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</si>
  <si>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</si>
  <si>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</si>
  <si>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</si>
  <si>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</si>
  <si>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</si>
  <si>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</si>
  <si>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</si>
  <si>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</si>
  <si>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</si>
  <si>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</si>
  <si>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</si>
  <si>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</si>
  <si>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</si>
  <si>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</si>
  <si>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</si>
  <si>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</si>
  <si>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</si>
  <si>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</si>
  <si>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</si>
  <si>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</si>
  <si>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</si>
  <si>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</si>
  <si>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</si>
  <si>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</si>
  <si>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</si>
  <si>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</si>
  <si>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</si>
  <si>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</si>
  <si>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</si>
  <si>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</si>
  <si>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</si>
  <si>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</si>
  <si>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</si>
  <si>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</si>
  <si>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</si>
  <si>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</si>
  <si>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</si>
  <si>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</si>
  <si>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</si>
  <si>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</si>
  <si>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</si>
  <si>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</si>
  <si>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</si>
  <si>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</si>
  <si>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</si>
  <si>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</si>
  <si>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</si>
  <si>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</si>
  <si>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</si>
  <si>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</si>
  <si>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</si>
  <si>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</si>
  <si>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</si>
  <si>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</si>
  <si>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</si>
  <si>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</si>
  <si>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</si>
  <si>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AFM4A33L64TPLILW4OHTSKRZR3NQ,AH6NEABVASSTXS6RPML55O5X2L3Q,AEIPEUCNAW5ORUCK4KND5X5I3DUQ</t>
  </si>
  <si>
    <t>Amit Sood,Tarun Mohan,Shravani Raj</t>
  </si>
  <si>
    <t>R2TWO1XR7BGSHO,R1683BA4KIYFUI,R2BTLKVDN71QOW</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</si>
  <si>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</si>
  <si>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</si>
  <si>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</si>
  <si>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</si>
  <si>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</si>
  <si>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</si>
  <si>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</si>
  <si>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</si>
  <si>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</si>
  <si>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</si>
  <si>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</si>
  <si>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</si>
  <si>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</si>
  <si>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</si>
  <si>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</si>
  <si>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</si>
  <si>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</si>
  <si>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</si>
  <si>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</si>
  <si>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</si>
  <si>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</si>
  <si>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</si>
  <si>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</si>
  <si>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</si>
  <si>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</si>
  <si>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</si>
  <si>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</si>
  <si>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</si>
  <si>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</si>
  <si>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</si>
  <si>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</si>
  <si>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</si>
  <si>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</si>
  <si>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</si>
  <si>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</si>
  <si>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</si>
  <si>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</si>
  <si>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</si>
  <si>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</si>
  <si>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</si>
  <si>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</si>
  <si>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</si>
  <si>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</si>
  <si>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</si>
  <si>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</si>
  <si>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</si>
  <si>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</si>
  <si>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</si>
  <si>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</si>
  <si>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</si>
  <si>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</si>
  <si>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</si>
  <si>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</si>
  <si>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</si>
  <si>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</si>
  <si>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</si>
  <si>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</si>
  <si>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</si>
  <si>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</si>
  <si>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</si>
  <si>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</si>
  <si>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</si>
  <si>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</si>
  <si>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</si>
  <si>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</si>
  <si>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</si>
  <si>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</si>
  <si>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</si>
  <si>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</si>
  <si>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</si>
  <si>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</si>
  <si>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</si>
  <si>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</si>
  <si>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</si>
  <si>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</si>
  <si>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</si>
  <si>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</si>
  <si>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</si>
  <si>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</si>
  <si>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</si>
  <si>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</si>
  <si>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</si>
  <si>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</si>
  <si>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</si>
  <si>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</si>
  <si>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</si>
  <si>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</si>
  <si>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</si>
  <si>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</si>
  <si>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</si>
  <si>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</si>
  <si>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</si>
  <si>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</si>
  <si>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</si>
  <si>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</si>
  <si>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</si>
  <si>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</si>
  <si>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</si>
  <si>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</si>
  <si>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</si>
  <si>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</si>
  <si>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</si>
  <si>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</si>
  <si>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</si>
  <si>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</si>
  <si>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</si>
  <si>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</si>
  <si>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</si>
  <si>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</si>
  <si>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</si>
  <si>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</si>
  <si>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</si>
  <si>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</si>
  <si>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</si>
  <si>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</si>
  <si>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</si>
  <si>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</si>
  <si>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</si>
  <si>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</si>
  <si>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</si>
  <si>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</si>
  <si>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</si>
  <si>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</si>
  <si>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</si>
  <si>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</si>
  <si>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</si>
  <si>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</si>
  <si>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</si>
  <si>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</si>
  <si>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</si>
  <si>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</si>
  <si>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</si>
  <si>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</si>
  <si>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</si>
  <si>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</si>
  <si>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</si>
  <si>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</si>
  <si>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</si>
  <si>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</si>
  <si>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</si>
  <si>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</si>
  <si>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</si>
  <si>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</si>
  <si>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</si>
  <si>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</si>
  <si>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</si>
  <si>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</si>
  <si>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</si>
  <si>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</si>
  <si>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</si>
  <si>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</si>
  <si>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</si>
  <si>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</si>
  <si>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</si>
  <si>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</si>
  <si>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</si>
  <si>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</si>
  <si>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</si>
  <si>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</si>
  <si>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</si>
  <si>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</si>
  <si>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</si>
  <si>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</si>
  <si>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</si>
  <si>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</si>
  <si>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</si>
  <si>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</si>
  <si>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</si>
  <si>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</si>
  <si>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</si>
  <si>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</si>
  <si>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</si>
  <si>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</si>
  <si>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</si>
  <si>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</si>
  <si>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</si>
  <si>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</si>
  <si>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</si>
  <si>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</si>
  <si>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</si>
  <si>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</si>
  <si>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</si>
  <si>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</si>
  <si>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</si>
  <si>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</si>
  <si>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</si>
  <si>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</si>
  <si>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</si>
  <si>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</si>
  <si>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</si>
  <si>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</si>
  <si>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</si>
  <si>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</si>
  <si>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</si>
  <si>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</si>
  <si>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</si>
  <si>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</si>
  <si>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</si>
  <si>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</si>
  <si>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</si>
  <si>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</si>
  <si>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</si>
  <si>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</si>
  <si>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</si>
  <si>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</si>
  <si>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</si>
  <si>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</si>
  <si>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</si>
  <si>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</si>
  <si>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</si>
  <si>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</si>
  <si>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</si>
  <si>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</si>
  <si>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</si>
  <si>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</si>
  <si>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</si>
  <si>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</si>
  <si>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</si>
  <si>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</si>
  <si>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</si>
  <si>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</si>
  <si>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</si>
  <si>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</si>
  <si>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</si>
  <si>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</si>
  <si>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</si>
  <si>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</si>
  <si>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</si>
  <si>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</si>
  <si>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</si>
  <si>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</si>
  <si>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</si>
  <si>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</si>
  <si>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</si>
  <si>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</si>
  <si>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</si>
  <si>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</si>
  <si>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</si>
  <si>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</si>
  <si>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</si>
  <si>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</si>
  <si>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</si>
  <si>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</si>
  <si>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</si>
  <si>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</si>
  <si>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</si>
  <si>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</si>
  <si>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</si>
  <si>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</si>
  <si>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</si>
  <si>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</si>
  <si>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</si>
  <si>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</si>
  <si>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</si>
  <si>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</si>
  <si>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</si>
  <si>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</si>
  <si>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</si>
  <si>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</si>
  <si>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</si>
  <si>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</si>
  <si>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</si>
  <si>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</si>
  <si>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</si>
  <si>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</si>
  <si>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</si>
  <si>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</si>
  <si>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</si>
  <si>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</si>
  <si>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</si>
  <si>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</si>
  <si>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</si>
  <si>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</si>
  <si>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</si>
  <si>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</si>
  <si>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</si>
  <si>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</si>
  <si>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</si>
  <si>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</si>
  <si>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</si>
  <si>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</si>
  <si>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</si>
  <si>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</si>
  <si>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</si>
  <si>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</si>
  <si>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</si>
  <si>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</si>
  <si>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</si>
  <si>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</si>
  <si>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</si>
  <si>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</si>
  <si>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</si>
  <si>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</si>
  <si>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</si>
  <si>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</si>
  <si>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</si>
  <si>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</si>
  <si>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</si>
  <si>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</si>
  <si>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</si>
  <si>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</si>
  <si>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</si>
  <si>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</si>
  <si>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</si>
  <si>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</si>
  <si>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</si>
  <si>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</si>
  <si>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</si>
  <si>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</si>
  <si>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</si>
  <si>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</si>
  <si>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</si>
  <si>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</si>
  <si>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</si>
  <si>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</si>
  <si>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</si>
  <si>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</si>
  <si>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</si>
  <si>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</si>
  <si>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</si>
  <si>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</si>
  <si>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</si>
  <si>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</si>
  <si>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</si>
  <si>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</si>
  <si>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</si>
  <si>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</si>
  <si>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</si>
  <si>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</si>
  <si>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</si>
  <si>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</si>
  <si>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</si>
  <si>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</si>
  <si>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</si>
  <si>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</si>
  <si>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</si>
  <si>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</si>
  <si>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</si>
  <si>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</si>
  <si>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</si>
  <si>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</si>
  <si>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</si>
  <si>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</si>
  <si>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</si>
  <si>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</si>
  <si>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</si>
  <si>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</si>
  <si>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</si>
  <si>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</si>
  <si>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</si>
  <si>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</si>
  <si>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</si>
  <si>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</si>
  <si>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</si>
  <si>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</si>
  <si>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</si>
  <si>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</si>
  <si>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</si>
  <si>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</si>
  <si>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</si>
  <si>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</si>
  <si>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</si>
  <si>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</si>
  <si>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</si>
  <si>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</si>
  <si>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</si>
  <si>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</si>
  <si>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</si>
  <si>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</si>
  <si>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</si>
  <si>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</si>
  <si>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</si>
  <si>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</si>
  <si>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</si>
  <si>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</si>
  <si>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</si>
  <si>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</si>
  <si>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</si>
  <si>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</si>
  <si>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</si>
  <si>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</si>
  <si>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</si>
  <si>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</si>
  <si>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</si>
  <si>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</si>
  <si>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</si>
  <si>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</si>
  <si>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</si>
  <si>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</si>
  <si>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</si>
  <si>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</si>
  <si>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</si>
  <si>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</si>
  <si>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</si>
  <si>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</si>
  <si>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</si>
  <si>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</si>
  <si>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</si>
  <si>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</si>
  <si>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</si>
  <si>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</si>
  <si>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</si>
  <si>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</si>
  <si>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</si>
  <si>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</si>
  <si>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</si>
  <si>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</si>
  <si>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</si>
  <si>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</si>
  <si>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</si>
  <si>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</si>
  <si>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</si>
  <si>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</si>
  <si>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</si>
  <si>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</si>
  <si>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</si>
  <si>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</si>
  <si>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</si>
  <si>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</si>
  <si>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</si>
  <si>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</si>
  <si>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</si>
  <si>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</si>
  <si>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</si>
  <si>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</si>
  <si>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</si>
  <si>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</si>
  <si>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</si>
  <si>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</si>
  <si>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</si>
  <si>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</si>
  <si>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</si>
  <si>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</si>
  <si>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</si>
  <si>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</si>
  <si>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</si>
  <si>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</si>
  <si>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</si>
  <si>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</si>
  <si>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</si>
  <si>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</si>
  <si>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</si>
  <si>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</si>
  <si>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</si>
  <si>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</si>
  <si>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</si>
  <si>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</si>
  <si>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</si>
  <si>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</si>
  <si>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</si>
  <si>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</si>
  <si>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</si>
  <si>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</si>
  <si>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</si>
  <si>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</si>
  <si>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</si>
  <si>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</si>
  <si>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</si>
  <si>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</si>
  <si>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</si>
  <si>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</si>
  <si>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</si>
  <si>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</si>
  <si>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</si>
  <si>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</si>
  <si>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</si>
  <si>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</si>
  <si>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</si>
  <si>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</si>
  <si>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</si>
  <si>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</si>
  <si>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</si>
  <si>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</si>
  <si>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</si>
  <si>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</si>
  <si>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</si>
  <si>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</si>
  <si>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</si>
  <si>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</si>
  <si>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</si>
  <si>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</si>
  <si>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</si>
  <si>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</si>
  <si>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</si>
  <si>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</si>
  <si>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</si>
  <si>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</si>
  <si>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</si>
  <si>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AFDTW4TES6JHT7YJUXKDFQJPRZXQ,AFEBFFAOMPMC6L3DMOXJYP355UNA</t>
  </si>
  <si>
    <t>Jaydeep,Jayakrishnan R</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</si>
  <si>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</si>
  <si>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</si>
  <si>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</si>
  <si>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</si>
  <si>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</si>
  <si>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</si>
  <si>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</si>
  <si>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</si>
  <si>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</si>
  <si>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</si>
  <si>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</si>
  <si>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</si>
  <si>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</si>
  <si>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</si>
  <si>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</si>
  <si>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</si>
  <si>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</si>
  <si>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</si>
  <si>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</si>
  <si>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</si>
  <si>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AGHT3K4KSG5MAQUSXRDT5VNB73GA,AE4Q5XQ7SZW35EEUJKQ3IV2IIBQQ</t>
  </si>
  <si>
    <t>Manidipa Sengupta,Vidisha</t>
  </si>
  <si>
    <t>R1OO2ED6615EX1,RR4S5JTJMCPA5</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</si>
  <si>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</si>
  <si>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</si>
  <si>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</si>
  <si>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</si>
  <si>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</si>
  <si>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</si>
  <si>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</si>
  <si>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</si>
  <si>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</si>
  <si>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</si>
  <si>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</si>
  <si>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</si>
  <si>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</si>
  <si>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</si>
  <si>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</si>
  <si>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</si>
  <si>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</si>
  <si>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</si>
  <si>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</si>
  <si>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</si>
  <si>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</si>
  <si>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</si>
  <si>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</si>
  <si>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</si>
  <si>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</si>
  <si>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</si>
  <si>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</si>
  <si>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</si>
  <si>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</si>
  <si>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</si>
  <si>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</si>
  <si>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</si>
  <si>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</si>
  <si>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</si>
  <si>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</si>
  <si>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</si>
  <si>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</si>
  <si>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</si>
  <si>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</si>
  <si>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</si>
  <si>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</si>
  <si>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</si>
  <si>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</si>
  <si>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</si>
  <si>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</si>
  <si>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</si>
  <si>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</si>
  <si>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</si>
  <si>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</si>
  <si>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</si>
  <si>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</si>
  <si>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</si>
  <si>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</si>
  <si>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</si>
  <si>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</si>
  <si>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</si>
  <si>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</si>
  <si>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</si>
  <si>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</si>
  <si>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</si>
  <si>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</si>
  <si>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</si>
  <si>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</si>
  <si>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</si>
  <si>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</si>
  <si>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</si>
  <si>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</si>
  <si>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</si>
  <si>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</si>
  <si>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</si>
  <si>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</si>
  <si>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</si>
  <si>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</si>
  <si>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</si>
  <si>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</si>
  <si>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</si>
  <si>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</si>
  <si>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</si>
  <si>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</si>
  <si>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</si>
  <si>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</si>
  <si>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</si>
  <si>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</si>
  <si>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</si>
  <si>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</si>
  <si>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</si>
  <si>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</si>
  <si>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</si>
  <si>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</si>
  <si>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</si>
  <si>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</si>
  <si>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</si>
  <si>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</si>
  <si>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</si>
  <si>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</si>
  <si>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</si>
  <si>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</si>
  <si>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</si>
  <si>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</si>
  <si>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</si>
  <si>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</si>
  <si>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</si>
  <si>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</si>
  <si>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</si>
  <si>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</si>
  <si>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</si>
  <si>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</si>
  <si>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</si>
  <si>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</si>
  <si>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</si>
  <si>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</si>
  <si>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</si>
  <si>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</si>
  <si>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</si>
  <si>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</si>
  <si>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</si>
  <si>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</si>
  <si>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</si>
  <si>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</si>
  <si>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</si>
  <si>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</si>
  <si>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</si>
  <si>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</si>
  <si>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</si>
  <si>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</si>
  <si>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</si>
  <si>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</si>
  <si>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</si>
  <si>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</si>
  <si>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</si>
  <si>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</si>
  <si>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</si>
  <si>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</si>
  <si>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</si>
  <si>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</si>
  <si>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</si>
  <si>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</si>
  <si>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</si>
  <si>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</si>
  <si>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</si>
  <si>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</si>
  <si>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</si>
  <si>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</si>
  <si>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</si>
  <si>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</si>
  <si>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</si>
  <si>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</si>
  <si>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</si>
  <si>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</si>
  <si>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</si>
  <si>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</si>
  <si>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</si>
  <si>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</si>
  <si>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</si>
  <si>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</si>
  <si>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</si>
  <si>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</si>
  <si>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</si>
  <si>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</si>
  <si>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</si>
  <si>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</si>
  <si>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</si>
  <si>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</si>
  <si>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</si>
  <si>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</si>
  <si>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</si>
  <si>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</si>
  <si>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</si>
  <si>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</si>
  <si>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</si>
  <si>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</si>
  <si>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</si>
  <si>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</si>
  <si>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</si>
  <si>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</si>
  <si>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</si>
  <si>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</si>
  <si>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</si>
  <si>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</si>
  <si>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</si>
  <si>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</si>
  <si>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</si>
  <si>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</si>
  <si>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</si>
  <si>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</si>
  <si>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</si>
  <si>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</si>
  <si>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</si>
  <si>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</si>
  <si>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</si>
  <si>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</si>
  <si>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</si>
  <si>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</si>
  <si>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</si>
  <si>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</si>
  <si>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</si>
  <si>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</si>
  <si>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</si>
  <si>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</si>
  <si>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</si>
  <si>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</si>
  <si>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</si>
  <si>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</si>
  <si>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</si>
  <si>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</si>
  <si>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</si>
  <si>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</si>
  <si>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</si>
  <si>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</si>
  <si>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</si>
  <si>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</si>
  <si>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</si>
  <si>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</si>
  <si>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</si>
  <si>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</si>
  <si>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</si>
  <si>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</si>
  <si>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</si>
  <si>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</si>
  <si>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</si>
  <si>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</si>
  <si>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</si>
  <si>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</si>
  <si>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</si>
  <si>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</si>
  <si>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</si>
  <si>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</si>
  <si>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</si>
  <si>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</si>
  <si>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</si>
  <si>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</si>
  <si>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</si>
  <si>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</si>
  <si>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</si>
  <si>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</si>
  <si>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</si>
  <si>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</si>
  <si>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</si>
  <si>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</si>
  <si>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</si>
  <si>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</si>
  <si>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</si>
  <si>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</si>
  <si>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</si>
  <si>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</si>
  <si>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</si>
  <si>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</si>
  <si>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</si>
  <si>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</si>
  <si>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</si>
  <si>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</si>
  <si>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</si>
  <si>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</si>
  <si>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</si>
  <si>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</si>
  <si>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</si>
  <si>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</si>
  <si>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</si>
  <si>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</si>
  <si>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</si>
  <si>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</si>
  <si>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</si>
  <si>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</si>
  <si>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</si>
  <si>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</si>
  <si>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</si>
  <si>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</si>
  <si>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</si>
  <si>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</si>
  <si>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</si>
  <si>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</si>
  <si>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</si>
  <si>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</si>
  <si>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</si>
  <si>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</si>
  <si>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</si>
  <si>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</si>
  <si>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</si>
  <si>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</si>
  <si>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</si>
  <si>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</si>
  <si>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</si>
  <si>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</si>
  <si>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</si>
  <si>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</si>
  <si>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</si>
  <si>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</si>
  <si>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</si>
  <si>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</si>
  <si>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</si>
  <si>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</si>
  <si>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</si>
  <si>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</si>
  <si>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</si>
  <si>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</si>
  <si>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</si>
  <si>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</si>
  <si>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</si>
  <si>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</si>
  <si>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</si>
  <si>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</si>
  <si>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</si>
  <si>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</si>
  <si>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</si>
  <si>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</si>
  <si>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</si>
  <si>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</si>
  <si>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</si>
  <si>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</si>
  <si>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</si>
  <si>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</si>
  <si>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</si>
  <si>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</si>
  <si>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</si>
  <si>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</si>
  <si>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</si>
  <si>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</si>
  <si>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</si>
  <si>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</si>
  <si>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</si>
  <si>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</si>
  <si>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</si>
  <si>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</si>
  <si>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</si>
  <si>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</si>
  <si>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</si>
  <si>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</si>
  <si>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</si>
  <si>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</si>
  <si>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</si>
  <si>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</si>
  <si>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</si>
  <si>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</si>
  <si>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</si>
  <si>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</si>
  <si>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</si>
  <si>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</si>
  <si>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</si>
  <si>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</si>
  <si>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</si>
  <si>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</si>
  <si>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</si>
  <si>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</si>
  <si>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</si>
  <si>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</si>
  <si>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</si>
  <si>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</si>
  <si>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</si>
  <si>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</si>
  <si>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</si>
  <si>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</si>
  <si>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</si>
  <si>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</si>
  <si>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</si>
  <si>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</si>
  <si>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</si>
  <si>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</si>
  <si>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</si>
  <si>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</si>
  <si>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</si>
  <si>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</si>
  <si>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</si>
  <si>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</si>
  <si>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</si>
  <si>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</si>
  <si>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</si>
  <si>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</si>
  <si>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</si>
  <si>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</si>
  <si>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</si>
  <si>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</si>
  <si>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</si>
  <si>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</si>
  <si>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</si>
  <si>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</si>
  <si>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</si>
  <si>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</si>
  <si>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</si>
  <si>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</si>
  <si>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</si>
  <si>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</si>
  <si>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</si>
  <si>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</si>
  <si>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</si>
  <si>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</si>
  <si>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</si>
  <si>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</si>
  <si>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</si>
  <si>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</si>
  <si>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</si>
  <si>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</si>
  <si>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</si>
  <si>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</si>
  <si>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</si>
  <si>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</si>
  <si>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</si>
  <si>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</si>
  <si>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</si>
  <si>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</si>
  <si>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</si>
  <si>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</si>
  <si>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</si>
  <si>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</si>
  <si>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</si>
  <si>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</si>
  <si>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</si>
  <si>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</si>
  <si>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</si>
  <si>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</si>
  <si>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</si>
  <si>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</si>
  <si>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</si>
  <si>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</si>
  <si>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</si>
  <si>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</si>
  <si>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</si>
  <si>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</si>
  <si>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</si>
  <si>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</si>
  <si>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</si>
  <si>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</si>
  <si>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</si>
  <si>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</si>
  <si>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</si>
  <si>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</si>
  <si>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</si>
  <si>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</si>
  <si>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</si>
  <si>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</si>
  <si>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</si>
  <si>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</si>
  <si>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</si>
  <si>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</si>
  <si>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</si>
  <si>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</si>
  <si>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</si>
  <si>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</si>
  <si>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</si>
  <si>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</si>
  <si>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</si>
  <si>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</si>
  <si>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</si>
  <si>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</si>
  <si>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</si>
  <si>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</si>
  <si>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</si>
  <si>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</si>
  <si>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</si>
  <si>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</si>
  <si>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</si>
  <si>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</si>
  <si>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</si>
  <si>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</si>
  <si>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</si>
  <si>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</si>
  <si>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</si>
  <si>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</si>
  <si>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</si>
  <si>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</si>
  <si>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</si>
  <si>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</si>
  <si>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</si>
  <si>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</si>
  <si>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</si>
  <si>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</si>
  <si>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</si>
  <si>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</si>
  <si>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</si>
  <si>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</si>
  <si>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</si>
  <si>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</si>
  <si>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</si>
  <si>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</si>
  <si>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</si>
  <si>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</si>
  <si>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</si>
  <si>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</si>
  <si>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</si>
  <si>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</si>
  <si>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</si>
  <si>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</si>
  <si>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</si>
  <si>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</si>
  <si>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</si>
  <si>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</si>
  <si>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</si>
  <si>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</si>
  <si>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</si>
  <si>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</si>
  <si>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</si>
  <si>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</si>
  <si>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</si>
  <si>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</si>
  <si>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</si>
  <si>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</si>
  <si>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</si>
  <si>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</si>
  <si>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</si>
  <si>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</si>
  <si>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</si>
  <si>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</si>
  <si>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</si>
  <si>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</si>
  <si>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</si>
  <si>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</si>
  <si>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</si>
  <si>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</si>
  <si>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</si>
  <si>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</si>
  <si>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</si>
  <si>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</si>
  <si>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</si>
  <si>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</si>
  <si>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</si>
  <si>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</si>
  <si>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</si>
  <si>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</si>
  <si>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</si>
  <si>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</si>
  <si>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</si>
  <si>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</si>
  <si>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</si>
  <si>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</si>
  <si>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</si>
  <si>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</si>
  <si>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</si>
  <si>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</si>
  <si>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</si>
  <si>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</si>
  <si>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</si>
  <si>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</si>
  <si>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</si>
  <si>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</si>
  <si>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</si>
  <si>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</si>
  <si>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</si>
  <si>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</si>
  <si>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</si>
  <si>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</si>
  <si>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</si>
  <si>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</si>
  <si>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</si>
  <si>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</si>
  <si>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</si>
  <si>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</si>
  <si>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</si>
  <si>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</si>
  <si>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</si>
  <si>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</si>
  <si>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</si>
  <si>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</si>
  <si>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</si>
  <si>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</si>
  <si>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</si>
  <si>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</si>
  <si>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</si>
  <si>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</si>
  <si>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</si>
  <si>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</si>
  <si>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</si>
  <si>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</si>
  <si>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</si>
  <si>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</si>
  <si>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</si>
  <si>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</si>
  <si>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</si>
  <si>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</si>
  <si>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</si>
  <si>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</si>
  <si>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</si>
  <si>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</si>
  <si>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</si>
  <si>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</si>
  <si>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</si>
  <si>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</si>
  <si>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</si>
  <si>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</si>
  <si>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</si>
  <si>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</si>
  <si>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</si>
  <si>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</si>
  <si>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</si>
  <si>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</si>
  <si>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</si>
  <si>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</si>
  <si>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</si>
  <si>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</si>
  <si>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</si>
  <si>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</si>
  <si>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</si>
  <si>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</si>
  <si>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</si>
  <si>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</si>
  <si>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</si>
  <si>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</si>
  <si>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</si>
  <si>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</si>
  <si>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</si>
  <si>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</si>
  <si>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</si>
  <si>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</si>
  <si>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</si>
  <si>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</si>
  <si>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</si>
  <si>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</si>
  <si>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</si>
  <si>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</si>
  <si>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</si>
  <si>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</si>
  <si>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</si>
  <si>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</si>
  <si>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</si>
  <si>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</si>
  <si>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</si>
  <si>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</si>
  <si>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</si>
  <si>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</si>
  <si>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</si>
  <si>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</si>
  <si>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</si>
  <si>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</si>
  <si>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</si>
  <si>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</si>
  <si>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</si>
  <si>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</si>
  <si>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</si>
  <si>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</si>
  <si>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</si>
  <si>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</si>
  <si>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</si>
  <si>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</si>
  <si>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</si>
  <si>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</si>
  <si>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</si>
  <si>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</si>
  <si>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</si>
  <si>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</si>
  <si>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</si>
  <si>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</si>
  <si>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</si>
  <si>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</si>
  <si>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</si>
  <si>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</si>
  <si>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</si>
  <si>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</si>
  <si>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</si>
  <si>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</si>
  <si>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</si>
  <si>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</si>
  <si>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</si>
  <si>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</si>
  <si>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</si>
  <si>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</si>
  <si>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</si>
  <si>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</si>
  <si>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</si>
  <si>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</si>
  <si>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</si>
  <si>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</si>
  <si>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</si>
  <si>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</si>
  <si>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</si>
  <si>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</si>
  <si>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</si>
  <si>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</si>
  <si>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</si>
  <si>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</si>
  <si>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</si>
  <si>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</si>
  <si>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</si>
  <si>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</si>
  <si>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</si>
  <si>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</si>
  <si>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</si>
  <si>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</si>
  <si>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</si>
  <si>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</si>
  <si>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</si>
  <si>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</si>
  <si>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</si>
  <si>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</si>
  <si>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</si>
  <si>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</si>
  <si>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</si>
  <si>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</si>
  <si>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</si>
  <si>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</si>
  <si>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</si>
  <si>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</si>
  <si>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</si>
  <si>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</si>
  <si>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</si>
  <si>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</si>
  <si>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</si>
  <si>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</si>
  <si>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</si>
  <si>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</si>
  <si>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</si>
  <si>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</si>
  <si>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</si>
  <si>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</si>
  <si>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</si>
  <si>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</si>
  <si>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</si>
  <si>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</si>
  <si>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</si>
  <si>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</si>
  <si>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</si>
  <si>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</si>
  <si>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</si>
  <si>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</si>
  <si>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</si>
  <si>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</si>
  <si>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</si>
  <si>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</si>
  <si>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</si>
  <si>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</si>
  <si>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</si>
  <si>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</si>
  <si>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</si>
  <si>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</si>
  <si>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</si>
  <si>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</si>
  <si>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</si>
  <si>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</si>
  <si>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</si>
  <si>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</si>
  <si>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</si>
  <si>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</si>
  <si>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</si>
  <si>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</si>
  <si>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</si>
  <si>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</si>
  <si>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</si>
  <si>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</si>
  <si>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</si>
  <si>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</si>
  <si>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</si>
  <si>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</si>
  <si>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</si>
  <si>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</si>
  <si>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</si>
  <si>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</si>
  <si>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</si>
  <si>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</si>
  <si>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</si>
  <si>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</si>
  <si>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</si>
  <si>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</si>
  <si>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</si>
  <si>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</si>
  <si>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</si>
  <si>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</si>
  <si>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</si>
  <si>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</si>
  <si>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</si>
  <si>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</si>
  <si>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</si>
  <si>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</si>
  <si>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</si>
  <si>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</si>
  <si>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</si>
  <si>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</si>
  <si>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</si>
  <si>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</si>
  <si>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</si>
  <si>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</si>
  <si>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</si>
  <si>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</si>
  <si>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</si>
  <si>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</si>
  <si>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</si>
  <si>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</si>
  <si>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</si>
  <si>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</si>
  <si>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</si>
  <si>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</si>
  <si>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</si>
  <si>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</si>
  <si>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</si>
  <si>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</si>
  <si>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</si>
  <si>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</si>
  <si>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</si>
  <si>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</si>
  <si>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</si>
  <si>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</si>
  <si>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</si>
  <si>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</si>
  <si>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</si>
  <si>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</si>
  <si>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</si>
  <si>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</si>
  <si>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</si>
  <si>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</si>
  <si>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</si>
  <si>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</si>
  <si>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</si>
  <si>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</si>
  <si>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</si>
  <si>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</si>
  <si>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</si>
  <si>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</si>
  <si>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</si>
  <si>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</si>
  <si>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</si>
  <si>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</si>
  <si>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</si>
  <si>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</si>
  <si>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</si>
  <si>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</si>
  <si>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</si>
  <si>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</si>
  <si>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</si>
  <si>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</si>
  <si>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</si>
  <si>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</si>
  <si>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</si>
  <si>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</si>
  <si>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</si>
  <si>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</si>
  <si>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</si>
  <si>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</si>
  <si>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</si>
  <si>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</si>
  <si>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</si>
  <si>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</si>
  <si>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</si>
  <si>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</si>
  <si>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</si>
  <si>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</si>
  <si>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</si>
  <si>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</si>
  <si>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</si>
  <si>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</si>
  <si>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</si>
  <si>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</si>
  <si>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</si>
  <si>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</si>
  <si>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</si>
  <si>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</si>
  <si>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</si>
  <si>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</si>
  <si>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</si>
  <si>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</si>
  <si>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</si>
  <si>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</si>
  <si>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</si>
  <si>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</si>
  <si>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</si>
  <si>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</si>
  <si>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</si>
  <si>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</si>
  <si>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</si>
  <si>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</si>
  <si>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</si>
  <si>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</si>
  <si>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</si>
  <si>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</si>
  <si>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</si>
  <si>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</si>
  <si>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</si>
  <si>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</si>
  <si>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</si>
  <si>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</si>
  <si>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</si>
  <si>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</si>
  <si>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</si>
  <si>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</si>
  <si>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</si>
  <si>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</si>
  <si>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</si>
  <si>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</si>
  <si>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</si>
  <si>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</si>
  <si>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</si>
  <si>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</si>
  <si>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</si>
  <si>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</si>
  <si>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</si>
  <si>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</si>
  <si>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</si>
  <si>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</si>
  <si>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</si>
  <si>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</si>
  <si>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</si>
  <si>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</si>
  <si>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</si>
  <si>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</si>
  <si>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</si>
  <si>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</si>
  <si>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</si>
  <si>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</si>
  <si>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</si>
  <si>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</si>
  <si>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</si>
  <si>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</si>
  <si>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</si>
  <si>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</si>
  <si>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</si>
  <si>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</si>
  <si>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</si>
  <si>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</si>
  <si>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</si>
  <si>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</si>
  <si>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</si>
  <si>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</si>
  <si>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</si>
  <si>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</si>
  <si>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</si>
  <si>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</si>
  <si>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</si>
  <si>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</si>
  <si>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</si>
  <si>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</si>
  <si>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</si>
  <si>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</si>
  <si>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</si>
  <si>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</si>
  <si>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</si>
  <si>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</si>
  <si>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</si>
  <si>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</si>
  <si>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</si>
  <si>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</si>
  <si>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</si>
  <si>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</si>
  <si>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</si>
  <si>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</si>
  <si>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</si>
  <si>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</si>
  <si>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</si>
  <si>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</si>
  <si>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</si>
  <si>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</si>
  <si>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</si>
  <si>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</si>
  <si>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</si>
  <si>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</si>
  <si>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</si>
  <si>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</si>
  <si>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</si>
  <si>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</si>
  <si>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</si>
  <si>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</si>
  <si>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</si>
  <si>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</si>
  <si>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</si>
  <si>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</si>
  <si>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</si>
  <si>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</si>
  <si>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</si>
  <si>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</si>
  <si>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</si>
  <si>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</si>
  <si>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</si>
  <si>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</si>
  <si>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</si>
  <si>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</si>
  <si>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</si>
  <si>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</si>
  <si>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</si>
  <si>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</si>
  <si>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</si>
  <si>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</si>
  <si>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</si>
  <si>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</si>
  <si>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</si>
  <si>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</si>
  <si>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</si>
  <si>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</si>
  <si>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</si>
  <si>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</si>
  <si>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</si>
  <si>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</si>
  <si>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</si>
  <si>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</si>
  <si>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</si>
  <si>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</si>
  <si>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</si>
  <si>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</si>
  <si>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</si>
  <si>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</si>
  <si>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</si>
  <si>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</si>
  <si>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</si>
  <si>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</si>
  <si>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</si>
  <si>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</si>
  <si>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</si>
  <si>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</si>
  <si>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</si>
  <si>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</si>
  <si>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</si>
  <si>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</si>
  <si>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</si>
  <si>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</si>
  <si>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</si>
  <si>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</si>
  <si>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</si>
  <si>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</si>
  <si>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</si>
  <si>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</si>
  <si>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</si>
  <si>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</si>
  <si>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</si>
  <si>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</si>
  <si>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</si>
  <si>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</si>
  <si>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</si>
  <si>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</si>
  <si>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</si>
  <si>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</si>
  <si>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</si>
  <si>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</si>
  <si>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</si>
  <si>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</si>
  <si>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</si>
  <si>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</si>
  <si>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</si>
  <si>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</si>
  <si>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</si>
  <si>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</si>
  <si>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</si>
  <si>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</si>
  <si>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</si>
  <si>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</si>
  <si>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</si>
  <si>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</si>
  <si>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</si>
  <si>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</si>
  <si>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</si>
  <si>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</si>
  <si>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</si>
  <si>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</si>
  <si>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</si>
  <si>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</si>
  <si>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</si>
  <si>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</si>
  <si>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</si>
  <si>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</si>
  <si>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</si>
  <si>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</si>
  <si>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</si>
  <si>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</si>
  <si>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</si>
  <si>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</si>
  <si>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</si>
  <si>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</si>
  <si>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</si>
  <si>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</si>
  <si>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</si>
  <si>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</si>
  <si>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</si>
  <si>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</si>
  <si>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</si>
  <si>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</si>
  <si>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</si>
  <si>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</si>
  <si>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</si>
  <si>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</si>
  <si>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</si>
  <si>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</si>
  <si>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</si>
  <si>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</si>
  <si>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</si>
  <si>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</si>
  <si>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</si>
  <si>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</si>
  <si>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</si>
  <si>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</si>
  <si>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</si>
  <si>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</si>
  <si>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</si>
  <si>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</si>
  <si>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</si>
  <si>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</si>
  <si>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</si>
  <si>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</si>
  <si>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</si>
  <si>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</si>
  <si>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</si>
  <si>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</si>
  <si>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</si>
  <si>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</si>
  <si>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</si>
  <si>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</si>
  <si>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</si>
  <si>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</si>
  <si>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</si>
  <si>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</si>
  <si>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</si>
  <si>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</si>
  <si>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</si>
  <si>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</si>
  <si>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</si>
  <si>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</si>
  <si>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</si>
  <si>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</si>
  <si>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</si>
  <si>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</si>
  <si>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</si>
  <si>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</si>
  <si>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</si>
  <si>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</si>
  <si>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</si>
  <si>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</si>
  <si>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</si>
  <si>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</si>
  <si>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</si>
  <si>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</si>
  <si>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</si>
  <si>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</si>
  <si>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</si>
  <si>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</si>
  <si>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</si>
  <si>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</si>
  <si>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</si>
  <si>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</si>
  <si>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</si>
  <si>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</si>
  <si>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</si>
  <si>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</si>
  <si>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</si>
  <si>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</si>
  <si>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</si>
  <si>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</si>
  <si>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</si>
  <si>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</si>
  <si>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</si>
  <si>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</si>
  <si>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</si>
  <si>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</si>
  <si>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</si>
  <si>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</si>
  <si>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</si>
  <si>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</si>
  <si>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</si>
  <si>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</si>
  <si>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</si>
  <si>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</si>
  <si>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</si>
  <si>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Product Category</t>
  </si>
  <si>
    <t>Product Name</t>
  </si>
  <si>
    <t>Average of rating</t>
  </si>
  <si>
    <t xml:space="preserve">Highest_discount </t>
  </si>
  <si>
    <t>Yes</t>
  </si>
  <si>
    <t>No</t>
  </si>
  <si>
    <t>Potential Revenue</t>
  </si>
  <si>
    <t>Review_count</t>
  </si>
  <si>
    <t>Price_range</t>
  </si>
  <si>
    <t>&gt;500</t>
  </si>
  <si>
    <t>Discount_relate</t>
  </si>
  <si>
    <t>&gt;=50%</t>
  </si>
  <si>
    <t>20%</t>
  </si>
  <si>
    <t>20-50%</t>
  </si>
  <si>
    <t>Discount_relation</t>
  </si>
  <si>
    <t>https://www.amazon.in/Wayona-Braided-WN3LG1-Syncing-Charging/dp/B07JW9H4J1/ref=sr_1_1?qid=1672909124&amp;s=electronics&amp;sr=1-2</t>
  </si>
  <si>
    <t>https://www.amazon.in/Ambrane-Unbreakable-Charging-Braided-Cable/dp/B098NS6PVG/ref=sr_1_2?qid=1672909124&amp;s=electronics&amp;sr=1-3</t>
  </si>
  <si>
    <t>https://www.amazon.in/Sounce-iPhone-Charging-Compatible-Devices/dp/B096MSW6CT/ref=sr_1_3?qid=1672909124&amp;s=electronics&amp;sr=1-4</t>
  </si>
  <si>
    <t>https://www.amazon.in/Wayona-Braided-WN3LG1-Syncing-Charging/dp/B07JW9H4J1/ref=sr_1_1?qid=1672909124&amp;s=electronics&amp;sr=1-3</t>
  </si>
  <si>
    <t>https://www.amazon.in/Ambrane-Unbreakable-Charging-Braided-Cable/dp/B098NS6PVG/ref=sr_1_2?qid=1672909124&amp;s=electronics&amp;sr=1-4</t>
  </si>
  <si>
    <t>https://www.amazon.in/Sounce-iPhone-Charging-Compatible-Devices/dp/B096MSW6CT/ref=sr_1_3?qid=1672909124&amp;s=electronics&amp;sr=1-5</t>
  </si>
  <si>
    <t>review_count &lt; 1000</t>
  </si>
  <si>
    <t>Review &lt; 1000</t>
  </si>
  <si>
    <t>Max of discount_percentage</t>
  </si>
  <si>
    <t xml:space="preserve"> </t>
  </si>
  <si>
    <t>Rating_score</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</si>
  <si>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</si>
  <si>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</si>
  <si>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</si>
  <si>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</si>
  <si>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</si>
  <si>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</si>
  <si>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</si>
  <si>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</si>
  <si>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</si>
  <si>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</si>
  <si>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</si>
  <si>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</si>
  <si>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</si>
  <si>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</si>
  <si>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</si>
  <si>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</si>
  <si>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</si>
  <si>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</si>
  <si>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</si>
  <si>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</si>
  <si>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</si>
  <si>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</si>
  <si>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</si>
  <si>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</si>
  <si>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</si>
  <si>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</si>
  <si>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</si>
  <si>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</si>
  <si>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</si>
  <si>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</si>
  <si>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</si>
  <si>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</si>
  <si>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</si>
  <si>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</si>
  <si>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</si>
  <si>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</si>
  <si>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</si>
  <si>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</si>
  <si>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</si>
  <si>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</si>
  <si>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</si>
  <si>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</si>
  <si>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</si>
  <si>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</si>
  <si>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</si>
  <si>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</si>
  <si>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</si>
  <si>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</si>
  <si>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</si>
  <si>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</si>
  <si>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</si>
  <si>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</si>
  <si>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</si>
  <si>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</si>
  <si>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</si>
  <si>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</si>
  <si>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</si>
  <si>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</si>
  <si>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</si>
  <si>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</si>
  <si>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</si>
  <si>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</si>
  <si>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</si>
  <si>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</si>
  <si>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</si>
  <si>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</si>
  <si>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</si>
  <si>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</si>
  <si>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</si>
  <si>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</si>
  <si>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</si>
  <si>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</si>
  <si>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</si>
  <si>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</si>
  <si>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</si>
  <si>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</si>
  <si>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</si>
  <si>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</si>
  <si>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</si>
  <si>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</si>
  <si>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</si>
  <si>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</si>
  <si>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</si>
  <si>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</si>
  <si>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</si>
  <si>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</si>
  <si>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</si>
  <si>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</si>
  <si>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</si>
  <si>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</si>
  <si>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</si>
  <si>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</si>
  <si>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</si>
  <si>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</si>
  <si>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</si>
  <si>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</si>
  <si>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</si>
  <si>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</si>
  <si>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</si>
  <si>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</si>
  <si>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</si>
  <si>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</si>
  <si>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</si>
  <si>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</si>
  <si>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</si>
  <si>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</si>
  <si>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</si>
  <si>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</si>
  <si>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</si>
  <si>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</si>
  <si>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</si>
  <si>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</si>
  <si>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</si>
  <si>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</si>
  <si>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</si>
  <si>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</si>
  <si>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</si>
  <si>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</si>
  <si>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</si>
  <si>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</si>
  <si>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</si>
  <si>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</si>
  <si>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</si>
  <si>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</si>
  <si>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</si>
  <si>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</si>
  <si>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</si>
  <si>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</si>
  <si>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</si>
  <si>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</si>
  <si>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</si>
  <si>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</si>
  <si>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</si>
  <si>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</si>
  <si>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</si>
  <si>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</si>
  <si>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</si>
  <si>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</si>
  <si>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</si>
  <si>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</si>
  <si>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</si>
  <si>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</si>
  <si>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</si>
  <si>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</si>
  <si>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</si>
  <si>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</si>
  <si>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</si>
  <si>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</si>
  <si>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</si>
  <si>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</si>
  <si>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</si>
  <si>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</si>
  <si>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</si>
  <si>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</si>
  <si>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</si>
  <si>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</si>
  <si>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</si>
  <si>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</si>
  <si>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</si>
  <si>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</si>
  <si>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</si>
  <si>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</si>
  <si>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</si>
  <si>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</si>
  <si>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</si>
  <si>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</si>
  <si>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</si>
  <si>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</si>
  <si>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</si>
  <si>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</si>
  <si>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</si>
  <si>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</si>
  <si>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</si>
  <si>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</si>
  <si>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</si>
  <si>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</si>
  <si>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</si>
  <si>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</si>
  <si>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</si>
  <si>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</si>
  <si>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</si>
  <si>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</si>
  <si>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</si>
  <si>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</si>
  <si>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</si>
  <si>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</si>
  <si>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</si>
  <si>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</si>
  <si>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</si>
  <si>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</si>
  <si>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</si>
  <si>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</si>
  <si>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</si>
  <si>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</si>
  <si>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</si>
  <si>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</si>
  <si>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</si>
  <si>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</si>
  <si>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</si>
  <si>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</si>
  <si>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</si>
  <si>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</si>
  <si>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</si>
  <si>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</si>
  <si>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</si>
  <si>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</si>
  <si>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</si>
  <si>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</si>
  <si>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</si>
  <si>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</si>
  <si>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</si>
  <si>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</si>
  <si>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</si>
  <si>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</si>
  <si>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</si>
  <si>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</si>
  <si>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</si>
  <si>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</si>
  <si>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</si>
  <si>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</si>
  <si>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</si>
  <si>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</si>
  <si>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</si>
  <si>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</si>
  <si>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</si>
  <si>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</si>
  <si>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</si>
  <si>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</si>
  <si>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</si>
  <si>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</si>
  <si>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</si>
  <si>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</si>
  <si>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</si>
  <si>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</si>
  <si>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</si>
  <si>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</si>
  <si>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</si>
  <si>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</si>
  <si>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</si>
  <si>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</si>
  <si>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</si>
  <si>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</si>
  <si>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</si>
  <si>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</si>
  <si>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</si>
  <si>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</si>
  <si>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</si>
  <si>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</si>
  <si>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</si>
  <si>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</si>
  <si>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</si>
  <si>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</si>
  <si>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</si>
  <si>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</si>
  <si>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</si>
  <si>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</si>
  <si>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</si>
  <si>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</si>
  <si>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</si>
  <si>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</si>
  <si>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</si>
  <si>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</si>
  <si>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</si>
  <si>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</si>
  <si>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</si>
  <si>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</si>
  <si>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</si>
  <si>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</si>
  <si>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</si>
  <si>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</si>
  <si>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</si>
  <si>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</si>
  <si>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</si>
  <si>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</si>
  <si>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</si>
  <si>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</si>
  <si>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</si>
  <si>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</si>
  <si>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</si>
  <si>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</si>
  <si>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</si>
  <si>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</si>
  <si>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</si>
  <si>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</si>
  <si>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</si>
  <si>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</si>
  <si>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</si>
  <si>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</si>
  <si>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</si>
  <si>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</si>
  <si>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</si>
  <si>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</si>
  <si>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</si>
  <si>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</si>
  <si>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</si>
  <si>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</si>
  <si>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</si>
  <si>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</si>
  <si>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</si>
  <si>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</si>
  <si>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</si>
  <si>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</si>
  <si>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</si>
  <si>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</si>
  <si>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</si>
  <si>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</si>
  <si>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</si>
  <si>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</si>
  <si>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</si>
  <si>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</si>
  <si>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</si>
  <si>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</si>
  <si>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</si>
  <si>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</si>
  <si>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</si>
  <si>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</si>
  <si>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</si>
  <si>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</si>
  <si>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</si>
  <si>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</si>
  <si>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</si>
  <si>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</si>
  <si>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</si>
  <si>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</si>
  <si>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</si>
  <si>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</si>
  <si>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</si>
  <si>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</si>
  <si>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</si>
  <si>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</si>
  <si>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</si>
  <si>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</si>
  <si>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</si>
  <si>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</si>
  <si>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</si>
  <si>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</si>
  <si>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</si>
  <si>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</si>
  <si>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</si>
  <si>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</si>
  <si>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</si>
  <si>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</si>
  <si>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</si>
  <si>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</si>
  <si>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</si>
  <si>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</si>
  <si>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</si>
  <si>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</si>
  <si>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</si>
  <si>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</si>
  <si>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</si>
  <si>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</si>
  <si>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</si>
  <si>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</si>
  <si>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</si>
  <si>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</si>
  <si>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</si>
  <si>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</si>
  <si>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</si>
  <si>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</si>
  <si>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</si>
  <si>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</si>
  <si>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</si>
  <si>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</si>
  <si>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</si>
  <si>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</si>
  <si>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</si>
  <si>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</si>
  <si>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</si>
  <si>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</si>
  <si>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</si>
  <si>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</si>
  <si>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</si>
  <si>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</si>
  <si>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</si>
  <si>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</si>
  <si>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</si>
  <si>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</si>
  <si>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</si>
  <si>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</si>
  <si>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</si>
  <si>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</si>
  <si>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</si>
  <si>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</si>
  <si>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</si>
  <si>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</si>
  <si>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</si>
  <si>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</si>
  <si>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</si>
  <si>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</si>
  <si>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</si>
  <si>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</si>
  <si>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</si>
  <si>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</si>
  <si>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</si>
  <si>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</si>
  <si>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</si>
  <si>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</si>
  <si>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</si>
  <si>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</si>
  <si>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</si>
  <si>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</si>
  <si>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</si>
  <si>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</si>
  <si>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</si>
  <si>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</si>
  <si>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</si>
  <si>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</si>
  <si>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</si>
  <si>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</si>
  <si>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</si>
  <si>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</si>
  <si>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</si>
  <si>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</si>
  <si>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</si>
  <si>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</si>
  <si>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</si>
  <si>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</si>
  <si>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</si>
  <si>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</si>
  <si>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</si>
  <si>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</si>
  <si>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</si>
  <si>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</si>
  <si>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</si>
  <si>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</si>
  <si>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</si>
  <si>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</si>
  <si>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</si>
  <si>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</si>
  <si>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</si>
  <si>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</si>
  <si>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</si>
  <si>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</si>
  <si>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</si>
  <si>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</si>
  <si>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</si>
  <si>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</si>
  <si>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</si>
  <si>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</si>
  <si>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</si>
  <si>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</si>
  <si>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</si>
  <si>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</si>
  <si>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</si>
  <si>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</si>
  <si>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</si>
  <si>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</si>
  <si>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</si>
  <si>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</si>
  <si>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</si>
  <si>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</si>
  <si>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</si>
  <si>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</si>
  <si>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</si>
  <si>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</si>
  <si>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</si>
  <si>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</si>
  <si>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</si>
  <si>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</si>
  <si>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</si>
  <si>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</si>
  <si>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</si>
  <si>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</si>
  <si>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</si>
  <si>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</si>
  <si>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</si>
  <si>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</si>
  <si>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</si>
  <si>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</si>
  <si>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</si>
  <si>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</si>
  <si>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</si>
  <si>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</si>
  <si>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</si>
  <si>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</si>
  <si>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</si>
  <si>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</si>
  <si>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</si>
  <si>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</si>
  <si>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</si>
  <si>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</si>
  <si>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</si>
  <si>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</si>
  <si>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</si>
  <si>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</si>
  <si>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</si>
  <si>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</si>
  <si>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</si>
  <si>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</si>
  <si>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</si>
  <si>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</si>
  <si>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</si>
  <si>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</si>
  <si>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</si>
  <si>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</si>
  <si>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</si>
  <si>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</si>
  <si>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</si>
  <si>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</si>
  <si>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</si>
  <si>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</si>
  <si>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</si>
  <si>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</si>
  <si>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</si>
  <si>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</si>
  <si>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</si>
  <si>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</si>
  <si>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</si>
  <si>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</si>
  <si>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</si>
  <si>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</si>
  <si>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</si>
  <si>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</si>
  <si>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</si>
  <si>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</si>
  <si>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</si>
  <si>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</si>
  <si>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</si>
  <si>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</si>
  <si>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</si>
  <si>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</si>
  <si>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</si>
  <si>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</si>
  <si>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</si>
  <si>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</si>
  <si>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</si>
  <si>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</si>
  <si>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</si>
  <si>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</si>
  <si>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</si>
  <si>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</si>
  <si>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</si>
  <si>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</si>
  <si>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</si>
  <si>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</si>
  <si>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</si>
  <si>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</si>
  <si>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</si>
  <si>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</si>
  <si>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</si>
  <si>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</si>
  <si>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</si>
  <si>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</si>
  <si>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</si>
  <si>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</si>
  <si>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</si>
  <si>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</si>
  <si>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</si>
  <si>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</si>
  <si>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</si>
  <si>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</si>
  <si>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</si>
  <si>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</si>
  <si>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</si>
  <si>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</si>
  <si>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</si>
  <si>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</si>
  <si>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</si>
  <si>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</si>
  <si>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</si>
  <si>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</si>
  <si>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</si>
  <si>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</si>
  <si>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</si>
  <si>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</si>
  <si>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</si>
  <si>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</si>
  <si>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</si>
  <si>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</si>
  <si>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</si>
  <si>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</si>
  <si>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</si>
  <si>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</si>
  <si>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</si>
  <si>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</si>
  <si>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</si>
  <si>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</si>
  <si>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</si>
  <si>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</si>
  <si>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</si>
  <si>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</si>
  <si>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</si>
  <si>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</si>
  <si>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</si>
  <si>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</si>
  <si>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</si>
  <si>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</si>
  <si>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</si>
  <si>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</si>
  <si>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</si>
  <si>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</si>
  <si>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</si>
  <si>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</si>
  <si>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</si>
  <si>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</si>
  <si>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</si>
  <si>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</si>
  <si>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</si>
  <si>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</si>
  <si>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</si>
  <si>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</si>
  <si>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</si>
  <si>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</si>
  <si>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</si>
  <si>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</si>
  <si>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</si>
  <si>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</si>
  <si>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</si>
  <si>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</si>
  <si>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</si>
  <si>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</si>
  <si>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</si>
  <si>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</si>
  <si>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</si>
  <si>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</si>
  <si>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</si>
  <si>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</si>
  <si>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</si>
  <si>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</si>
  <si>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</si>
  <si>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</si>
  <si>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</si>
  <si>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</si>
  <si>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</si>
  <si>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</si>
  <si>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</si>
  <si>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</si>
  <si>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</si>
  <si>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</si>
  <si>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</si>
  <si>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</si>
  <si>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</si>
  <si>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</si>
  <si>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</si>
  <si>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</si>
  <si>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</si>
  <si>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</si>
  <si>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</si>
  <si>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</si>
  <si>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</si>
  <si>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</si>
  <si>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</si>
  <si>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</si>
  <si>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</si>
  <si>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</si>
  <si>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</si>
  <si>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</si>
  <si>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</si>
  <si>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</si>
  <si>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</si>
  <si>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</si>
  <si>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</si>
  <si>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</si>
  <si>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</si>
  <si>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</si>
  <si>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</si>
  <si>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</si>
  <si>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</si>
  <si>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</si>
  <si>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</si>
  <si>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</si>
  <si>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</si>
  <si>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</si>
  <si>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</si>
  <si>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</si>
  <si>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</si>
  <si>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</si>
  <si>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</si>
  <si>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</si>
  <si>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</si>
  <si>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</si>
  <si>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</si>
  <si>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</si>
  <si>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</si>
  <si>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</si>
  <si>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</si>
  <si>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</si>
  <si>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</si>
  <si>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</si>
  <si>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</si>
  <si>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</si>
  <si>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</si>
  <si>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</si>
  <si>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</si>
  <si>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</si>
  <si>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</si>
  <si>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</si>
  <si>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</si>
  <si>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</si>
  <si>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</si>
  <si>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</si>
  <si>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</si>
  <si>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</si>
  <si>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</si>
  <si>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</si>
  <si>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</si>
  <si>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</si>
  <si>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</si>
  <si>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</si>
  <si>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</si>
  <si>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</si>
  <si>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</si>
  <si>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</si>
  <si>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</si>
  <si>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</si>
  <si>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</si>
  <si>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</si>
  <si>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</si>
  <si>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</si>
  <si>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</si>
  <si>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</si>
  <si>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</si>
  <si>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</si>
  <si>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</si>
  <si>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</si>
  <si>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</si>
  <si>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</si>
  <si>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</si>
  <si>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</si>
  <si>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</si>
  <si>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</si>
  <si>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</si>
  <si>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</si>
  <si>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</si>
  <si>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</si>
  <si>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</si>
  <si>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</si>
  <si>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</si>
  <si>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</si>
  <si>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</si>
  <si>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</si>
  <si>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</si>
  <si>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</si>
  <si>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</si>
  <si>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</si>
  <si>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</si>
  <si>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</si>
  <si>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</si>
  <si>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</si>
  <si>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</si>
  <si>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</si>
  <si>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</si>
  <si>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</si>
  <si>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</si>
  <si>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</si>
  <si>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</si>
  <si>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</si>
  <si>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</si>
  <si>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</si>
  <si>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</si>
  <si>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</si>
  <si>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</si>
  <si>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</si>
  <si>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</si>
  <si>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</si>
  <si>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</si>
  <si>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</si>
  <si>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</si>
  <si>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</si>
  <si>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</si>
  <si>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</si>
  <si>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</si>
  <si>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</si>
  <si>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</si>
  <si>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</si>
  <si>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</si>
  <si>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</si>
  <si>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</si>
  <si>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</si>
  <si>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</si>
  <si>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</si>
  <si>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</si>
  <si>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</si>
  <si>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</si>
  <si>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</si>
  <si>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</si>
  <si>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</si>
  <si>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</si>
  <si>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</si>
  <si>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</si>
  <si>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</si>
  <si>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</si>
  <si>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</si>
  <si>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</si>
  <si>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</si>
  <si>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</si>
  <si>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</si>
  <si>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</si>
  <si>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</si>
  <si>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</si>
  <si>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</si>
  <si>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</si>
  <si>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</si>
  <si>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</si>
  <si>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</si>
  <si>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</si>
  <si>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</si>
  <si>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</si>
  <si>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</si>
  <si>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</si>
  <si>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</si>
  <si>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</si>
  <si>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</si>
  <si>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</si>
  <si>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</si>
  <si>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</si>
  <si>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</si>
  <si>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</si>
  <si>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</si>
  <si>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</si>
  <si>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</si>
  <si>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</si>
  <si>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</si>
  <si>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</si>
  <si>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</si>
  <si>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</si>
  <si>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</si>
  <si>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</si>
  <si>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</si>
  <si>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</si>
  <si>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</si>
  <si>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</si>
  <si>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</si>
  <si>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</si>
  <si>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</si>
  <si>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</si>
  <si>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</si>
  <si>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</si>
  <si>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</si>
  <si>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</si>
  <si>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</si>
  <si>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</si>
  <si>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</si>
  <si>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</si>
  <si>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</si>
  <si>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</si>
  <si>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</si>
  <si>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</si>
  <si>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</si>
  <si>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</si>
  <si>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</si>
  <si>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</si>
  <si>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</si>
  <si>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</si>
  <si>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</si>
  <si>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</si>
  <si>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</si>
  <si>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</si>
  <si>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</si>
  <si>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</si>
  <si>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</si>
  <si>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</si>
  <si>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</si>
  <si>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</si>
  <si>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</si>
  <si>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</si>
  <si>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</si>
  <si>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</si>
  <si>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</si>
  <si>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</si>
  <si>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</si>
  <si>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</si>
  <si>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</si>
  <si>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</si>
  <si>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</si>
  <si>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</si>
  <si>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</si>
  <si>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</si>
  <si>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</si>
  <si>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</si>
  <si>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</si>
  <si>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</si>
  <si>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</si>
  <si>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</si>
  <si>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</si>
  <si>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</si>
  <si>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</si>
  <si>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</si>
  <si>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</si>
  <si>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</si>
  <si>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</si>
  <si>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</si>
  <si>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</si>
  <si>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</si>
  <si>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</si>
  <si>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</si>
  <si>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</si>
  <si>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</si>
  <si>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</si>
  <si>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</si>
  <si>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</si>
  <si>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</si>
  <si>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</si>
  <si>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</si>
  <si>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</si>
  <si>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</si>
  <si>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</si>
  <si>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</si>
  <si>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</si>
  <si>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</si>
  <si>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</si>
  <si>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</si>
  <si>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</si>
  <si>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</si>
  <si>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</si>
  <si>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</si>
  <si>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</si>
  <si>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</si>
  <si>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</si>
  <si>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</si>
  <si>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</si>
  <si>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</si>
  <si>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</si>
  <si>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</si>
  <si>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</si>
  <si>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</si>
  <si>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</si>
  <si>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</si>
  <si>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</si>
  <si>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</si>
  <si>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</si>
  <si>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</si>
  <si>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</si>
  <si>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</si>
  <si>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</si>
  <si>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</si>
  <si>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</si>
  <si>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</si>
  <si>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</si>
  <si>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</si>
  <si>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</si>
  <si>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</si>
  <si>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</si>
  <si>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</si>
  <si>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</si>
  <si>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</si>
  <si>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</si>
  <si>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</si>
  <si>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</si>
  <si>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</si>
  <si>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</si>
  <si>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</si>
  <si>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</si>
  <si>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</si>
  <si>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</si>
  <si>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</si>
  <si>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</si>
  <si>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</si>
  <si>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</si>
  <si>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</si>
  <si>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</si>
  <si>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</si>
  <si>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</si>
  <si>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</si>
  <si>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</si>
  <si>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</si>
  <si>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</si>
  <si>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</si>
  <si>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</si>
  <si>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</si>
  <si>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</si>
  <si>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</si>
  <si>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</si>
  <si>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</si>
  <si>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</si>
  <si>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</si>
  <si>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</si>
  <si>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</si>
  <si>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</si>
  <si>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</si>
  <si>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</si>
  <si>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</si>
  <si>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</si>
  <si>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</si>
  <si>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</si>
  <si>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</si>
  <si>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</si>
  <si>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</si>
  <si>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</si>
  <si>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</si>
  <si>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</si>
  <si>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</si>
  <si>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</si>
  <si>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</si>
  <si>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</si>
  <si>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</si>
  <si>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</si>
  <si>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</si>
  <si>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</si>
  <si>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</si>
  <si>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</si>
  <si>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</si>
  <si>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</si>
  <si>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</si>
  <si>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</si>
  <si>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</si>
  <si>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</si>
  <si>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</si>
  <si>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</si>
  <si>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</si>
  <si>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</si>
  <si>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</si>
  <si>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</si>
  <si>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</si>
  <si>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</si>
  <si>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</si>
  <si>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</si>
  <si>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</si>
  <si>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</si>
  <si>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</si>
  <si>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</si>
  <si>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</si>
  <si>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</si>
  <si>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</si>
  <si>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</si>
  <si>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</si>
  <si>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</si>
  <si>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</si>
  <si>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</si>
  <si>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</si>
  <si>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</si>
  <si>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</si>
  <si>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</si>
  <si>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</si>
  <si>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</si>
  <si>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</si>
  <si>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</si>
  <si>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</si>
  <si>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</si>
  <si>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</si>
  <si>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</si>
  <si>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</si>
  <si>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</si>
  <si>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</si>
  <si>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</si>
  <si>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</si>
  <si>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</si>
  <si>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</si>
  <si>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</si>
  <si>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</si>
  <si>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</si>
  <si>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</si>
  <si>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</si>
  <si>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</si>
  <si>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</si>
  <si>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</si>
  <si>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</si>
  <si>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</si>
  <si>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</si>
  <si>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</si>
  <si>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</si>
  <si>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</si>
  <si>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</si>
  <si>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</si>
  <si>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</si>
  <si>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</si>
  <si>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</si>
  <si>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</si>
  <si>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</si>
  <si>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</si>
  <si>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</si>
  <si>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</si>
  <si>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</si>
  <si>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</si>
  <si>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</si>
  <si>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</si>
  <si>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</si>
  <si>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</si>
  <si>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</si>
  <si>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</si>
  <si>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</si>
  <si>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</si>
  <si>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</si>
  <si>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</si>
  <si>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</si>
  <si>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</si>
  <si>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</si>
  <si>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</si>
  <si>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</si>
  <si>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</si>
  <si>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</si>
  <si>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</si>
  <si>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</si>
  <si>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</si>
  <si>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</si>
  <si>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</si>
  <si>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</si>
  <si>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</si>
  <si>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</si>
  <si>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</si>
  <si>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</si>
  <si>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</si>
  <si>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</si>
  <si>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</si>
  <si>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</si>
  <si>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</si>
  <si>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</si>
  <si>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</si>
  <si>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</si>
  <si>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</si>
  <si>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</si>
  <si>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</si>
  <si>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</si>
  <si>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</si>
  <si>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</si>
  <si>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</si>
  <si>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</si>
  <si>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</si>
  <si>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</si>
  <si>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</si>
  <si>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</si>
  <si>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</si>
  <si>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</si>
  <si>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</si>
  <si>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</si>
  <si>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</si>
  <si>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</si>
  <si>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</si>
  <si>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</si>
  <si>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</si>
  <si>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</si>
  <si>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</si>
  <si>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</si>
  <si>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</si>
  <si>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</si>
  <si>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</si>
  <si>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</si>
  <si>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</si>
  <si>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</si>
  <si>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</si>
  <si>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</si>
  <si>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</si>
  <si>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</si>
  <si>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</si>
  <si>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</si>
  <si>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</si>
  <si>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</si>
  <si>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</si>
  <si>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</si>
  <si>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</si>
  <si>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</si>
  <si>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</si>
  <si>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</si>
  <si>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</si>
  <si>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</si>
  <si>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</si>
  <si>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</si>
  <si>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</si>
  <si>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</si>
  <si>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</si>
  <si>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</si>
  <si>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</si>
  <si>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</si>
  <si>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</si>
  <si>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</si>
  <si>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</si>
  <si>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</si>
  <si>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</si>
  <si>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</si>
  <si>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</si>
  <si>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</si>
  <si>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</si>
  <si>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</si>
  <si>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</si>
  <si>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</si>
  <si>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</si>
  <si>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</si>
  <si>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</si>
  <si>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</si>
  <si>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</si>
  <si>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</si>
  <si>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</si>
  <si>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</si>
  <si>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</si>
  <si>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</si>
  <si>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</si>
  <si>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</si>
  <si>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</si>
  <si>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</si>
  <si>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</si>
  <si>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</si>
  <si>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</si>
  <si>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</si>
  <si>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</si>
  <si>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</si>
  <si>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</si>
  <si>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</si>
  <si>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</si>
  <si>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</si>
  <si>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</si>
  <si>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</si>
  <si>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</si>
  <si>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</si>
  <si>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</si>
  <si>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</si>
  <si>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</si>
  <si>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</si>
  <si>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</si>
  <si>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</si>
  <si>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</si>
  <si>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</si>
  <si>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</si>
  <si>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</si>
  <si>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</si>
  <si>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</si>
  <si>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</si>
  <si>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</si>
  <si>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</si>
  <si>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</si>
  <si>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</si>
  <si>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</si>
  <si>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</si>
  <si>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</si>
  <si>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</si>
  <si>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</si>
  <si>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</si>
  <si>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</si>
  <si>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</si>
  <si>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</si>
  <si>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</si>
  <si>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</si>
  <si>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</si>
  <si>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</si>
  <si>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</si>
  <si>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</si>
  <si>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</si>
  <si>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</si>
  <si>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</si>
  <si>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</si>
  <si>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</si>
  <si>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</si>
  <si>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</si>
  <si>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</si>
  <si>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</si>
  <si>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</si>
  <si>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</si>
  <si>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</si>
  <si>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</si>
  <si>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</si>
  <si>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</si>
  <si>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</si>
  <si>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</si>
  <si>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</si>
  <si>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</si>
  <si>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</si>
  <si>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</si>
  <si>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</si>
  <si>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</si>
  <si>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</si>
  <si>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</si>
  <si>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</si>
  <si>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</si>
  <si>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</si>
  <si>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</si>
  <si>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</si>
  <si>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</si>
  <si>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</si>
  <si>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</si>
  <si>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</si>
  <si>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</si>
  <si>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</si>
  <si>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</si>
  <si>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</si>
  <si>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</si>
  <si>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</si>
  <si>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</si>
  <si>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</si>
  <si>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</si>
  <si>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</si>
  <si>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</si>
  <si>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</si>
  <si>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</si>
  <si>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</si>
  <si>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</si>
  <si>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</si>
  <si>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</si>
  <si>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</si>
  <si>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</si>
  <si>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</si>
  <si>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</si>
  <si>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</si>
  <si>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</si>
  <si>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</si>
  <si>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</si>
  <si>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</si>
  <si>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</si>
  <si>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</si>
  <si>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</si>
  <si>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</si>
  <si>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</si>
  <si>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</si>
  <si>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</si>
  <si>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Computers&amp;Accessories|Accessories&amp;Peripherals|Laptopaccessories|Cameraprivacycovers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</si>
  <si>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</si>
  <si>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</si>
  <si>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</si>
  <si>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</si>
  <si>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</si>
  <si>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</si>
  <si>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</si>
  <si>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</si>
  <si>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</si>
  <si>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</si>
  <si>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</si>
  <si>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</si>
  <si>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</si>
  <si>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</si>
  <si>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</si>
  <si>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</si>
  <si>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</si>
  <si>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</si>
  <si>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</si>
  <si>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</si>
  <si>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</si>
  <si>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</si>
  <si>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</si>
  <si>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</si>
  <si>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</si>
  <si>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</si>
  <si>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</si>
  <si>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</si>
  <si>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</si>
  <si>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</si>
  <si>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</si>
  <si>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</si>
  <si>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</si>
  <si>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</si>
  <si>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</si>
  <si>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</si>
  <si>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</si>
  <si>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</si>
  <si>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</si>
  <si>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</si>
  <si>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</si>
  <si>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</si>
  <si>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</si>
  <si>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</si>
  <si>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</si>
  <si>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</si>
  <si>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</si>
  <si>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</si>
  <si>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</si>
  <si>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</si>
  <si>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</si>
  <si>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Computers&amp;Accessories|Accessories&amp;Peripherals|Uninterruptedpowersupplies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</si>
  <si>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</si>
  <si>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</si>
  <si>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</si>
  <si>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</si>
  <si>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</si>
  <si>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</si>
  <si>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</si>
  <si>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</si>
  <si>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</si>
  <si>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</si>
  <si>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</si>
  <si>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</si>
  <si>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</si>
  <si>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</si>
  <si>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</si>
  <si>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</si>
  <si>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</si>
  <si>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</si>
  <si>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</si>
  <si>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</si>
  <si>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</si>
  <si>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</si>
  <si>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</si>
  <si>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</si>
  <si>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</si>
  <si>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</si>
  <si>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</si>
  <si>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</si>
  <si>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</si>
  <si>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</si>
  <si>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</si>
  <si>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</si>
  <si>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</si>
  <si>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</si>
  <si>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</si>
  <si>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</si>
  <si>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</si>
  <si>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</si>
  <si>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</si>
  <si>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</si>
  <si>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</si>
  <si>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</si>
  <si>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</si>
  <si>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</si>
  <si>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</si>
  <si>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</si>
  <si>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</si>
  <si>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</si>
  <si>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</si>
  <si>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</si>
  <si>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</si>
  <si>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</si>
  <si>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</si>
  <si>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</si>
  <si>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</si>
  <si>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</si>
  <si>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</si>
  <si>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</si>
  <si>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</si>
  <si>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</si>
  <si>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</si>
  <si>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</si>
  <si>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</si>
  <si>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</si>
  <si>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</si>
  <si>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</si>
  <si>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</si>
  <si>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</si>
  <si>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</si>
  <si>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</si>
  <si>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</si>
  <si>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</si>
  <si>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</si>
  <si>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</si>
  <si>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</si>
  <si>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</si>
  <si>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</si>
  <si>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</si>
  <si>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</si>
  <si>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</si>
  <si>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</si>
  <si>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</si>
  <si>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</si>
  <si>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</si>
  <si>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</si>
  <si>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</si>
  <si>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</si>
  <si>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</si>
  <si>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</si>
  <si>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</si>
  <si>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</si>
  <si>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</si>
  <si>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</si>
  <si>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</si>
  <si>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</si>
  <si>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</si>
  <si>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</si>
  <si>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</si>
  <si>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</si>
  <si>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</si>
  <si>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</si>
  <si>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</si>
  <si>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</si>
  <si>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</si>
  <si>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</si>
  <si>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</si>
  <si>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</si>
  <si>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</si>
  <si>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</si>
  <si>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</si>
  <si>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</si>
  <si>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</si>
  <si>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</si>
  <si>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</si>
  <si>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</si>
  <si>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</si>
  <si>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</si>
  <si>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</si>
  <si>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</si>
  <si>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</si>
  <si>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</si>
  <si>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</si>
  <si>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</si>
  <si>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</si>
  <si>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</si>
  <si>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</si>
  <si>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</si>
  <si>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</si>
  <si>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</si>
  <si>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</si>
  <si>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</si>
  <si>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</si>
  <si>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</si>
  <si>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</si>
  <si>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</si>
  <si>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</si>
  <si>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</si>
  <si>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</si>
  <si>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</si>
  <si>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</si>
  <si>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</si>
  <si>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</si>
  <si>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</si>
  <si>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</si>
  <si>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</si>
  <si>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</si>
  <si>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</si>
  <si>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</si>
  <si>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</si>
  <si>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</si>
  <si>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</si>
  <si>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</si>
  <si>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</si>
  <si>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</si>
  <si>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</si>
  <si>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</si>
  <si>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</si>
  <si>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</si>
  <si>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</si>
  <si>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</si>
  <si>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</si>
  <si>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</si>
  <si>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</si>
  <si>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</si>
  <si>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</si>
  <si>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</si>
  <si>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</si>
  <si>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</si>
  <si>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</si>
  <si>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</si>
  <si>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</si>
  <si>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</si>
  <si>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</si>
  <si>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</si>
  <si>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</si>
  <si>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</si>
  <si>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</si>
  <si>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</si>
  <si>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</si>
  <si>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</si>
  <si>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</si>
  <si>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</si>
  <si>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</si>
  <si>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</si>
  <si>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</si>
  <si>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</si>
  <si>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</si>
  <si>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</si>
  <si>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</si>
  <si>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</si>
  <si>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</si>
  <si>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</si>
  <si>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</si>
  <si>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</si>
  <si>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</si>
  <si>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</si>
  <si>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</si>
  <si>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</si>
  <si>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</si>
  <si>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</si>
  <si>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</si>
  <si>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</si>
  <si>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</si>
  <si>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</si>
  <si>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</si>
  <si>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</si>
  <si>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</si>
  <si>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</si>
  <si>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</si>
  <si>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</si>
  <si>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</si>
  <si>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</si>
  <si>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</si>
  <si>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</si>
  <si>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</si>
  <si>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</si>
  <si>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</si>
  <si>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</si>
  <si>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</si>
  <si>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</si>
  <si>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</si>
  <si>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</si>
  <si>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</si>
  <si>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</si>
  <si>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</si>
  <si>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</si>
  <si>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Fast Charging And Data Transfer|High Quality Design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</si>
  <si>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</si>
  <si>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</si>
  <si>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</si>
  <si>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</si>
  <si>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</si>
  <si>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</si>
  <si>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</si>
  <si>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</si>
  <si>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</si>
  <si>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</si>
  <si>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</si>
  <si>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</si>
  <si>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</si>
  <si>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</si>
  <si>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</si>
  <si>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</si>
  <si>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</si>
  <si>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</si>
  <si>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</si>
  <si>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</si>
  <si>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</si>
  <si>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</si>
  <si>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</si>
  <si>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</si>
  <si>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</si>
  <si>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</si>
  <si>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</si>
  <si>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</si>
  <si>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</si>
  <si>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</si>
  <si>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</si>
  <si>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</si>
  <si>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</si>
  <si>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</si>
  <si>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</si>
  <si>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</si>
  <si>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</si>
  <si>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</si>
  <si>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</si>
  <si>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</si>
  <si>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</si>
  <si>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</si>
  <si>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</si>
  <si>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</si>
  <si>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</si>
  <si>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</si>
  <si>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</si>
  <si>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</si>
  <si>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</si>
  <si>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</si>
  <si>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</si>
  <si>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</si>
  <si>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</si>
  <si>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</si>
  <si>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</si>
  <si>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</si>
  <si>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</si>
  <si>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</si>
  <si>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</si>
  <si>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</si>
  <si>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</si>
  <si>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</si>
  <si>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</si>
  <si>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</si>
  <si>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</si>
  <si>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</si>
  <si>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</si>
  <si>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</si>
  <si>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</si>
  <si>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</si>
  <si>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</si>
  <si>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</si>
  <si>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</si>
  <si>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</si>
  <si>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</si>
  <si>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</si>
  <si>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</si>
  <si>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</si>
  <si>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</si>
  <si>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</si>
  <si>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</si>
  <si>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</si>
  <si>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</si>
  <si>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</si>
  <si>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</si>
  <si>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</si>
  <si>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</si>
  <si>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</si>
  <si>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</si>
  <si>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</si>
  <si>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</si>
  <si>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</si>
  <si>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</si>
  <si>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</si>
  <si>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</si>
  <si>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</si>
  <si>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</si>
  <si>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</si>
  <si>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</si>
  <si>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</si>
  <si>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</si>
  <si>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</si>
  <si>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</si>
  <si>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</si>
  <si>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</si>
  <si>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</si>
  <si>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</si>
  <si>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</si>
  <si>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</si>
  <si>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</si>
  <si>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</si>
  <si>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</si>
  <si>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</si>
  <si>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</si>
  <si>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</si>
  <si>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</si>
  <si>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</si>
  <si>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</si>
  <si>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</si>
  <si>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</si>
  <si>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</si>
  <si>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</si>
  <si>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</si>
  <si>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</si>
  <si>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</si>
  <si>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</si>
  <si>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</si>
  <si>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</si>
  <si>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</si>
  <si>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</si>
  <si>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</si>
  <si>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</si>
  <si>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</si>
  <si>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</si>
  <si>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</si>
  <si>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</si>
  <si>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</si>
  <si>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</si>
  <si>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</si>
  <si>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</si>
  <si>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</si>
  <si>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</si>
  <si>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</si>
  <si>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</si>
  <si>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</si>
  <si>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</si>
  <si>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</si>
  <si>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</si>
  <si>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</si>
  <si>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</si>
  <si>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</si>
  <si>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</si>
  <si>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</si>
  <si>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</si>
  <si>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</si>
  <si>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</si>
  <si>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</si>
  <si>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</si>
  <si>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</si>
  <si>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</si>
  <si>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</si>
  <si>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</si>
  <si>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</si>
  <si>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</si>
  <si>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</si>
  <si>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</si>
  <si>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</si>
  <si>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</si>
  <si>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</si>
  <si>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</si>
  <si>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</si>
  <si>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</si>
  <si>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</si>
  <si>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</si>
  <si>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</si>
  <si>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</si>
  <si>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</si>
  <si>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</si>
  <si>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</si>
  <si>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</si>
  <si>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</si>
  <si>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</si>
  <si>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</si>
  <si>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</si>
  <si>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</si>
  <si>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</si>
  <si>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</si>
  <si>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</si>
  <si>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</si>
  <si>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</si>
  <si>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</si>
  <si>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</si>
  <si>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</si>
  <si>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</si>
  <si>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</si>
  <si>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</si>
  <si>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</si>
  <si>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</si>
  <si>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</si>
  <si>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</si>
  <si>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</si>
  <si>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</si>
  <si>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</si>
  <si>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</si>
  <si>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</si>
  <si>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</si>
  <si>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</si>
  <si>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</si>
  <si>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</si>
  <si>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</si>
  <si>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</si>
  <si>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</si>
  <si>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</si>
  <si>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</si>
  <si>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</si>
  <si>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</si>
  <si>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</si>
  <si>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</si>
  <si>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</si>
  <si>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</si>
  <si>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</si>
  <si>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</si>
  <si>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</si>
  <si>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</si>
  <si>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</si>
  <si>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</si>
  <si>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</si>
  <si>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</si>
  <si>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</si>
  <si>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</si>
  <si>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</si>
  <si>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</si>
  <si>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</si>
  <si>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</si>
  <si>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</si>
  <si>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</si>
  <si>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</si>
  <si>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</si>
  <si>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</si>
  <si>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</si>
  <si>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</si>
  <si>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</si>
  <si>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</si>
  <si>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</si>
  <si>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</si>
  <si>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</si>
  <si>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</si>
  <si>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</si>
  <si>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</si>
  <si>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</si>
  <si>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</si>
  <si>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</si>
  <si>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</si>
  <si>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</si>
  <si>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</si>
  <si>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</si>
  <si>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</si>
  <si>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</si>
  <si>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</si>
  <si>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</si>
  <si>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</si>
  <si>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</si>
  <si>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</si>
  <si>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</si>
  <si>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</si>
  <si>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</si>
  <si>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</si>
  <si>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</si>
  <si>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</si>
  <si>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</si>
  <si>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</si>
  <si>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</si>
  <si>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</si>
  <si>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</si>
  <si>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</si>
  <si>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</si>
  <si>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</si>
  <si>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</si>
  <si>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</si>
  <si>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</si>
  <si>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</si>
  <si>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</si>
  <si>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</si>
  <si>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</si>
  <si>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</si>
  <si>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</si>
  <si>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</si>
  <si>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</si>
  <si>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</si>
  <si>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</si>
  <si>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</si>
  <si>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</si>
  <si>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</si>
  <si>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</si>
  <si>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</si>
  <si>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</si>
  <si>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</si>
  <si>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</si>
  <si>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</si>
  <si>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</si>
  <si>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</si>
  <si>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</si>
  <si>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</si>
  <si>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</si>
  <si>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</si>
  <si>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</si>
  <si>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</si>
  <si>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</si>
  <si>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</si>
  <si>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</si>
  <si>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</si>
  <si>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</si>
  <si>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</si>
  <si>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</si>
  <si>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</si>
  <si>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</si>
  <si>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</si>
  <si>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</si>
  <si>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</si>
  <si>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</si>
  <si>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</si>
  <si>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</si>
  <si>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</si>
  <si>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</si>
  <si>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</si>
  <si>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</si>
  <si>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</si>
  <si>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</si>
  <si>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</si>
  <si>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</si>
  <si>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</si>
  <si>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</si>
  <si>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</si>
  <si>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</si>
  <si>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</si>
  <si>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</si>
  <si>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</si>
  <si>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</si>
  <si>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</si>
  <si>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</si>
  <si>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</si>
  <si>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</si>
  <si>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</si>
  <si>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</si>
  <si>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</si>
  <si>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</si>
  <si>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</si>
  <si>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</si>
  <si>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</si>
  <si>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</si>
  <si>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</si>
  <si>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</si>
  <si>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</si>
  <si>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</si>
  <si>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</si>
  <si>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</si>
  <si>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</si>
  <si>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</si>
  <si>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</si>
  <si>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</si>
  <si>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</si>
  <si>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</si>
  <si>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</si>
  <si>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</si>
  <si>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</si>
  <si>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</si>
  <si>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</si>
  <si>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</si>
  <si>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</si>
  <si>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</si>
  <si>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</si>
  <si>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</si>
  <si>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</si>
  <si>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</si>
  <si>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</si>
  <si>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</si>
  <si>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</si>
  <si>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</si>
  <si>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</si>
  <si>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</si>
  <si>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</si>
  <si>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</si>
  <si>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</si>
  <si>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</si>
  <si>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</si>
  <si>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</si>
  <si>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</si>
  <si>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</si>
  <si>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</si>
  <si>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</si>
  <si>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</si>
  <si>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</si>
  <si>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</si>
  <si>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</si>
  <si>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</si>
  <si>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</si>
  <si>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</si>
  <si>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</si>
  <si>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</si>
  <si>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</si>
  <si>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</si>
  <si>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</si>
  <si>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</si>
  <si>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</si>
  <si>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</si>
  <si>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</si>
  <si>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</si>
  <si>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</si>
  <si>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</si>
  <si>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</si>
  <si>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</si>
  <si>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</si>
  <si>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</si>
  <si>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</si>
  <si>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</si>
  <si>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</si>
  <si>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</si>
  <si>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</si>
  <si>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</si>
  <si>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</si>
  <si>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</si>
  <si>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</si>
  <si>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</si>
  <si>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</si>
  <si>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</si>
  <si>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</si>
  <si>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</si>
  <si>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</si>
  <si>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</si>
  <si>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</si>
  <si>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</si>
  <si>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</si>
  <si>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</si>
  <si>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</si>
  <si>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</si>
  <si>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</si>
  <si>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</si>
  <si>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</si>
  <si>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</si>
  <si>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</si>
  <si>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</si>
  <si>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</si>
  <si>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</si>
  <si>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</si>
  <si>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</si>
  <si>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</si>
  <si>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</si>
  <si>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</si>
  <si>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</si>
  <si>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</si>
  <si>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</si>
  <si>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</si>
  <si>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</si>
  <si>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</si>
  <si>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</si>
  <si>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</si>
  <si>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</si>
  <si>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</si>
  <si>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</si>
  <si>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</si>
  <si>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</si>
  <si>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</si>
  <si>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</si>
  <si>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</si>
  <si>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</si>
  <si>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</si>
  <si>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</si>
  <si>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</si>
  <si>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</si>
  <si>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</si>
  <si>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</si>
  <si>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</si>
  <si>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</si>
  <si>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</si>
  <si>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</si>
  <si>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</si>
  <si>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</si>
  <si>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</si>
  <si>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</si>
  <si>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</si>
  <si>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</si>
  <si>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</si>
  <si>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</si>
  <si>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</si>
  <si>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</si>
  <si>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</si>
  <si>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</si>
  <si>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</si>
  <si>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</si>
  <si>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</si>
  <si>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</si>
  <si>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</si>
  <si>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</si>
  <si>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</si>
  <si>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</si>
  <si>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</si>
  <si>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</si>
  <si>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</si>
  <si>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</si>
  <si>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</si>
  <si>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</si>
  <si>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</si>
  <si>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</si>
  <si>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</si>
  <si>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</si>
  <si>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</si>
  <si>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</si>
  <si>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</si>
  <si>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</si>
  <si>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</si>
  <si>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</si>
  <si>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</si>
  <si>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</si>
  <si>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</si>
  <si>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</si>
  <si>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</si>
  <si>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</si>
  <si>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</si>
  <si>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</si>
  <si>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</si>
  <si>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</si>
  <si>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</si>
  <si>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</si>
  <si>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</si>
  <si>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</si>
  <si>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</si>
  <si>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</si>
  <si>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</si>
  <si>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</si>
  <si>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</si>
  <si>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</si>
  <si>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</si>
  <si>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</si>
  <si>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</si>
  <si>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</si>
  <si>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</si>
  <si>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</si>
  <si>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</si>
  <si>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</si>
  <si>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</si>
  <si>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</si>
  <si>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</si>
  <si>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</si>
  <si>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</si>
  <si>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</si>
  <si>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</si>
  <si>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</si>
  <si>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</si>
  <si>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</si>
  <si>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</si>
  <si>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</si>
  <si>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</si>
  <si>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</si>
  <si>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</si>
  <si>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</si>
  <si>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</si>
  <si>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</si>
  <si>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</si>
  <si>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</si>
  <si>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</si>
  <si>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</si>
  <si>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</si>
  <si>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</si>
  <si>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</si>
  <si>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</si>
  <si>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</si>
  <si>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</si>
  <si>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</si>
  <si>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</si>
  <si>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</si>
  <si>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</si>
  <si>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</si>
  <si>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</si>
  <si>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</si>
  <si>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</si>
  <si>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</si>
  <si>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</si>
  <si>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</si>
  <si>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</si>
  <si>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</si>
  <si>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</si>
  <si>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</si>
  <si>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</si>
  <si>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</si>
  <si>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</si>
  <si>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</si>
  <si>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</si>
  <si>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</si>
  <si>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</si>
  <si>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</si>
  <si>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</si>
  <si>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</si>
  <si>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</si>
  <si>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</si>
  <si>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</si>
  <si>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</si>
  <si>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</si>
  <si>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</si>
  <si>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</si>
  <si>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</si>
  <si>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</si>
  <si>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</si>
  <si>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</si>
  <si>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</si>
  <si>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</si>
  <si>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</si>
  <si>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</si>
  <si>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</si>
  <si>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</si>
  <si>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</si>
  <si>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</si>
  <si>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</si>
  <si>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</si>
  <si>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</si>
  <si>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</si>
  <si>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</si>
  <si>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</si>
  <si>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</si>
  <si>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</si>
  <si>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</si>
  <si>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</si>
  <si>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</si>
  <si>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</si>
  <si>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</si>
  <si>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</si>
  <si>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</si>
  <si>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</si>
  <si>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</si>
  <si>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</si>
  <si>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</si>
  <si>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</si>
  <si>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</si>
  <si>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</si>
  <si>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</si>
  <si>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</si>
  <si>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</si>
  <si>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</si>
  <si>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</si>
  <si>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</si>
  <si>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</si>
  <si>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</si>
  <si>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</si>
  <si>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</si>
  <si>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</si>
  <si>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</si>
  <si>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</si>
  <si>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</si>
  <si>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</si>
  <si>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</si>
  <si>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</si>
  <si>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</si>
  <si>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</si>
  <si>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</si>
  <si>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</si>
  <si>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</si>
  <si>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</si>
  <si>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</si>
  <si>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</si>
  <si>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</si>
  <si>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</si>
  <si>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</si>
  <si>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</si>
  <si>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</si>
  <si>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</si>
  <si>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</si>
  <si>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</si>
  <si>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</si>
  <si>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</si>
  <si>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</si>
  <si>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</si>
  <si>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</si>
  <si>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</si>
  <si>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</si>
  <si>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</si>
  <si>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</si>
  <si>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</si>
  <si>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</si>
  <si>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</si>
  <si>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</si>
  <si>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</si>
  <si>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</si>
  <si>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</si>
  <si>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</si>
  <si>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</si>
  <si>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</si>
  <si>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</si>
  <si>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</si>
  <si>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</si>
  <si>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</si>
  <si>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</si>
  <si>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</si>
  <si>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</si>
  <si>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</si>
  <si>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</si>
  <si>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</si>
  <si>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</si>
  <si>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</si>
  <si>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</si>
  <si>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</si>
  <si>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</si>
  <si>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</si>
  <si>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</si>
  <si>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</si>
  <si>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</si>
  <si>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</si>
  <si>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</si>
  <si>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</si>
  <si>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</si>
  <si>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</si>
  <si>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</si>
  <si>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</si>
  <si>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</si>
  <si>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</si>
  <si>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</si>
  <si>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</si>
  <si>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</si>
  <si>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</si>
  <si>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</si>
  <si>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</si>
  <si>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</si>
  <si>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</si>
  <si>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</si>
  <si>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</si>
  <si>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</si>
  <si>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</si>
  <si>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</si>
  <si>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</si>
  <si>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</si>
  <si>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</si>
  <si>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</si>
  <si>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</si>
  <si>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</si>
  <si>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</si>
  <si>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</si>
  <si>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</si>
  <si>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</si>
  <si>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</si>
  <si>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</si>
  <si>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</si>
  <si>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</si>
  <si>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</si>
  <si>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</si>
  <si>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</si>
  <si>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</si>
  <si>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</si>
  <si>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</si>
  <si>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</si>
  <si>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</si>
  <si>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</si>
  <si>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</si>
  <si>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</si>
  <si>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</si>
  <si>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</si>
  <si>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</si>
  <si>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</si>
  <si>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</si>
  <si>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</si>
  <si>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</si>
  <si>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</si>
  <si>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</si>
  <si>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</si>
  <si>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</si>
  <si>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</si>
  <si>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</si>
  <si>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</si>
  <si>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</si>
  <si>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</si>
  <si>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</si>
  <si>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</si>
  <si>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</si>
  <si>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</si>
  <si>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</si>
  <si>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</si>
  <si>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</si>
  <si>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</si>
  <si>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</si>
  <si>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</si>
  <si>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</si>
  <si>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</si>
  <si>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</si>
  <si>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</si>
  <si>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</si>
  <si>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</si>
  <si>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</si>
  <si>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</si>
  <si>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</si>
  <si>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</si>
  <si>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</si>
  <si>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</si>
  <si>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</si>
  <si>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</si>
  <si>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</si>
  <si>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</si>
  <si>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</si>
  <si>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</si>
  <si>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</si>
  <si>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</si>
  <si>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</si>
  <si>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</si>
  <si>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</si>
  <si>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</si>
  <si>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</si>
  <si>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</si>
  <si>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</si>
  <si>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</si>
  <si>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</si>
  <si>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</si>
  <si>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</si>
  <si>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</si>
  <si>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</si>
  <si>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</si>
  <si>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</si>
  <si>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</si>
  <si>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</si>
  <si>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</si>
  <si>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</si>
  <si>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</si>
  <si>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</si>
  <si>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</si>
  <si>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</si>
  <si>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</si>
  <si>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</si>
  <si>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</si>
  <si>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</si>
  <si>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</si>
  <si>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</si>
  <si>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</si>
  <si>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</si>
  <si>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</si>
  <si>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</si>
  <si>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</si>
  <si>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</si>
  <si>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</si>
  <si>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</si>
  <si>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</si>
  <si>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</si>
  <si>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</si>
  <si>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</si>
  <si>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</si>
  <si>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</si>
  <si>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</si>
  <si>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</si>
  <si>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</si>
  <si>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</si>
  <si>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</si>
  <si>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</si>
  <si>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</si>
  <si>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</si>
  <si>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</si>
  <si>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</si>
  <si>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</si>
  <si>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</si>
  <si>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</si>
  <si>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</si>
  <si>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</si>
  <si>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</si>
  <si>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</si>
  <si>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</si>
  <si>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</si>
  <si>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</si>
  <si>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</si>
  <si>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</si>
  <si>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</si>
  <si>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</si>
  <si>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</si>
  <si>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</si>
  <si>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</si>
  <si>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</si>
  <si>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</si>
  <si>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</si>
  <si>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</si>
  <si>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</si>
  <si>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</si>
  <si>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</si>
  <si>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</si>
  <si>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</si>
  <si>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</si>
  <si>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</si>
  <si>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</si>
  <si>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</si>
  <si>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</si>
  <si>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</si>
  <si>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</si>
  <si>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</si>
  <si>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</si>
  <si>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</si>
  <si>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</si>
  <si>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</si>
  <si>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</si>
  <si>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</si>
  <si>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</si>
  <si>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</si>
  <si>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</si>
  <si>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</si>
  <si>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</si>
  <si>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</si>
  <si>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</si>
  <si>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</si>
  <si>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</si>
  <si>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</si>
  <si>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</si>
  <si>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</si>
  <si>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</si>
  <si>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</si>
  <si>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</si>
  <si>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</si>
  <si>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</si>
  <si>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</si>
  <si>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</si>
  <si>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</si>
  <si>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</si>
  <si>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</si>
  <si>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</si>
  <si>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</si>
  <si>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</si>
  <si>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</si>
  <si>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</si>
  <si>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</si>
  <si>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</si>
  <si>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</si>
  <si>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</si>
  <si>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</si>
  <si>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</si>
  <si>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</si>
  <si>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</si>
  <si>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</si>
  <si>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</si>
  <si>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</si>
  <si>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</si>
  <si>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</si>
  <si>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</si>
  <si>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</si>
  <si>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</si>
  <si>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</si>
  <si>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</si>
  <si>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</si>
  <si>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</si>
  <si>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</si>
  <si>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</si>
  <si>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</si>
  <si>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</si>
  <si>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</si>
  <si>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</si>
  <si>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</si>
  <si>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</si>
  <si>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</si>
  <si>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</si>
  <si>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</si>
  <si>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</si>
  <si>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</si>
  <si>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</si>
  <si>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</si>
  <si>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</si>
  <si>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</si>
  <si>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</si>
  <si>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</si>
  <si>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</si>
  <si>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</si>
  <si>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</si>
  <si>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</si>
  <si>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</si>
  <si>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</si>
  <si>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</si>
  <si>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</si>
  <si>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</si>
  <si>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</si>
  <si>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</si>
  <si>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</si>
  <si>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</si>
  <si>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</si>
  <si>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</si>
  <si>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</si>
  <si>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</si>
  <si>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</si>
  <si>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</si>
  <si>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</si>
  <si>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</si>
  <si>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</si>
  <si>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</si>
  <si>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</si>
  <si>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</si>
  <si>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</si>
  <si>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</si>
  <si>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</si>
  <si>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</si>
  <si>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</si>
  <si>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</si>
  <si>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</si>
  <si>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</si>
  <si>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</si>
  <si>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</si>
  <si>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</si>
  <si>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</si>
  <si>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</si>
  <si>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</si>
  <si>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</si>
  <si>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</si>
  <si>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</si>
  <si>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</si>
  <si>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</si>
  <si>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</si>
  <si>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</si>
  <si>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</si>
  <si>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</si>
  <si>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</si>
  <si>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</si>
  <si>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</si>
  <si>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</si>
  <si>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</si>
  <si>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</si>
  <si>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</si>
  <si>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</si>
  <si>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</si>
  <si>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</si>
  <si>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</si>
  <si>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</si>
  <si>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</si>
  <si>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</si>
  <si>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</si>
  <si>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</si>
  <si>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</si>
  <si>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</si>
  <si>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</si>
  <si>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</si>
  <si>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</si>
  <si>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</si>
  <si>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</si>
  <si>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</si>
  <si>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</si>
  <si>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</si>
  <si>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</si>
  <si>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</si>
  <si>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</si>
  <si>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</si>
  <si>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</si>
  <si>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</si>
  <si>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</si>
  <si>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</si>
  <si>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</si>
  <si>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</si>
  <si>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</si>
  <si>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</si>
  <si>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</si>
  <si>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</si>
  <si>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</si>
  <si>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</si>
  <si>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</si>
  <si>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</si>
  <si>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</si>
  <si>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</si>
  <si>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</si>
  <si>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</si>
  <si>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</si>
  <si>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</si>
  <si>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</si>
  <si>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</si>
  <si>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</si>
  <si>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</si>
  <si>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</si>
  <si>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</si>
  <si>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</si>
  <si>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</si>
  <si>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</si>
  <si>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</si>
  <si>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</si>
  <si>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</si>
  <si>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</si>
  <si>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</si>
  <si>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</si>
  <si>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</si>
  <si>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</si>
  <si>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</si>
  <si>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</si>
  <si>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</si>
  <si>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</si>
  <si>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</si>
  <si>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</si>
  <si>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</si>
  <si>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</si>
  <si>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</si>
  <si>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</si>
  <si>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</si>
  <si>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</si>
  <si>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</si>
  <si>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</si>
  <si>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</si>
  <si>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</si>
  <si>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</si>
  <si>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</si>
  <si>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</si>
  <si>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</si>
  <si>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</si>
  <si>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</si>
  <si>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</si>
  <si>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</si>
  <si>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</si>
  <si>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</si>
  <si>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</si>
  <si>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</si>
  <si>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</si>
  <si>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</si>
  <si>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</si>
  <si>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</si>
  <si>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</si>
  <si>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</si>
  <si>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</si>
  <si>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</si>
  <si>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</si>
  <si>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</si>
  <si>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</si>
  <si>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</si>
  <si>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</si>
  <si>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</si>
  <si>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</si>
  <si>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</si>
  <si>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</si>
  <si>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</si>
  <si>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</si>
  <si>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</si>
  <si>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</si>
  <si>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</si>
  <si>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</si>
  <si>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</si>
  <si>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</si>
  <si>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</si>
  <si>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</si>
  <si>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</si>
  <si>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</si>
  <si>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</si>
  <si>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</si>
  <si>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</si>
  <si>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</si>
  <si>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</si>
  <si>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</si>
  <si>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</si>
  <si>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About_Product</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</si>
  <si>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</si>
  <si>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</si>
  <si>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</si>
  <si>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</si>
  <si>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</si>
  <si>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</si>
  <si>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</si>
  <si>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</si>
  <si>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</si>
  <si>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</si>
  <si>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</si>
  <si>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</si>
  <si>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</si>
  <si>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</si>
  <si>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</si>
  <si>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</si>
  <si>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</si>
  <si>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</si>
  <si>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</si>
  <si>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</si>
  <si>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</si>
  <si>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</si>
  <si>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</si>
  <si>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</si>
  <si>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</si>
  <si>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</si>
  <si>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</si>
  <si>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</si>
  <si>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</si>
  <si>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</si>
  <si>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</si>
  <si>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</si>
  <si>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</si>
  <si>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</si>
  <si>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</si>
  <si>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</si>
  <si>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</si>
  <si>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</si>
  <si>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</si>
  <si>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</si>
  <si>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</si>
  <si>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</si>
  <si>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</si>
  <si>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</si>
  <si>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</si>
  <si>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</si>
  <si>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</si>
  <si>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</si>
  <si>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</si>
  <si>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</si>
  <si>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</si>
  <si>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</si>
  <si>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</si>
  <si>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</si>
  <si>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</si>
  <si>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</si>
  <si>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</si>
  <si>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</si>
  <si>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</si>
  <si>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</si>
  <si>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</si>
  <si>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</si>
  <si>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</si>
  <si>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</si>
  <si>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</si>
  <si>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</si>
  <si>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</si>
  <si>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</si>
  <si>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</si>
  <si>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</si>
  <si>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</si>
  <si>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</si>
  <si>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</si>
  <si>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</si>
  <si>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</si>
  <si>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</si>
  <si>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</si>
  <si>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</si>
  <si>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</si>
  <si>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</si>
  <si>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</si>
  <si>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</si>
  <si>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</si>
  <si>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</si>
  <si>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</si>
  <si>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</si>
  <si>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</si>
  <si>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</si>
  <si>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</si>
  <si>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</si>
  <si>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</si>
  <si>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</si>
  <si>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</si>
  <si>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</si>
  <si>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</si>
  <si>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</si>
  <si>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</si>
  <si>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</si>
  <si>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</si>
  <si>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</si>
  <si>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</si>
  <si>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</si>
  <si>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</si>
  <si>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</si>
  <si>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</si>
  <si>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</si>
  <si>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</si>
  <si>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</si>
  <si>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</si>
  <si>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</si>
  <si>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</si>
  <si>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</si>
  <si>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</si>
  <si>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</si>
  <si>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</si>
  <si>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</si>
  <si>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</si>
  <si>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</si>
  <si>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</si>
  <si>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</si>
  <si>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</si>
  <si>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</si>
  <si>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</si>
  <si>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</si>
  <si>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</si>
  <si>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</si>
  <si>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</si>
  <si>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</si>
  <si>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</si>
  <si>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</si>
  <si>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</si>
  <si>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</si>
  <si>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</si>
  <si>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</si>
  <si>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</si>
  <si>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</si>
  <si>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</si>
  <si>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</si>
  <si>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</si>
  <si>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</si>
  <si>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</si>
  <si>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</si>
  <si>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</si>
  <si>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</si>
  <si>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</si>
  <si>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</si>
  <si>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</si>
  <si>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</si>
  <si>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</si>
  <si>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</si>
  <si>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</si>
  <si>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</si>
  <si>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</si>
  <si>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</si>
  <si>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</si>
  <si>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</si>
  <si>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</si>
  <si>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</si>
  <si>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</si>
  <si>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</si>
  <si>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</si>
  <si>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</si>
  <si>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</si>
  <si>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</si>
  <si>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</si>
  <si>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</si>
  <si>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</si>
  <si>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</si>
  <si>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</si>
  <si>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</si>
  <si>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</si>
  <si>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</si>
  <si>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</si>
  <si>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</si>
  <si>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</si>
  <si>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</si>
  <si>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</si>
  <si>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</si>
  <si>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</si>
  <si>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</si>
  <si>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</si>
  <si>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</si>
  <si>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</si>
  <si>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</si>
  <si>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</si>
  <si>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</si>
  <si>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</si>
  <si>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Dineshwar,Rubhaganth,Gurinder Singh,Nathan,Clyde,Shadkhans,K.S.Tanwar,Manish Malhotra</t>
  </si>
  <si>
    <t>Vikas,Salil P.,Pesi Mehta,Dr.Sukhdev G. Punjabi,Satish Pasupuleti,Dr. N.,Harry Duggal,Nilesh</t>
  </si>
  <si>
    <t>Jarlina Nath,Sona,Ranjit Harchekar,Myneni Suneeta,Prithvi,Srinivas,Upender,Ishita Bhadana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</si>
  <si>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</si>
  <si>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</si>
  <si>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</si>
  <si>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</si>
  <si>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</si>
  <si>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</si>
  <si>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</si>
  <si>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</si>
  <si>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</si>
  <si>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</si>
  <si>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</si>
  <si>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</si>
  <si>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</si>
  <si>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</si>
  <si>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</si>
  <si>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</si>
  <si>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</si>
  <si>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</si>
  <si>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</si>
  <si>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</si>
  <si>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</si>
  <si>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</si>
  <si>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</si>
  <si>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</si>
  <si>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</si>
  <si>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</si>
  <si>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</si>
  <si>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</si>
  <si>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</si>
  <si>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</si>
  <si>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</si>
  <si>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</si>
  <si>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</si>
  <si>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</si>
  <si>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</si>
  <si>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</si>
  <si>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</si>
  <si>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</si>
  <si>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</si>
  <si>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</si>
  <si>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</si>
  <si>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</si>
  <si>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</si>
  <si>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</si>
  <si>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</si>
  <si>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</si>
  <si>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</si>
  <si>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</si>
  <si>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</si>
  <si>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</si>
  <si>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</si>
  <si>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</si>
  <si>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</si>
  <si>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</si>
  <si>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</si>
  <si>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</si>
  <si>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</si>
  <si>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</si>
  <si>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</si>
  <si>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</si>
  <si>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</si>
  <si>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</si>
  <si>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</si>
  <si>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</si>
  <si>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</si>
  <si>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</si>
  <si>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</si>
  <si>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</si>
  <si>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</si>
  <si>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</si>
  <si>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</si>
  <si>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</si>
  <si>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</si>
  <si>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</si>
  <si>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</si>
  <si>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</si>
  <si>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</si>
  <si>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</si>
  <si>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</si>
  <si>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</si>
  <si>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</si>
  <si>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</si>
  <si>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Akash V.,Sanket Virkar,Ashwin Sindhu,Ajithkumar M,Mano,Rajan Kumar,Reshma Chandwani,Sdayal</t>
  </si>
  <si>
    <t>Sankalpa Chakma,Prachi Sharma,Manoj Kumar,Sunitha,Sonu Bharti,Dsdewat,Asif Awaara,Arpita Pal</t>
  </si>
  <si>
    <t>Andy,Deepak Karki,B J Shiva Shankar,Shakil A.,Vikas Jeughale,Priti Raut,Vikas,Amit T.</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</si>
  <si>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</si>
  <si>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</si>
  <si>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</si>
  <si>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</si>
  <si>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</si>
  <si>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</si>
  <si>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</si>
  <si>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</si>
  <si>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</si>
  <si>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</si>
  <si>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</si>
  <si>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</si>
  <si>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</si>
  <si>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</si>
  <si>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</si>
  <si>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</si>
  <si>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</si>
  <si>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</si>
  <si>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</si>
  <si>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</si>
  <si>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</si>
  <si>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</si>
  <si>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</si>
  <si>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</si>
  <si>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</si>
  <si>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</si>
  <si>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</si>
  <si>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</si>
  <si>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</si>
  <si>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</si>
  <si>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</si>
  <si>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</si>
  <si>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</si>
  <si>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</si>
  <si>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</si>
  <si>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</si>
  <si>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</si>
  <si>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</si>
  <si>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</si>
  <si>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</si>
  <si>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</si>
  <si>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</si>
  <si>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</si>
  <si>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</si>
  <si>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</si>
  <si>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</si>
  <si>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</si>
  <si>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</si>
  <si>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</si>
  <si>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</si>
  <si>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</si>
  <si>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</si>
  <si>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</si>
  <si>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</si>
  <si>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</si>
  <si>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</si>
  <si>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</si>
  <si>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</si>
  <si>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</si>
  <si>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</si>
  <si>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</si>
  <si>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</si>
  <si>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</si>
  <si>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</si>
  <si>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</si>
  <si>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</si>
  <si>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</si>
  <si>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</si>
  <si>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</si>
  <si>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</si>
  <si>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</si>
  <si>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</si>
  <si>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</si>
  <si>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</si>
  <si>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</si>
  <si>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</si>
  <si>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</si>
  <si>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</si>
  <si>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</si>
  <si>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</si>
  <si>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</si>
  <si>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</si>
  <si>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</si>
  <si>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</si>
  <si>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</si>
  <si>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</si>
  <si>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</si>
  <si>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</si>
  <si>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</si>
  <si>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</si>
  <si>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</si>
  <si>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</si>
  <si>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</si>
  <si>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</si>
  <si>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</si>
  <si>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</si>
  <si>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</si>
  <si>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</si>
  <si>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</si>
  <si>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</si>
  <si>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</si>
  <si>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</si>
  <si>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</si>
  <si>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</si>
  <si>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</si>
  <si>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</si>
  <si>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</si>
  <si>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</si>
  <si>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</si>
  <si>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</si>
  <si>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</si>
  <si>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</si>
  <si>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</si>
  <si>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</si>
  <si>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</si>
  <si>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</si>
  <si>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</si>
  <si>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</si>
  <si>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</si>
  <si>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</si>
  <si>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</si>
  <si>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</si>
  <si>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</si>
  <si>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</si>
  <si>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</si>
  <si>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</si>
  <si>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</si>
  <si>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</si>
  <si>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</si>
  <si>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</si>
  <si>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</si>
  <si>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</si>
  <si>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</si>
  <si>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</si>
  <si>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</si>
  <si>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</si>
  <si>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</si>
  <si>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</si>
  <si>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</si>
  <si>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</si>
  <si>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</si>
  <si>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</si>
  <si>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</si>
  <si>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</si>
  <si>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</si>
  <si>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</si>
  <si>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</si>
  <si>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</si>
  <si>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</si>
  <si>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</si>
  <si>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</si>
  <si>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</si>
  <si>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</si>
  <si>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</si>
  <si>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</si>
  <si>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</si>
  <si>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</si>
  <si>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</si>
  <si>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</si>
  <si>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</si>
  <si>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</si>
  <si>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</si>
  <si>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</si>
  <si>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</si>
  <si>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</si>
  <si>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</si>
  <si>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</si>
  <si>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</si>
  <si>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</si>
  <si>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</si>
  <si>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</si>
  <si>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</si>
  <si>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</si>
  <si>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</si>
  <si>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</si>
  <si>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</si>
  <si>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</si>
  <si>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</si>
  <si>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</si>
  <si>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</si>
  <si>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</si>
  <si>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</si>
  <si>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</si>
  <si>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</si>
  <si>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</si>
  <si>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</si>
  <si>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</si>
  <si>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</si>
  <si>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</si>
  <si>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</si>
  <si>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</si>
  <si>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</si>
  <si>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</si>
  <si>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</si>
  <si>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</si>
  <si>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</si>
  <si>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</si>
  <si>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</si>
  <si>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</si>
  <si>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</si>
  <si>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</si>
  <si>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</si>
  <si>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</si>
  <si>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</si>
  <si>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</si>
  <si>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</si>
  <si>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</si>
  <si>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</si>
  <si>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</si>
  <si>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</si>
  <si>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</si>
  <si>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</si>
  <si>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</si>
  <si>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</si>
  <si>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</si>
  <si>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</si>
  <si>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</si>
  <si>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</si>
  <si>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</si>
  <si>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</si>
  <si>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</si>
  <si>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</si>
  <si>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</si>
  <si>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</si>
  <si>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</si>
  <si>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</si>
  <si>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</si>
  <si>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</si>
  <si>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</si>
  <si>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</si>
  <si>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</si>
  <si>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</si>
  <si>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</si>
  <si>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</si>
  <si>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</si>
  <si>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</si>
  <si>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</si>
  <si>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</si>
  <si>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</si>
  <si>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</si>
  <si>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</si>
  <si>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</si>
  <si>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</si>
  <si>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</si>
  <si>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</si>
  <si>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</si>
  <si>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</si>
  <si>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</si>
  <si>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</si>
  <si>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</si>
  <si>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</si>
  <si>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</si>
  <si>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</si>
  <si>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</si>
  <si>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</si>
  <si>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</si>
  <si>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</si>
  <si>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</si>
  <si>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</si>
  <si>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</si>
  <si>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</si>
  <si>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</si>
  <si>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</si>
  <si>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</si>
  <si>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</si>
  <si>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</si>
  <si>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</si>
  <si>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</si>
  <si>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</si>
  <si>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</si>
  <si>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</si>
  <si>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</si>
  <si>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</si>
  <si>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</si>
  <si>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</si>
  <si>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</si>
  <si>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</si>
  <si>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</si>
  <si>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</si>
  <si>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</si>
  <si>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</si>
  <si>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</si>
  <si>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</si>
  <si>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</si>
  <si>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</si>
  <si>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</si>
  <si>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</si>
  <si>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</si>
  <si>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</si>
  <si>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</si>
  <si>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</si>
  <si>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</si>
  <si>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</si>
  <si>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</si>
  <si>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</si>
  <si>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</si>
  <si>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</si>
  <si>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</si>
  <si>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</si>
  <si>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</si>
  <si>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</si>
  <si>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</si>
  <si>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</si>
  <si>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</si>
  <si>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</si>
  <si>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</si>
  <si>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</si>
  <si>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</si>
  <si>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</si>
  <si>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</si>
  <si>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</si>
  <si>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</si>
  <si>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</si>
  <si>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</si>
  <si>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</si>
  <si>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</si>
  <si>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</si>
  <si>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</si>
  <si>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</si>
  <si>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</si>
  <si>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</si>
  <si>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</si>
  <si>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</si>
  <si>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</si>
  <si>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</si>
  <si>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</si>
  <si>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</si>
  <si>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</si>
  <si>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</si>
  <si>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</si>
  <si>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</si>
  <si>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</si>
  <si>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</si>
  <si>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</si>
  <si>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</si>
  <si>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</si>
  <si>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</si>
  <si>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</si>
  <si>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</si>
  <si>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</si>
  <si>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</si>
  <si>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</si>
  <si>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</si>
  <si>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</si>
  <si>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</si>
  <si>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</si>
  <si>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</si>
  <si>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</si>
  <si>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</si>
  <si>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</si>
  <si>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</si>
  <si>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</si>
  <si>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</si>
  <si>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</si>
  <si>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</si>
  <si>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</si>
  <si>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</si>
  <si>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</si>
  <si>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</si>
  <si>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</si>
  <si>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</si>
  <si>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</si>
  <si>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</si>
  <si>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</si>
  <si>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</si>
  <si>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</si>
  <si>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</si>
  <si>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</si>
  <si>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</si>
  <si>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</si>
  <si>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</si>
  <si>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</si>
  <si>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</si>
  <si>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</si>
  <si>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</si>
  <si>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</si>
  <si>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</si>
  <si>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</si>
  <si>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</si>
  <si>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</si>
  <si>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</si>
  <si>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</si>
  <si>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</si>
  <si>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</si>
  <si>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</si>
  <si>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</si>
  <si>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</si>
  <si>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</si>
  <si>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</si>
  <si>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</si>
  <si>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</si>
  <si>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</si>
  <si>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</si>
  <si>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</si>
  <si>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</si>
  <si>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</si>
  <si>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</si>
  <si>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</si>
  <si>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</si>
  <si>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</si>
  <si>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</si>
  <si>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</si>
  <si>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</si>
  <si>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</si>
  <si>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</si>
  <si>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</si>
  <si>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</si>
  <si>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</si>
  <si>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</si>
  <si>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</si>
  <si>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</si>
  <si>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</si>
  <si>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</si>
  <si>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</si>
  <si>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</si>
  <si>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</si>
  <si>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</si>
  <si>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</si>
  <si>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</si>
  <si>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</si>
  <si>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</si>
  <si>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</si>
  <si>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</si>
  <si>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</si>
  <si>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</si>
  <si>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</si>
  <si>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</si>
  <si>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</si>
  <si>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</si>
  <si>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</si>
  <si>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</si>
  <si>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</si>
  <si>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</si>
  <si>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</si>
  <si>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</si>
  <si>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</si>
  <si>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</si>
  <si>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</si>
  <si>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</si>
  <si>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</si>
  <si>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</si>
  <si>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</si>
  <si>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</si>
  <si>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</si>
  <si>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</si>
  <si>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</si>
  <si>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</si>
  <si>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</si>
  <si>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</si>
  <si>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</si>
  <si>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</si>
  <si>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</si>
  <si>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</si>
  <si>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</si>
  <si>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</si>
  <si>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</si>
  <si>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</si>
  <si>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</si>
  <si>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</si>
  <si>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</si>
  <si>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</si>
  <si>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</si>
  <si>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</si>
  <si>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</si>
  <si>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</si>
  <si>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</si>
  <si>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</si>
  <si>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</si>
  <si>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</si>
  <si>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</si>
  <si>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</si>
  <si>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</si>
  <si>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</si>
  <si>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</si>
  <si>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</si>
  <si>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</si>
  <si>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</si>
  <si>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</si>
  <si>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</si>
  <si>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</si>
  <si>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</si>
  <si>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</si>
  <si>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</si>
  <si>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</si>
  <si>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</si>
  <si>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</si>
  <si>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</si>
  <si>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</si>
  <si>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</si>
  <si>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</si>
  <si>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</si>
  <si>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</si>
  <si>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</si>
  <si>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</si>
  <si>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</si>
  <si>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</si>
  <si>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</si>
  <si>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</si>
  <si>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</si>
  <si>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</si>
  <si>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</si>
  <si>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</si>
  <si>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</si>
  <si>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</si>
  <si>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</si>
  <si>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</si>
  <si>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</si>
  <si>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</si>
  <si>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</si>
  <si>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</si>
  <si>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</si>
  <si>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</si>
  <si>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</si>
  <si>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</si>
  <si>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</si>
  <si>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</si>
  <si>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</si>
  <si>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</si>
  <si>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</si>
  <si>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</si>
  <si>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</si>
  <si>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</si>
  <si>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</si>
  <si>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</si>
  <si>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</si>
  <si>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</si>
  <si>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</si>
  <si>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</si>
  <si>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</si>
  <si>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</si>
  <si>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</si>
  <si>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</si>
  <si>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</si>
  <si>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</si>
  <si>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</si>
  <si>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</si>
  <si>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</si>
  <si>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</si>
  <si>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</si>
  <si>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</si>
  <si>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</si>
  <si>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</si>
  <si>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</si>
  <si>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</si>
  <si>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</si>
  <si>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</si>
  <si>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</si>
  <si>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</si>
  <si>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</si>
  <si>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</si>
  <si>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</si>
  <si>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</si>
  <si>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</si>
  <si>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</si>
  <si>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</si>
  <si>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</si>
  <si>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</si>
  <si>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</si>
  <si>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</si>
  <si>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</si>
  <si>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</si>
  <si>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</si>
  <si>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</si>
  <si>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</si>
  <si>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</si>
  <si>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</si>
  <si>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</si>
  <si>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</si>
  <si>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</si>
  <si>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</si>
  <si>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</si>
  <si>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</si>
  <si>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</si>
  <si>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</si>
  <si>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</si>
  <si>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</si>
  <si>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</si>
  <si>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</si>
  <si>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</si>
  <si>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</si>
  <si>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</si>
  <si>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</si>
  <si>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</si>
  <si>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</si>
  <si>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</si>
  <si>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</si>
  <si>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</si>
  <si>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</si>
  <si>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</si>
  <si>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</si>
  <si>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</si>
  <si>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</si>
  <si>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</si>
  <si>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</si>
  <si>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</si>
  <si>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</si>
  <si>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</si>
  <si>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</si>
  <si>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</si>
  <si>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</si>
  <si>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</si>
  <si>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</si>
  <si>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</si>
  <si>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</si>
  <si>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</si>
  <si>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</si>
  <si>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</si>
  <si>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</si>
  <si>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</si>
  <si>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</si>
  <si>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</si>
  <si>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</si>
  <si>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</si>
  <si>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</si>
  <si>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</si>
  <si>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</si>
  <si>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</si>
  <si>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</si>
  <si>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</si>
  <si>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</si>
  <si>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</si>
  <si>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</si>
  <si>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</si>
  <si>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</si>
  <si>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</si>
  <si>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</si>
  <si>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</si>
  <si>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</si>
  <si>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</si>
  <si>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</si>
  <si>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</si>
  <si>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</si>
  <si>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</si>
  <si>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</si>
  <si>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</si>
  <si>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</si>
  <si>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</si>
  <si>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</si>
  <si>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Vysh,Suryakanth Raju,Vp,Ashi,Amazon Customer,Nishu Bharti,Aish,Sarita Verma</t>
  </si>
  <si>
    <t>Gopal Krishan,Mubarak,Don Quixote,Aman Agarwal,Gopalbhaduri,Neetesh Singh,Rajdeep R.,K Ramesh</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</si>
  <si>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</si>
  <si>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</si>
  <si>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</si>
  <si>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</si>
  <si>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</si>
  <si>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</si>
  <si>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</si>
  <si>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</si>
  <si>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</si>
  <si>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</si>
  <si>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</si>
  <si>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</si>
  <si>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</si>
  <si>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</si>
  <si>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</si>
  <si>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</si>
  <si>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</si>
  <si>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</si>
  <si>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</si>
  <si>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</si>
  <si>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</si>
  <si>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</si>
  <si>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</si>
  <si>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</si>
  <si>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</si>
  <si>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</si>
  <si>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</si>
  <si>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</si>
  <si>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</si>
  <si>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</si>
  <si>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</si>
  <si>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</si>
  <si>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</si>
  <si>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</si>
  <si>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</si>
  <si>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</si>
  <si>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</si>
  <si>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</si>
  <si>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</si>
  <si>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</si>
  <si>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</si>
  <si>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</si>
  <si>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</si>
  <si>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</si>
  <si>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</si>
  <si>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</si>
  <si>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</si>
  <si>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</si>
  <si>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</si>
  <si>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</si>
  <si>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</si>
  <si>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</si>
  <si>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</si>
  <si>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</si>
  <si>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</si>
  <si>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</si>
  <si>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</si>
  <si>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</si>
  <si>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</si>
  <si>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</si>
  <si>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</si>
  <si>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</si>
  <si>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</si>
  <si>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</si>
  <si>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</si>
  <si>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Shivraj,Subham,Yedukondalu,Mohd Mohsin,Jagdish Joshi,Sam,M.Bharadwaj Phani Datta,Bharamappa</t>
  </si>
  <si>
    <t>Vasanta Koli,Vaibhav Baid,Sanjana,Ajay Singh,Rama Krishna T K,Dr.Vishwanath Akku,Ujjwal Kumar Banerjee,Basu Gk</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</si>
  <si>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</si>
  <si>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</si>
  <si>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</si>
  <si>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</si>
  <si>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</si>
  <si>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</si>
  <si>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</si>
  <si>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</si>
  <si>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</si>
  <si>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</si>
  <si>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</si>
  <si>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</si>
  <si>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</si>
  <si>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</si>
  <si>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</si>
  <si>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</si>
  <si>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</si>
  <si>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</si>
  <si>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</si>
  <si>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</si>
  <si>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</si>
  <si>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</si>
  <si>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</si>
  <si>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</si>
  <si>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</si>
  <si>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</si>
  <si>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</si>
  <si>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</si>
  <si>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</si>
  <si>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</si>
  <si>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</si>
  <si>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</si>
  <si>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</si>
  <si>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</si>
  <si>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</si>
  <si>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</si>
  <si>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</si>
  <si>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</si>
  <si>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</si>
  <si>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</si>
  <si>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</si>
  <si>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</si>
  <si>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</si>
  <si>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</si>
  <si>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</si>
  <si>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</si>
  <si>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</si>
  <si>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</si>
  <si>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</si>
  <si>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</si>
  <si>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</si>
  <si>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</si>
  <si>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</si>
  <si>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</si>
  <si>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</si>
  <si>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</si>
  <si>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</si>
  <si>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</si>
  <si>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</si>
  <si>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</si>
  <si>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</si>
  <si>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</si>
  <si>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</si>
  <si>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</si>
  <si>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</si>
  <si>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</si>
  <si>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</si>
  <si>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</si>
  <si>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</si>
  <si>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</si>
  <si>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</si>
  <si>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</si>
  <si>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</si>
  <si>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</si>
  <si>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</si>
  <si>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</si>
  <si>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</si>
  <si>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</si>
  <si>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</si>
  <si>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</si>
  <si>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</si>
  <si>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</si>
  <si>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</si>
  <si>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</si>
  <si>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</si>
  <si>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</si>
  <si>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</si>
  <si>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</si>
  <si>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</si>
  <si>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</si>
  <si>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</si>
  <si>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</si>
  <si>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</si>
  <si>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</si>
  <si>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</si>
  <si>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</si>
  <si>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</si>
  <si>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</si>
  <si>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</si>
  <si>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</si>
  <si>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</si>
  <si>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</si>
  <si>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</si>
  <si>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</si>
  <si>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</si>
  <si>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</si>
  <si>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</si>
  <si>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</si>
  <si>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</si>
  <si>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</si>
  <si>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</si>
  <si>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</si>
  <si>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</si>
  <si>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</si>
  <si>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</si>
  <si>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</si>
  <si>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</si>
  <si>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</si>
  <si>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</si>
  <si>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</si>
  <si>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</si>
  <si>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</si>
  <si>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</si>
  <si>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</si>
  <si>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</si>
  <si>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</si>
  <si>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</si>
  <si>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</si>
  <si>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</si>
  <si>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</si>
  <si>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</si>
  <si>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</si>
  <si>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</si>
  <si>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</si>
  <si>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</si>
  <si>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</si>
  <si>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</si>
  <si>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</si>
  <si>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</si>
  <si>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</si>
  <si>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</si>
  <si>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</si>
  <si>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</si>
  <si>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</si>
  <si>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</si>
  <si>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</si>
  <si>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</si>
  <si>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</si>
  <si>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</si>
  <si>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</si>
  <si>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</si>
  <si>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</si>
  <si>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</si>
  <si>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</si>
  <si>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</si>
  <si>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‡§Ï‡§Æ ‡§Ï‡•Á‡§¨‡§≤ ‡§Æ‡•Á‡§∞‡•Á ‡§≤‡§Ø‡§È ‡§¨‡§Π‡•Å‡§§ ‡§Π‡•Ä ‡§≤‡§Æ‡§≠‡§¶‡§Æ‡§Ø‡§Ï ‡§Π‡•À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</si>
  <si>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</si>
  <si>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</si>
  <si>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</si>
  <si>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</si>
  <si>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</si>
  <si>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</si>
  <si>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</si>
  <si>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Ü§†,Super Picture Quality And Sound Quality,Awesome</t>
  </si>
  <si>
    <t>Good For Charging And Data Transfer,‡®Æ‡®Ú‡®º‡®¨‡©Ç‡®§,Good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</si>
  <si>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</si>
  <si>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</si>
  <si>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</si>
  <si>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</si>
  <si>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Didn‚Äôt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</si>
  <si>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</si>
  <si>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</si>
  <si>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</si>
  <si>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Supported,‡§™‡•À‡§∏‡§Æ ‡§µ‡§∏‡•Ç‡§≤ Üôç</t>
  </si>
  <si>
    <t>Very Good Product.,Using As A Spare Cable In Car,Sturdy, Durable, Fast Charging!,Good Brand,It‚Äôs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</si>
  <si>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</si>
  <si>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</si>
  <si>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ÜëçÜèª,So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</si>
  <si>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</si>
  <si>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</si>
  <si>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</si>
  <si>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</si>
  <si>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</si>
  <si>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</si>
  <si>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</si>
  <si>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</si>
  <si>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</si>
  <si>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</si>
  <si>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</si>
  <si>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</si>
  <si>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</si>
  <si>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</si>
  <si>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Works Flawlessly On Ubuntu 22.04 (If Installed Correctly),Best For Kali. Do Not Read Another Review.,Nice Product,From 0 To 70 ‚Ä¶,Good External Wifi Signal Provider,Superb,Awesome And Easy To Use,Good Product</t>
  </si>
  <si>
    <t>Good Product But Costly,It‚Äôs Really Long N Sturdy No Homo Üî•,Takes Longer To Charge Than The Regular Cable,Quality Is Really Good,Iphone X Pink Charging Cable Long One ‚Òùô∏È,A Good Purchase,It Charges Fine For Me,Absolutely Fantastic UsbÜëçÜëçÜëç</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</si>
  <si>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</si>
  <si>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Üëå Üëç Product,Good ÜëçÜèª,Good,Usb,Strong Buid , Study Design , Charging Speed ‚Òπô∏È</t>
  </si>
  <si>
    <t>The Button Contacts Are Not Very Good.,Okay For Temporary Use,Seller: Smart Place Store; Remote Not Original,It'S Below Average,Ok,Tata Sky Remote,Tatasky Remote.,Working One, But Parts Are Flimsy.</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</si>
  <si>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</si>
  <si>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</si>
  <si>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</si>
  <si>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</si>
  <si>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</si>
  <si>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AwesomeÜòç.,Does Not Support Display,Good</t>
  </si>
  <si>
    <t>Worth The Price,Mi Smart Tv 32" :- 7/10 Average.,Worth Using Since 1.5 Years,Expect More From Mi,Worth For Money.,Good Product,It‚Äôs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</si>
  <si>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</si>
  <si>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</si>
  <si>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Üòü,Worth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</si>
  <si>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</si>
  <si>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</si>
  <si>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Üëç,Best Alternative To Original Cable</t>
  </si>
  <si>
    <t>Very Good Product And Met My Need.  Thanks,Decent Value,Nice Quality‚Ä¶ Trustable‚Ä¶,Just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</si>
  <si>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</si>
  <si>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</si>
  <si>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</si>
  <si>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</si>
  <si>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</si>
  <si>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Service,It‚Äôs Good,Worth Buying,Remote Is Working Fine</t>
  </si>
  <si>
    <t>Good In This Price,Speakers And Sound Next Level,Bad Remote,Remote Problem,Good Quality Üëç,Skywall 32 Smart Tv,Phone Se Screen Chalane Fasta Hai,Youtube Me I'D Nhi Bana Pa Raha Hun</t>
  </si>
  <si>
    <t>Good Stuff... Recommended!!!,Need Better Quality,‡§È‡§Ï ‡§Æ‡§Ú‡§¨‡•Ç‡§§ ‡§™‡•Ç‡§∞‡•Ã‡§°‡§Ï‡•Ç‡§Ü ‡§Π‡•À,Good,Best Buy Of This Cable,Best For,Tough,Nil</t>
  </si>
  <si>
    <t>Nice Product .,Good Quality Braided Cable, Vfm,Good Cord, But Has Earthing Issue,Ok,Good Product. Little Bit Fast Charger For Phones Like Redmi.,Fast Charging Is Working Properly,Money Value Product Üëå,Cable A Nice Product</t>
  </si>
  <si>
    <t>Super Charger In Lapster,Best Among The Rest,Classy Product And Authentic One,Excellent Product,Worked Fine ,Thank You,Stylish And Flexible Cable,Amazing,Value For Money Product</t>
  </si>
  <si>
    <t>Will Not Work With New System,Veri Good,Ok Product,Access Wifi Signal.,Üëç,Very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</si>
  <si>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</si>
  <si>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</si>
  <si>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</si>
  <si>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</si>
  <si>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Good,‡§†‡•Ä‡§Ï ‡§†‡•Ä‡§Ï ‡§Π‡•À</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</si>
  <si>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</si>
  <si>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Don‚Äôt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</si>
  <si>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</si>
  <si>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</si>
  <si>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‡¶≠‡¶Æ‡¶≤‡¶Á ‡¶Ï‡¶Æ‡¶Ú ‡¶Ï‡¶∞‡¶Õ‡ßá, ‡¶™‡ßü‡¶∏‡¶Æ ‡¶Â‡¶∏‡ßå‡¶≤‡•§,Just What I Wanted.. Works Perfect,Great Üëç,Good,Works Fine With My Samsung Smart Tv.,Works Perfectly,Not Oem. But Works As Expected.,Its A Good Buy Works</t>
  </si>
  <si>
    <t>Good Product,Is Worth The Money You Are Paying For It,Good Quality Cable,Go For It!,Nice Product‚Òëô∏È,Good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</si>
  <si>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</si>
  <si>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</si>
  <si>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</si>
  <si>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</si>
  <si>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</si>
  <si>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</si>
  <si>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</si>
  <si>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</si>
  <si>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Product.,Üëçquality,Not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</si>
  <si>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</si>
  <si>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</si>
  <si>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</si>
  <si>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</si>
  <si>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</si>
  <si>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Üëç,Does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</si>
  <si>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</si>
  <si>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</si>
  <si>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MeÜòä),Just Works</t>
  </si>
  <si>
    <t>Solid And Quality Material,Good Product, Everything Good To Buy,Clear And Cristal Clear Sound,Good,Super,Value For Money,Good Cable But Over Priced,Decent Quality And 4.6M Long</t>
  </si>
  <si>
    <t>Good Quality But Cheap Color,Good Product ,At This Price,Good Product,‡§Ö‡§Ö‡•Ç‡§Õ‡§Æ ‡§Π‡•À‡•§,Nice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</si>
  <si>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</si>
  <si>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Iphones‚Äô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</si>
  <si>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</si>
  <si>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</si>
  <si>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Work,It‚Äôs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</si>
  <si>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</si>
  <si>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</si>
  <si>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</si>
  <si>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</si>
  <si>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</si>
  <si>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Üëå,So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</si>
  <si>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</si>
  <si>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</si>
  <si>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Money,Can‚Äôt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</si>
  <si>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</si>
  <si>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</si>
  <si>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</si>
  <si>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</si>
  <si>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</si>
  <si>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</si>
  <si>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Bike,Excellent,Üëç</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</si>
  <si>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</si>
  <si>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</si>
  <si>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Tv.,WorkingÜëç,Overall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</si>
  <si>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</si>
  <si>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</si>
  <si>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</si>
  <si>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</si>
  <si>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</si>
  <si>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</si>
  <si>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</si>
  <si>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</si>
  <si>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</si>
  <si>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</si>
  <si>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</si>
  <si>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Üòé,Gud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</si>
  <si>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</si>
  <si>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‚Ò∫Ô∏ÈÜëç,I Am Very Satisfied,Good,Very Good Product In This Price</t>
  </si>
  <si>
    <t>Data Transfer Not The Best,Good Cable For Iphone,Working Good,Best Quality,Fast Charging,Genuine Product,Nice Product,Good</t>
  </si>
  <si>
    <t>Works Just Fine For My Vu Tv,Quality To Be Improve,Good,Good Product,Value For Money Üëç,Works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</si>
  <si>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</si>
  <si>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</si>
  <si>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</si>
  <si>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</si>
  <si>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Product,ÜëåÜèªfit, ÜëçÜèªcost Wise, ÜëçÜèªÜëçÜèªmaterial.,Wonderful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</si>
  <si>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</si>
  <si>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</si>
  <si>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</si>
  <si>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</si>
  <si>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</si>
  <si>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</si>
  <si>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</si>
  <si>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Mark‚Ä¶One Time Usage Product,Value For Money,Review</t>
  </si>
  <si>
    <t>Its Not Universal,Tatasky Remote From Amazon Is Cheapest, Best,Good Services By Amazon,Okay Product,1 Item Missing,Nice Product,Ok,Good For General Use</t>
  </si>
  <si>
    <t>Beat Projector For Good Price,Value For Money,Excellent,Wow!!! Just Wow!! Üî•Üî•,Recently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</si>
  <si>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</si>
  <si>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</si>
  <si>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</si>
  <si>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</si>
  <si>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</si>
  <si>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</si>
  <si>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</si>
  <si>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</si>
  <si>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</si>
  <si>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</si>
  <si>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</si>
  <si>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</si>
  <si>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</si>
  <si>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</si>
  <si>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</si>
  <si>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</si>
  <si>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</si>
  <si>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</si>
  <si>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</si>
  <si>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</si>
  <si>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</si>
  <si>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</si>
  <si>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Can‚Äôt Find The Original This Comes Handy.,No Voice Communication,Acceptable For The Price,Bad Finish, But Good Product,No,Voice Recognition Is Not Available,Nice Remote,Worked Find Keys Are Hard</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</si>
  <si>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</si>
  <si>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</si>
  <si>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</si>
  <si>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Product,It‚Äôs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</si>
  <si>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</si>
  <si>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</si>
  <si>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</si>
  <si>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PatheticÜëå,Tv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</si>
  <si>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Product‚Ä¶,Seven Mi Remote,Worst</t>
  </si>
  <si>
    <t>Netflix Button Not Working Others Works Well,Good,Compatible With Vu Premium Tv,Not Like The Original One..  But Not Bad.,Not Good Quality,Working Fine,Half Of The Button Doesn‚Äôt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</si>
  <si>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</si>
  <si>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</si>
  <si>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</si>
  <si>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</si>
  <si>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</si>
  <si>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Doesn‚Äôt Have Pointer,Not Working Properly,Just Perfect</t>
  </si>
  <si>
    <t>Great Product,Very Good And Working Very Nice,Horrible User Experience On Account Of Poor Hardware,Not Worthy. Laggy Sometimes</t>
  </si>
  <si>
    <t>Good Üëç,Good,Cable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</si>
  <si>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</si>
  <si>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</si>
  <si>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</si>
  <si>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</si>
  <si>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It‚Äôs So Good,Not Bad Ok,Very GoodÜëçÜëç,Very Nice</t>
  </si>
  <si>
    <t>Picture Quality Poor,Good,Very Good Product,Working Fine Till Now,Good Quality,Nice Product,Nice Picture Quality,Nice Sarvice</t>
  </si>
  <si>
    <t>When I Placed The Order I Was In Doubt Whether It Would Work Or Not But It Works Very Well,Very Bad ÜòûÜòû,Remote Very Üëé Bad,Doesn‚Äôt Works At All, Material Quality Isn‚Äôt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</si>
  <si>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</si>
  <si>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</si>
  <si>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</si>
  <si>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ÜëçÜëçÜëç,Working Everything As Expected,Very Good Quality,Lenovo Usb A To Type-C Tangle-Free  Aramid Fiber Braided 1.2M Cable With 4A Fast Charging,Nice Products</t>
  </si>
  <si>
    <t>The Cable Works But Is Not 65W As Advertised</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</si>
  <si>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</si>
  <si>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</si>
  <si>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</si>
  <si>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Üëç,Very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</si>
  <si>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</si>
  <si>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</si>
  <si>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Far‚Ä¶ Considering The Price Range,Received A Defective Piece,Nice,Tv Bundled With Google Ecosystem Gives A Extra  Boost,Good Product</t>
  </si>
  <si>
    <t>Good Product,Nice,Customer Service Support Information Not Found On Box.,Value For Money,Good Product,Nice Üëç,Best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</si>
  <si>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</si>
  <si>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</si>
  <si>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</si>
  <si>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</si>
  <si>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Üòä</t>
  </si>
  <si>
    <t>Nice,‡§∏‡§Æ‡§®‡§¶‡§Æ‡§∞ ‡§Π‡•À,Received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</si>
  <si>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</si>
  <si>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</si>
  <si>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</si>
  <si>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WellÜëç,Excellent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</si>
  <si>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</si>
  <si>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Üíê</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</si>
  <si>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</si>
  <si>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Üëç</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</si>
  <si>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</si>
  <si>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‚Ò∫Ô∏È,Don'T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</si>
  <si>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</si>
  <si>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</si>
  <si>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Üëå,Price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</si>
  <si>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</si>
  <si>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</si>
  <si>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</si>
  <si>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</si>
  <si>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</si>
  <si>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</si>
  <si>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‚Úåô∏È</t>
  </si>
  <si>
    <t>Best One,Nice Product,Nice Purchase,A Nice Tv,Good Quality...I Have A Trust On Tcl,Best Survice,Good,Value For Money</t>
  </si>
  <si>
    <t>(After Nearly One Year Use) Value For Money Tv, Except For The Sound,Spectacular Specification, Build Quality, And Performance</t>
  </si>
  <si>
    <t>Working Fine But Cheap Quality,Original But Small,‡≤®‡≥Ä‡≤µ‡≥Å ‡≤Ï‡≤≥‡≥Å‡≤Π‡≤Ø‡≤∏‡≤Ø‡≤¶ ‡≤µ‡≤∏‡≥Ç‡≤§‡≥Å ‡≤∏‡≤∞‡≤Ø‡≤Ø‡≤Æ‡≤Ó‡≤Ø ‡≤Ï‡≥Ü‡≤≤‡≤∏ ‡≤Æ‡≤Æ‡≤°‡≥Å‡≤§‡≥Ç‡≤§‡≤Ø‡≤≤,Sturdy,Good,Works Perfectly With Airtel Hd Set Up Box,Item Is Value For Money.,,On Off Button Doesn‚Äôt Work.</t>
  </si>
  <si>
    <t>Good Ptoduct,Overall Good Product,, And Good Choice,, ‚Ò∫Ô∏È,Cable Is Short,Good,All Channel  View Nice,Very Fast And Good Service,Ok,The Product Was Üôå</t>
  </si>
  <si>
    <t>Go For It,Fast Charging,Good Product,Good,So Far So Good,Quality Is Good Üëç You Can Go For It ‚Ô•Ô∏È,Excellent Product,Yup Good In All Over</t>
  </si>
  <si>
    <t>It'S Super,Value Of Money Üí∞,Display And Build,Good Sound And Pictures,Good Product Üëç,Good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</si>
  <si>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</si>
  <si>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</si>
  <si>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</si>
  <si>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</si>
  <si>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</si>
  <si>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</si>
  <si>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</si>
  <si>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</si>
  <si>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</si>
  <si>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</si>
  <si>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Product,Ok,‡§Â‡§™‡§Ø‡•Ã‡§Ó‡•Ä ‡§È‡§µ‡§Ç ‡§∏‡§Ç‡§§‡•Ã‡§∑‡§Ú‡§®‡§Ï,Ok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</si>
  <si>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</si>
  <si>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</si>
  <si>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LikingÜòö,A Good Deal Under Rs.800/-,Worth The Price,Itam Damage,Le Skte Hain,Nice ProductÜëçÜëç,Nice</t>
  </si>
  <si>
    <t>Good.,Best At The Price,Good Phone,Nice,Value For Money,‡§†‡•Ä‡§Ï-‡§†‡§Æ‡§Ï Hai ‚Ò∫Ô∏È,Overall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</si>
  <si>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</si>
  <si>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Ü§Ë,Best,Nice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</si>
  <si>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</si>
  <si>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</si>
  <si>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ChargingÜëç,Good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</si>
  <si>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</si>
  <si>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</si>
  <si>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‚Äì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</si>
  <si>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</si>
  <si>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</si>
  <si>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</si>
  <si>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</si>
  <si>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</si>
  <si>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</si>
  <si>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</si>
  <si>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</si>
  <si>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</si>
  <si>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</si>
  <si>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</si>
  <si>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</si>
  <si>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</si>
  <si>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Calling.,It‚Äôs Good Build Quality,I Just Love This. Amezing Sound Quality</t>
  </si>
  <si>
    <t>Let'S Bust Some Myth,Iqoo Neo 6 5G ‚Äì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</si>
  <si>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</si>
  <si>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</si>
  <si>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</si>
  <si>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</si>
  <si>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</si>
  <si>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</si>
  <si>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Good Stand For Mobiles !,Nice Produt,Useful,Affordable And Nicee,Good For The Price,Value For Money, Write Product.,Best Thing That You Need To Buy If You Have Mobile Or Tablet...Üòé,Value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</si>
  <si>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</si>
  <si>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</si>
  <si>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</si>
  <si>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</si>
  <si>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</si>
  <si>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</si>
  <si>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Üëç, Super Fast Delivery,But Warrant Needed,Good Quality</t>
  </si>
  <si>
    <t>Decent Product At About Right Price.,Seems Good.,Good Quality &amp; Durable Powerbank In 1K Range | Review,This Is The Second Power Bank From Ambrane India, I Am Happy,It‚Äôs Heavy But Good,Good Product,Good Power Bank,The Power Is Bulkier</t>
  </si>
  <si>
    <t>Not Worth The Money,Good Budget Smart Watch With Alexa,Üëç,Good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</si>
  <si>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</si>
  <si>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</si>
  <si>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</si>
  <si>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</si>
  <si>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</si>
  <si>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</si>
  <si>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Üëç</t>
  </si>
  <si>
    <t>Good Sound,Not Bad,Best Gaming Earphone,Some What Satisfied With The Boat 242--- 4.5/5,Outstanding Fantastic,Good Purchase,Nice Product,Good Quality</t>
  </si>
  <si>
    <t>Good One,Cannot Set Tha 90¬∞ Vertical Angle,Best,Nice To Use,Avarage,Value For Money.,It Does What It Is Supposed To,Good Üëç</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</si>
  <si>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</si>
  <si>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</si>
  <si>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</si>
  <si>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</si>
  <si>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</si>
  <si>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</si>
  <si>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</si>
  <si>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</si>
  <si>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</si>
  <si>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Quality,It‚Äôs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</si>
  <si>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</si>
  <si>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</si>
  <si>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Works Well, But Not For Long,Good Product,Good Product,Good Quality,Excellent.,Good,Average Item,Try To Improve</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</si>
  <si>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</si>
  <si>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</si>
  <si>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</si>
  <si>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</si>
  <si>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</si>
  <si>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</si>
  <si>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</si>
  <si>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</si>
  <si>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Üëç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</si>
  <si>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</si>
  <si>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</si>
  <si>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</si>
  <si>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</si>
  <si>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</si>
  <si>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</si>
  <si>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</si>
  <si>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.,ExcellentÜëçÜíø,The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</si>
  <si>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</si>
  <si>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</si>
  <si>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</si>
  <si>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</si>
  <si>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Good Quality,Good One,Good,Decent Buy,Value For Money,Product Worth Buying,Lasted For 5 Months,It Fullfilled My Expectations.. Looks Awesome..</t>
  </si>
  <si>
    <t>Nice Product,Great Watch,Ok Ok,Nice Üëç,Thik Thak,Avarage,Smart Watch,They Can Improve More</t>
  </si>
  <si>
    <t>Sensors Burnt My Wrist Upon Wearing Overnight,Worst To Buy,ÜëçÜëç,It'S  Good,Low Battery Life And It'S Okay To Buy,Superb Üòò,Good,Good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</si>
  <si>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</si>
  <si>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Üëç,Noice,Noise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</si>
  <si>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</si>
  <si>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</si>
  <si>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</si>
  <si>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</si>
  <si>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</si>
  <si>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</si>
  <si>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</si>
  <si>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</si>
  <si>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</si>
  <si>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</si>
  <si>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</si>
  <si>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</si>
  <si>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‚Åöô∏È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</si>
  <si>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</si>
  <si>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It‚Äôs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</si>
  <si>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</si>
  <si>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</si>
  <si>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‚Ù§,Good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</si>
  <si>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</si>
  <si>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</si>
  <si>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</si>
  <si>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</si>
  <si>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</si>
  <si>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GlassÜëåÜèª,Good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</si>
  <si>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</si>
  <si>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</si>
  <si>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Laga,Can‚Äôt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</si>
  <si>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</si>
  <si>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</si>
  <si>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</si>
  <si>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Üëç,Very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</si>
  <si>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</si>
  <si>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</si>
  <si>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Don‚Äôt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</si>
  <si>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</si>
  <si>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</si>
  <si>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</si>
  <si>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</si>
  <si>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Buy,√Ìk,Nice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</si>
  <si>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</si>
  <si>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Üòî</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</si>
  <si>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</si>
  <si>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</si>
  <si>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</si>
  <si>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</si>
  <si>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</si>
  <si>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</si>
  <si>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</si>
  <si>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Üëç,Good,Good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</si>
  <si>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</si>
  <si>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</si>
  <si>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</si>
  <si>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Üëç Good As Compared To Market Products,Totally Is Good Üòä</t>
  </si>
  <si>
    <t>The Rebel With A Defect,Nice Product,Really Good Product,Awesome Charging Backup Üëç,Value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</si>
  <si>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</si>
  <si>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Üëç,Ok,Best Ear Phones,Is Ok,Good Wired Earphone</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</si>
  <si>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</si>
  <si>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</si>
  <si>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</si>
  <si>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</si>
  <si>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</si>
  <si>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It.Üíï,Hp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</si>
  <si>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</si>
  <si>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</si>
  <si>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</si>
  <si>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</si>
  <si>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</si>
  <si>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</si>
  <si>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</si>
  <si>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</si>
  <si>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</si>
  <si>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</si>
  <si>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</si>
  <si>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</si>
  <si>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</si>
  <si>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Good,Gud,Hard Disk,Good Product,Serve The Purpose,Seagate Portable 1Tb External Hard Disc,Good,Good Use</t>
  </si>
  <si>
    <t>Value For Money, Good Wuality,Reliable And Easy To Use Üëå,Good,Avarage Product,Vga Quality!!,No Mic Is Available In The Product,Basic Functions Ok,Good When Used In Day Light</t>
  </si>
  <si>
    <t>Useful For Simple Use,Great Product,Good,Good But Not Satisfying Üôç,Good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</si>
  <si>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</si>
  <si>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HappyÜôç,Good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</si>
  <si>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</si>
  <si>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</si>
  <si>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</si>
  <si>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</si>
  <si>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</si>
  <si>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</si>
  <si>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</si>
  <si>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</si>
  <si>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</si>
  <si>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</si>
  <si>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</si>
  <si>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</si>
  <si>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</si>
  <si>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</si>
  <si>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</si>
  <si>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</si>
  <si>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Üëç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</si>
  <si>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</si>
  <si>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</si>
  <si>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</si>
  <si>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BatteryÜîã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</si>
  <si>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</si>
  <si>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</si>
  <si>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</si>
  <si>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</si>
  <si>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</si>
  <si>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</si>
  <si>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</si>
  <si>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</si>
  <si>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</si>
  <si>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</si>
  <si>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</si>
  <si>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</si>
  <si>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</si>
  <si>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</si>
  <si>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</si>
  <si>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</si>
  <si>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</si>
  <si>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</si>
  <si>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</si>
  <si>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</si>
  <si>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</si>
  <si>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</si>
  <si>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Üí∞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</si>
  <si>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</si>
  <si>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Quality,Good,Üëç Good</t>
  </si>
  <si>
    <t>**Update March2021**Decent For A Usb 2.0 Device But Don'T Expect Anything Above Sbc *False*Aptx,Works Very Well, For Linux Too,Using It To Connect With Ps5 Controller On Pc, No Issues !,Not Bad,Nice Product With Some Cons,Overall Good Product Üëå,Okay If On Tight Budget,Nice</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</si>
  <si>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</si>
  <si>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</si>
  <si>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</si>
  <si>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</si>
  <si>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</si>
  <si>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</si>
  <si>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...!!!!Üëç,Single Band. 2.4 Ghz Only,Difficult,Valued For Money,So Far All Is Good,Ok,It‚Äôs For 2.4Ghz</t>
  </si>
  <si>
    <t>Multipurpose And Time-Saving,Good Notepad For Travelers,Nice For The Personal Stuff,Super Üëç,Most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</si>
  <si>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</si>
  <si>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</si>
  <si>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</si>
  <si>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Isn‚Äôt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</si>
  <si>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</si>
  <si>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</si>
  <si>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</si>
  <si>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Charger,Good,‡§¨‡§Π‡•Å‡§§ ‡§Π‡•Ä ‡§Ö‡§Ö‡•Ç‡§Õ‡§Æ ‡§Ö‡§Æ‡§∞‡•Ç‡§Ú‡§∞ ‡§Π‡•À</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</si>
  <si>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</si>
  <si>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</si>
  <si>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</si>
  <si>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</si>
  <si>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</si>
  <si>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</si>
  <si>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</si>
  <si>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</si>
  <si>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</si>
  <si>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Üèü,Didn'T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</si>
  <si>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</si>
  <si>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</si>
  <si>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‚Ù§Ô∏È,Quality,Excellent Sound Quality And Bass,, Gud Battery Life Best Speaker For Single Room Use,Sound Is Not Protect,Good Audio.,Not A Significant Upgrade From Jbl Go</t>
  </si>
  <si>
    <t>Gud For The Price, But Adhesion Quality Is Not Very Good,Nothing Unique‚Ä¶‚Ä¶,Attracts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</si>
  <si>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</si>
  <si>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</si>
  <si>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</si>
  <si>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</si>
  <si>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</si>
  <si>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</si>
  <si>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</si>
  <si>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It‚Äôs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</si>
  <si>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</si>
  <si>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</si>
  <si>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</si>
  <si>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</si>
  <si>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</si>
  <si>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</si>
  <si>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</si>
  <si>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</si>
  <si>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</si>
  <si>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</si>
  <si>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</si>
  <si>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</si>
  <si>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</si>
  <si>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</si>
  <si>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</si>
  <si>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</si>
  <si>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</si>
  <si>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</si>
  <si>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Üëç</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</si>
  <si>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</si>
  <si>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</si>
  <si>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Üëç,Good</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</si>
  <si>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</si>
  <si>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Good Product,4 Star Overall,Good, Nice Worth It,Good Cable,Good Product,Reasonable Price, Good Quality.,Amazing,Perfect!!</t>
  </si>
  <si>
    <t>Great For Typing Horrible For Gaming.,Performance Good And Smooth. ÜíñÜíñ,Value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</si>
  <si>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</si>
  <si>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</si>
  <si>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</si>
  <si>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</si>
  <si>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Üòç,Worst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</si>
  <si>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</si>
  <si>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</si>
  <si>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</si>
  <si>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ProductÜò°,Ok Product,Good Product Üëç,Good.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</si>
  <si>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</si>
  <si>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</si>
  <si>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</si>
  <si>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</si>
  <si>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</si>
  <si>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Ü•∞,Great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</si>
  <si>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</si>
  <si>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</si>
  <si>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Üëç,Product Is Good,Value For Money,Worth It,Notebook Is Good And Paking In Very Bad,Very Nice Book And Good Packaging,Nice Set Of 12 Lovely Üòç Books Üìö,The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</si>
  <si>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</si>
  <si>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</si>
  <si>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</si>
  <si>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</si>
  <si>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</si>
  <si>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</si>
  <si>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</si>
  <si>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</si>
  <si>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</si>
  <si>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Üé§</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</si>
  <si>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</si>
  <si>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</si>
  <si>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</si>
  <si>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</si>
  <si>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</si>
  <si>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</si>
  <si>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ÜëçÜèª,Nice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</si>
  <si>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</si>
  <si>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</si>
  <si>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</si>
  <si>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</si>
  <si>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Üëå,Nice,Nice,Good,Good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</si>
  <si>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</si>
  <si>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</si>
  <si>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</si>
  <si>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</si>
  <si>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</si>
  <si>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</si>
  <si>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</si>
  <si>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</si>
  <si>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</si>
  <si>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</si>
  <si>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</si>
  <si>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</si>
  <si>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</si>
  <si>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</si>
  <si>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</si>
  <si>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</si>
  <si>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CableÜëç</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</si>
  <si>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</si>
  <si>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</si>
  <si>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‡§Ï‡•Å‡§Õ ‡§Ñ‡§Æ‡§∏ ‡§®‡§Π‡•Ä‡§Ç ‡§¨‡§∏ ‡§†‡•Ä‡§Ï ‡§†‡§Æ‡§Ï ‡§Π‡•À,Not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</si>
  <si>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</si>
  <si>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</si>
  <si>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</si>
  <si>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</si>
  <si>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Üëç,Sound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</si>
  <si>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</si>
  <si>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</si>
  <si>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</si>
  <si>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Üòé,Fits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</si>
  <si>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</si>
  <si>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</si>
  <si>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</si>
  <si>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</si>
  <si>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</si>
  <si>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</si>
  <si>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Üëç,Best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</si>
  <si>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</si>
  <si>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</si>
  <si>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Cool.,Avearage,Nicee,‡§Ö‡§Ö‡•Ç‡§Õ‡§Æ ‡§Π‡•À,Abc</t>
  </si>
  <si>
    <t>Good Quality,Bindaas Watch,Good,Must Buy,The Lcd Display Is Much Better Than Shown In Images Or Videos,Love To Noise Brand,Good Product Battery Backup Good,Nice One</t>
  </si>
  <si>
    <t>ÜåüÜåüÜåüÜåü,Good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</si>
  <si>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</si>
  <si>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</si>
  <si>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</si>
  <si>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‚Úåô∏È</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</si>
  <si>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</si>
  <si>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</si>
  <si>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FineÜ§ÒÜèªÜôèÜèª,Good,Best For Kids,Easy Clean And Use,Nice Product,Bahut Accha,Really Liked This Product,Erase Button Not Working Ü§¨</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</si>
  <si>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</si>
  <si>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</si>
  <si>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</si>
  <si>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</si>
  <si>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</si>
  <si>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</si>
  <si>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</si>
  <si>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</si>
  <si>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</si>
  <si>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</si>
  <si>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</si>
  <si>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</si>
  <si>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</si>
  <si>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</si>
  <si>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Üëç,Very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</si>
  <si>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</si>
  <si>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</si>
  <si>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</si>
  <si>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Pens,ÜëçÜëçÜëç,Decent,Feels Cheated,Nice Product,Good,Only 20 Pens</t>
  </si>
  <si>
    <t>Very Good,Worth To Buy.,Writes Neat But Smells Bad,Like Ok Ok,Nice,Üëç,Amajin!,One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</si>
  <si>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</si>
  <si>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Wire,It‚Äôs Little Big</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</si>
  <si>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</si>
  <si>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</si>
  <si>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</si>
  <si>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</si>
  <si>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</si>
  <si>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</si>
  <si>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Good.,It‚Äôs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</si>
  <si>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</si>
  <si>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ÜëçÜëçÜëç,Original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</si>
  <si>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</si>
  <si>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</si>
  <si>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</si>
  <si>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</si>
  <si>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</si>
  <si>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</si>
  <si>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</si>
  <si>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</si>
  <si>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</si>
  <si>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</si>
  <si>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</si>
  <si>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</si>
  <si>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</si>
  <si>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</si>
  <si>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</si>
  <si>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</si>
  <si>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Üëçrealme BudsÜéß,Please Read The Whole Review For All The Details &amp; Decide Yourself...,Good,Ful Highhhhhhhhhhhhhhhh Base,Amazing,Good</t>
  </si>
  <si>
    <t>A Good Buy!,Good Item Fun To Play , Brightness Is Good If Used In Proper Light,Very Useful,Average,Good Product At This Price Üëå,Nice,Good Quality Product,Very Good Product</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</si>
  <si>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</si>
  <si>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</si>
  <si>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</si>
  <si>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</si>
  <si>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</si>
  <si>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</si>
  <si>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</si>
  <si>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Üòä,Very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</si>
  <si>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</si>
  <si>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</si>
  <si>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</si>
  <si>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</si>
  <si>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</si>
  <si>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</si>
  <si>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</si>
  <si>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</si>
  <si>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</si>
  <si>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</si>
  <si>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</si>
  <si>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</si>
  <si>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</si>
  <si>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</si>
  <si>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</si>
  <si>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</si>
  <si>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</si>
  <si>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</si>
  <si>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</si>
  <si>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</si>
  <si>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</si>
  <si>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</si>
  <si>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Üòägot 3 At 121Rs.,Product Is Good, Packaging Is Worst,Ok,Great Product,Smooth Pages.,Value For Money,Good</t>
  </si>
  <si>
    <t>Excellent Product. Vlue For Money,Decent Product,‡§Ø‡§Π ‡§Ö‡§Ö‡•Ç‡§Õ‡§Æ ‡§™‡•Ç‡§∞‡•Ã‡§°‡§Ï‡•Ç‡§Ü ‡§Π‡•À ‡•§‡§™‡•À‡§∏‡§Æ ‡§µ‡§∏‡•Ç‡§≤,It‚Äôs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</si>
  <si>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</si>
  <si>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</si>
  <si>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</si>
  <si>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</si>
  <si>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</si>
  <si>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</si>
  <si>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</si>
  <si>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</si>
  <si>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</si>
  <si>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Üëç</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</si>
  <si>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</si>
  <si>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</si>
  <si>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</si>
  <si>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</si>
  <si>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Üòä,Nice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</si>
  <si>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</si>
  <si>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</si>
  <si>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Üëç,Nice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</si>
  <si>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</si>
  <si>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</si>
  <si>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</si>
  <si>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</si>
  <si>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</si>
  <si>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</si>
  <si>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</si>
  <si>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</si>
  <si>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</si>
  <si>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</si>
  <si>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</si>
  <si>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</si>
  <si>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</si>
  <si>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Üëç,Bestor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</si>
  <si>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</si>
  <si>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</si>
  <si>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</si>
  <si>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Üëç,Working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</si>
  <si>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</si>
  <si>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</si>
  <si>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</si>
  <si>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Üëç,Good,Good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</si>
  <si>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</si>
  <si>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Ü§©Ü•≥</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</si>
  <si>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</si>
  <si>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</si>
  <si>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</si>
  <si>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</si>
  <si>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Kettle,It‚Äôs Ok,Good Product ÜëçÜèº</t>
  </si>
  <si>
    <t>It Helps To Know About What It Can And Can'T Do While Purchasing.,Good But Slightly Slow,Product Good But Its Take Long Time To Cooldown,‡§≤‡§Æ‡§Ú‡§µ‡§Æ‡§¨ ‡§Π‡•Á,Good,Value For Money,Piegon Induction Stove,Good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</si>
  <si>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</si>
  <si>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</si>
  <si>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ÜôèÜôè</t>
  </si>
  <si>
    <t>Working Ok, But Shape Is Not That Good,Doesn‚Äôt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</si>
  <si>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</si>
  <si>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Üëç,It'S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</si>
  <si>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</si>
  <si>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</si>
  <si>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</si>
  <si>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</si>
  <si>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‚Ô•Ô∏È‚Ô•Ô∏È‚Ô•Ô∏È,Owsm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</si>
  <si>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</si>
  <si>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</si>
  <si>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</si>
  <si>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It.ÜëçÜèª,3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</si>
  <si>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</si>
  <si>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</si>
  <si>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</si>
  <si>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</si>
  <si>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</si>
  <si>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</si>
  <si>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</si>
  <si>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</si>
  <si>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</si>
  <si>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</si>
  <si>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</si>
  <si>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</si>
  <si>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</si>
  <si>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</si>
  <si>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</si>
  <si>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</si>
  <si>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Value,No1,‡§§‡•Á‡§≤ ‡§Ó‡§∞‡•Ç‡§Æ ‡§Ï‡§∞‡§®‡•Á ‡§Æ‡•Á‡§Ç ‡§™‡§∞‡•Á‡§∂‡§Æ‡§®‡•Ä,Good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</si>
  <si>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</si>
  <si>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It.‚Ù§,Nice One For Hostellers. A Must Buy Product.</t>
  </si>
  <si>
    <t>Poor Packaging,Nice Products,Good,Spr,Worth To Money,Heating Is Little Less,Good For Heating A Single Room.,Acha Hai</t>
  </si>
  <si>
    <t>Very Nice Product From Amazon,Work In Very Good,Good Product,Good,Nice Üëç,Good Performance With Cheap Look,User Manual Book And Warranty Card Not In Box.,Satisfied Üòå</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</si>
  <si>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</si>
  <si>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</si>
  <si>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</si>
  <si>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</si>
  <si>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Years,Üëç,Best In This Price, Will Serve The Purpose You Bought It For.,Good Choice In Budget Range</t>
  </si>
  <si>
    <t>For Medium Sized Room,Best Product,For Bed Only,Not For Full Room,Damage,Its Okay,Does The Job,Not Good , Power Cord  Very Short,Not Satisfied</t>
  </si>
  <si>
    <t>Good Product Worth Of Money,It‚Äôs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</si>
  <si>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</si>
  <si>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</si>
  <si>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‡§™‡•À‡§∏‡§Æ ‡§µ‡§∏‡•Ç‡§≤,Nice,Not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</si>
  <si>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</si>
  <si>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</si>
  <si>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</si>
  <si>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</si>
  <si>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</si>
  <si>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Üòä Üòé,Good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</si>
  <si>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</si>
  <si>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</si>
  <si>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Üëç,Good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</si>
  <si>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</si>
  <si>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Üëç,Good...,Good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</si>
  <si>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</si>
  <si>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</si>
  <si>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</si>
  <si>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</si>
  <si>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</si>
  <si>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</si>
  <si>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</si>
  <si>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</si>
  <si>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</si>
  <si>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Üëç,Good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</si>
  <si>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</si>
  <si>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</si>
  <si>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</si>
  <si>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</si>
  <si>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</si>
  <si>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Üëç,Brand,Heater,Good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</si>
  <si>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</si>
  <si>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</si>
  <si>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</si>
  <si>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</si>
  <si>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Üí∞,Short Wire</t>
  </si>
  <si>
    <t>Good Toaster,Seamless. Undoubtedly The Best,Good Product,Everything,Nice And Okayish To Use At Home.,Value For Money,Good Pop-Up Toaster. Bun Warmer Feature Is A Nice Addition,Wonderful Product.</t>
  </si>
  <si>
    <t>Good Product,Very Nice Products Good Quality ÜëåÜëå,Use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</si>
  <si>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</si>
  <si>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Product,Üòí</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</si>
  <si>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</si>
  <si>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</si>
  <si>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</si>
  <si>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‚Ò∫Ô∏È,Beautiful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</si>
  <si>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</si>
  <si>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ÜëåÜëåÜëå,Heating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</si>
  <si>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</si>
  <si>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</si>
  <si>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</si>
  <si>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</si>
  <si>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</si>
  <si>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</si>
  <si>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</si>
  <si>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HulÜò£Üò£Üò£,Water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</si>
  <si>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</si>
  <si>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</si>
  <si>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</si>
  <si>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ÜëçÜëçÜëçÜëçÜëç,Fitting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</si>
  <si>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</si>
  <si>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</si>
  <si>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</si>
  <si>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</si>
  <si>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</si>
  <si>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</si>
  <si>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Üëå,It'S Really A Good Product, Required A Better Holding To Pull It Back From Socket,Nice And Excellent Quality,Easy Use,Nice Product,Nice Product,Plug Size</t>
  </si>
  <si>
    <t>Cute N Handy Product For Small Family ‚Ò∫Ô∏È,Good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</si>
  <si>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</si>
  <si>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One,It‚Äôs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</si>
  <si>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Cookwell‚Ò∫,Nice Product</t>
  </si>
  <si>
    <t>Totally Simple And Good Product,Good,Normal,Rice Cooker Is Good,Excellent Product,Gud Product,Power,Good Product</t>
  </si>
  <si>
    <t>Best Product,It‚Äôs Expansive But It Works Well Upto 800Sqft Area,Great Product</t>
  </si>
  <si>
    <t>Bottom Lid Should Have Provided,Good Product... Compact.... Battery Has Less Strength....,Easy To Use, To Carry And Quality Üëå,Good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</si>
  <si>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</si>
  <si>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</si>
  <si>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</si>
  <si>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</si>
  <si>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Üòä,Value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</si>
  <si>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</si>
  <si>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</si>
  <si>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ÜëçÜëçÜëç Ok</t>
  </si>
  <si>
    <t>Useful,Not Value For Money,‡§Ï‡•Ä‡§Æ‡§§ ‡§Ï‡•Á ‡§Π‡§Ø‡§∏‡§Æ‡§¨ ‡§∏‡•Á ‡§¨‡•Á‡§Π‡§§‡§∞ ‡§µ‡§∏‡•Ç‡§§‡•Å ‡§Π‡•À,Good Product,Average,Very Good,After Sell Service,Good</t>
  </si>
  <si>
    <t>Product Is Always Good ,But Service Is Not Properly Packaging Also Dammage Box . Focus On Service,Easy To Clean,V Good,Good Product,I Love Product Usha,Best,Good For Bachelors,Good Üëç</t>
  </si>
  <si>
    <t>Liked It,User Friendly And Effective,Not As Per Expected,Worth Buying For Cars Which Doesn'T Have Inbuilt Filter,It Works Really Well...Ax30Max Is What We All Need..!!,Air Purification Is Awesome,Excelent Product For The Prize You Pay,Dont Expect Much</t>
  </si>
  <si>
    <t>Üëç,Good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</si>
  <si>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</si>
  <si>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</si>
  <si>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</si>
  <si>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</si>
  <si>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GoodÜëå,Good Built Quality,Quality Product Under 3000,Good Price,Nice Product,Good Product,Exlent‚Ù§,Outlet Is Very Slow</t>
  </si>
  <si>
    <t>Good Product,Very Useful In Winter,Good Product,Good Product Must Buy.,Best For Kitchen,Apperance,Best ProductÜòö,Good Working</t>
  </si>
  <si>
    <t>Good Clips.,Second Quality,Value For Money.,Not Bad,Good,Worth The Price,Worth Purchasing,Average</t>
  </si>
  <si>
    <t>Good Product But Attention Needed In Packing And Shipping,Good Product,Installation Technician Not Good.,Worth To Money,Good Water Heater,Loved This‚Ä¶!!!!,Value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</si>
  <si>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</si>
  <si>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</si>
  <si>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</si>
  <si>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Buying,It‚Äôs To Early Heating And Wire Smelling Were Is The Service Centre,Nice Product Worth It ÜëçÜèª,The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</si>
  <si>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</si>
  <si>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</si>
  <si>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Üëç,Just Works Fine</t>
  </si>
  <si>
    <t>Good,Fitting,Sealing Of The Product Is Faulty,5 Star ‚≠Ê,Best,Easy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</si>
  <si>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</si>
  <si>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</si>
  <si>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Üí´Üí´,Useful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</si>
  <si>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</si>
  <si>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Üí•,Considering The Price Range, It‚Äôs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</si>
  <si>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</si>
  <si>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</si>
  <si>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</si>
  <si>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</si>
  <si>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Üëç,It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</si>
  <si>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</si>
  <si>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</si>
  <si>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</si>
  <si>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</si>
  <si>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</si>
  <si>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</si>
  <si>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</si>
  <si>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</si>
  <si>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</si>
  <si>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</si>
  <si>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</si>
  <si>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</si>
  <si>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Üëç,It Is What Is Told Quality Is Also Very Good,Value For Money</t>
  </si>
  <si>
    <t>Little Bit Good,Not Bad,Sleek,Good,Good Product,Nice Fan,Simple But Effective,‡§Ö‡§≠‡•Ä ‡§Ø‡•Ç‡§Ú ‡§Ï‡§∞‡§§‡•Á ‡§Π‡•Å‡§È ‡§Ú‡§° ‡§Ü‡§Æ‡§Á‡§Æ ‡§®‡§Π‡•Ä‡§Ç ‡§Π‡•Å‡§Ü ‡§Π‡•À</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</si>
  <si>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</si>
  <si>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</si>
  <si>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Üëç,Good Product,Best Product,Easy To Use</t>
  </si>
  <si>
    <t>Nice Product In This Range,After 3 Month Of Using ,,Observed Decorative ,Less Noise Upto Medium Speed ,Overall Ok .,Best Product,Need To Improve On Noise,Good Fan,Good,Noisy,Value For Money Spent</t>
  </si>
  <si>
    <t>Worth The Money,It‚Äôs Goog,Nice &amp; Easy To Use Product,Not Good,Wonder Product!,Good Product,Right Product At Right Price,Value For Money</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</si>
  <si>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</si>
  <si>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</si>
  <si>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</si>
  <si>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</si>
  <si>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</si>
  <si>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Quality,‡∞™‡∞∞‡±Ç‡∞µ‡∞Æ‡∞≤‡±Á‡∞¶‡±Å,Perfect For Use,Good,Üëç</t>
  </si>
  <si>
    <t>Decent Product.,Aquasure From Aquaguard Is A Good Product. I Liked This Product.,Product Is Good But The Service Is Worst Till I Experienced  .,Poor Service,Mvp,Good,Ok,Nice Product</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</si>
  <si>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</si>
  <si>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</si>
  <si>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</si>
  <si>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</si>
  <si>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</si>
  <si>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</si>
  <si>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</si>
  <si>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</si>
  <si>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</si>
  <si>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</si>
  <si>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</si>
  <si>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Üëç,About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</si>
  <si>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</si>
  <si>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‚≠Ê Small And Sturdy Blender And Versatile,Perfect For Every Kitchen,Awesome Product,Nice Product,Very Nice Blender,Worst Product And Service</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</si>
  <si>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</si>
  <si>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</si>
  <si>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</si>
  <si>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</si>
  <si>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Üëç,Best Product,Happy With The Product,Compact Product,Must Buy Item.,Havell‚Äôs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</si>
  <si>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</si>
  <si>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</si>
  <si>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</si>
  <si>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</si>
  <si>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</si>
  <si>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</si>
  <si>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</si>
  <si>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</si>
  <si>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</si>
  <si>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Very Easy To Chop Veggies In A Very Short Time,Super Clean Chopper,Nice Product,Mom Lives It!,‚Äú Losing A Battle‚Äù.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</si>
  <si>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</si>
  <si>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</si>
  <si>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</si>
  <si>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</si>
  <si>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</si>
  <si>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</si>
  <si>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</si>
  <si>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</si>
  <si>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</si>
  <si>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</si>
  <si>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</si>
  <si>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</si>
  <si>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ProductÜòåÜòå,Very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</si>
  <si>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</si>
  <si>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Üëå,Easy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</si>
  <si>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</si>
  <si>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</si>
  <si>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Ok But Not For Deep Cleaning,Just Ok. Trips Frequently,It‚Äôs Good Product, However It‚Äôs Getting Heated Up Very Fast.,It Is Very Helpful,Heat And Stop After 10 Minutes Use,Good,Handy And Good Quality Vacuum Cleaner,Deep Cleaning</t>
  </si>
  <si>
    <t>Ok Product But Not For Winter,Easy To Use,There'S No Support For The Product . You Will Not Get The Warranty.,ÜëåÜëåÜëå,Value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</si>
  <si>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</si>
  <si>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Money,Nice,Doesn‚Äôt Justify The Description,Good For The Price,Unnecessary Buy,Delivery Without Warranty Card</t>
  </si>
  <si>
    <t>Like It,Nice Üëç He,Iron Worse Grinder Still Usefull,Good,Nice Work,Good For,Mixer Is Good. But Package Is Very Shabby. Wanted To Gift It. But Changed My Mind,‡§Ü‡§µ‡§Æ‡§Ú ‡§¨‡§Π‡•Å‡§§ ‡§Ü‡§§‡•Ä ‡§Π‡•À ‡§¨‡§Æ‡§Ï‡•Ä ‡§Æ‡§Ø‡§Ï‡•Ç‡§∏‡§∞ Accha Hai</t>
  </si>
  <si>
    <t>It‚Äôs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</si>
  <si>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</si>
  <si>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Üëç,Average,I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</si>
  <si>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</si>
  <si>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</si>
  <si>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</si>
  <si>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</si>
  <si>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‚Ò∫Ô∏È,Good Quality And Quick Delivery,Worth Money,Good And Big Bag,Good Product</t>
  </si>
  <si>
    <t>Good Product,Decent Product,Nice N Powerful But Delicate,Good Product. It‚Äôs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</si>
  <si>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</si>
  <si>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</si>
  <si>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</si>
  <si>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</si>
  <si>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</si>
  <si>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</si>
  <si>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</si>
  <si>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</si>
  <si>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Decent Product,Doesn'T Pick Up Sand,Ok Ok,Must Buy,Good One For Basic Use With Normal Suction Power,Super,First Review,Perfect Product For My Car</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</si>
  <si>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</si>
  <si>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</si>
  <si>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</si>
  <si>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</si>
  <si>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</si>
  <si>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</si>
  <si>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</si>
  <si>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</si>
  <si>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</si>
  <si>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</si>
  <si>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</si>
  <si>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</si>
  <si>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</si>
  <si>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</si>
  <si>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</si>
  <si>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</si>
  <si>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</si>
  <si>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Üî•Üíø,Good Built Quality,Nice Product With Good Suction Power,Great Product</t>
  </si>
  <si>
    <t>Good,It'S A Good Product. Go For It.,Easy To Use,Good Product, But Quality Is Ok Ok,Value For Money,Gave New Life To My Old Clothes-Magical,I Could Not Believe That This Product Is So Good ‚Ú®‚Ú®,Good For Woolen Clothes</t>
  </si>
  <si>
    <t>Loved It,Good Product,Good Product,It'S Easy To Use.,Fine Product,Awesome Product,Nice Product &amp; User Friendly,Correct Size And Easy To Use.</t>
  </si>
  <si>
    <t>Sound Is Pretty Annoying,Best Normal Water Purifier,Good Product,Good,Good,Perfect Product For A Small Family..,It‚Äôs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</si>
  <si>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</si>
  <si>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Ü•∞</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</si>
  <si>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</si>
  <si>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</si>
  <si>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</si>
  <si>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</si>
  <si>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Issues,‡≤Â‡≤§‡≥Ç‡≤§‡≤Æ</t>
  </si>
  <si>
    <t>Filter Not Effective,The Best Water Purifier,Worth For Money,Best Water Purifier,Sheer Waste Of Money,Fits Well For Kitchen Faucet,Lousy Product,Waste Of Money</t>
  </si>
  <si>
    <t>Bad Quality,Amazing Product..</t>
  </si>
  <si>
    <t>Good,Superb,Nice Mixer,Value For Money Üí∞,Good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</si>
  <si>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</si>
  <si>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</si>
  <si>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</si>
  <si>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</si>
  <si>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Üòé,Product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</si>
  <si>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</si>
  <si>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</si>
  <si>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</si>
  <si>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</si>
  <si>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</si>
  <si>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Nice Gyser,Good Child I Am Say,Great Product In This Budget,Good Product,Good,Amazing Machine Highly Recommend,Good Product,Working Great</t>
  </si>
  <si>
    <t>Packaging And Look Wise It Is Awesome Üëç,Perfect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</si>
  <si>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</si>
  <si>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</si>
  <si>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</si>
  <si>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</si>
  <si>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</si>
  <si>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</si>
  <si>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</si>
  <si>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</si>
  <si>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</si>
  <si>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</si>
  <si>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</si>
  <si>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Üëç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</si>
  <si>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</si>
  <si>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</si>
  <si>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</si>
  <si>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</si>
  <si>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Nice Product,Product Not Quality Donot Buy,Wonderful Product,Power Indicator Is Missing,Excellent Product,Value For Money Product,Rod Water Heater,‡§™‡§Æ‡§®‡•Ä ‡§Ó‡§∞‡•Ç‡§Æ ‡§Π‡•Ã‡§®‡•Á ‡§Æ‡•Á‡§Ç 15 ‡§Æ‡§Ø‡§®‡§Ü ‡§∏‡•Á ‡§Ú‡•Ç‡§Ø‡§Æ‡§¶‡§Æ ‡§Ü‡§Æ‡§Á‡§Æ ‡§≤‡•Á‡§§‡§Æ ‡§Π‡•À‡§Ç</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</si>
  <si>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</si>
  <si>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</si>
  <si>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Iron!,It‚Äôs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</si>
  <si>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</si>
  <si>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</si>
  <si>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ÜëçÜëçÜëçÜëç</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</si>
  <si>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</si>
  <si>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</si>
  <si>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Found,‡§¨‡•Á‡§Π‡§§‡§∞‡•Ä‡§®,Good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</si>
  <si>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</si>
  <si>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</si>
  <si>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</si>
  <si>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Üëå,Worth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</si>
  <si>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</si>
  <si>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‚≠Ê‚≠Ê‚≠Ê‚≠Ê‚≠Ê,Good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</si>
  <si>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</si>
  <si>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</si>
  <si>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</si>
  <si>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</si>
  <si>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</si>
  <si>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</si>
  <si>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</si>
  <si>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It‚Äôs Amazing But I Think Waffle Should Be More Crisp But It‚Äôs Ok.,Value For Money,Good Product,Go For It!!,Takes A While To Cook,Not Giving It 5 Stars As There Was No Measuring Cup As Promised.,Value For Money,Very Good However Size Is Small</t>
  </si>
  <si>
    <t>Best Performance, Best In Such That Cost..,Nice,Not Good,Nise Product Best Use Into Winter ‚Ùñô∏È‚Ùñô∏È,Deamig,Durability,The Air Blow Output Is Good</t>
  </si>
  <si>
    <t>Good Product Üëç,Perfect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</si>
  <si>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</si>
  <si>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</si>
  <si>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</si>
  <si>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</si>
  <si>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</si>
  <si>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Üëç,Good Product,Nice Product,Satisfied,Value Of Money,Good Filter,Excellent Product,Overall This Is A Good Product.</t>
  </si>
  <si>
    <t>Nice Iron . Heating Earlist,Value For Money,Nice Product,‡§∏‡•Å‡§™‡§∞,Good,Superb,Excellent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</si>
  <si>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</si>
  <si>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</si>
  <si>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Üòä,Easy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</si>
  <si>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</si>
  <si>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</si>
  <si>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Üëç,Good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</si>
  <si>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</si>
  <si>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</si>
  <si>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</si>
  <si>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Money,‡§∏‡§¨‡§∏‡•Á ‡§Ú‡§∞‡•Ç‡§∞‡•Ä ‡§¨‡§Æ‡§§ ‡§Ø‡•Á ‡§Π‡•À ‡§Ï‡•Á ‡§Á‡§∏‡§Æ‡•Á ‡§∏‡§¨ ‡§™‡§Ø‡§∏‡•Ç‡§§‡§Æ ‡§Π‡•À ‡§Ö‡§Æ‡§Π‡•Á ‡§™‡§§‡•Ç‡§•‡§∞ ‡§≠‡•Ä ‡§¶‡§Æ‡§≤ ‡§¶‡•Ã‡•§Üòç‡•§ Https://Youtu.Be/Wbpca3J306K,Noice Is High Compared To Others,Five Star Product,Best Mixi,Best In The Market Best In Segment,Good But Not Best</t>
  </si>
  <si>
    <t>Good Product Üëç,Value For Money,Does The Job Which Is Intended From It,Nice Product..,‡§Ï‡•Ä‡§Æ‡§§ ‡§Ï‡•Á ‡§Ö‡§®‡•Å‡§∏‡§Æ‡§∞ ‡§Ö‡§Ö‡•Ç‡§Õ‡§Æ ‡§Â‡§§‡•Ç‡§™‡§Æ‡§¶ ‡§Π‡•À‡•§,Not Satisfied As Expected. Üòî,Awsme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</si>
  <si>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</si>
  <si>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</si>
  <si>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</si>
  <si>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</si>
  <si>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</si>
  <si>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Üëå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</si>
  <si>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</si>
  <si>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</si>
  <si>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</si>
  <si>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</si>
  <si>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</si>
  <si>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‡§¨‡§¢‡§Ø‡§Ø‡§Æ ‡§Π‡•À‡•§‡§µ‡§Ú‡§® ‡§Ï‡§Æ ‡§Π‡•Ã‡§®‡•Á ‡§Ï‡•Ä ‡§µ‡§Ú‡§Π ‡§∏‡•Á ‡§Ú‡§Æ‡§¶‡§Æ ‡§¶‡•Á‡§∞ ‡§§‡§Ï ‡§Ö‡§≤‡§Æ ‡§∏‡§Ï‡§§‡•Á ‡§Π‡•À‡•§,Nice Product And Easy To Use,Heating Issues,Bakwas,Nice,Good Product,Good Product,Good Product</t>
  </si>
  <si>
    <t>Not Satisfied,Nice,Low Quality,Amazing Product,Best In Its Category,Very Good Sprayer,Good,Not Sturdy</t>
  </si>
  <si>
    <t>Nice Product As Expected...,Very Good Quality Üòä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</si>
  <si>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</si>
  <si>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</si>
  <si>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</si>
  <si>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</si>
  <si>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</si>
  <si>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</si>
  <si>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</si>
  <si>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</si>
  <si>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</si>
  <si>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</si>
  <si>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Instructions.,It‚Äôs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</si>
  <si>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</si>
  <si>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Purchase,It‚Äôs Nice,Material Made Of Plastic,Broke In First Use,Good Quality,Low Cost</t>
  </si>
  <si>
    <t>Nani'S Choice Is Still Valid,Good,Value For Money,Amazing,It Looks Great And Awesome.,Best Product,Awesome Üëå,Good Working</t>
  </si>
  <si>
    <t>Good,It‚Äôs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</si>
  <si>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Üëç,Nice Product,Nice,V Guard Water Purifier</t>
  </si>
  <si>
    <t>Good Product,Best Product,Not That Much Good,Best Product,A Good Mixer Grinder,Looks Good,It‚Äôs A Good Product‚Ä¶Not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</si>
  <si>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</si>
  <si>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</si>
  <si>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</si>
  <si>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</si>
  <si>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</si>
  <si>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</si>
  <si>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</si>
  <si>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</si>
  <si>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</si>
  <si>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</si>
  <si>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</si>
  <si>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</si>
  <si>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</si>
  <si>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</si>
  <si>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</si>
  <si>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</si>
  <si>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</si>
  <si>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</si>
  <si>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</si>
  <si>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</si>
  <si>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</si>
  <si>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Worth Buying,Utility Product,Good One,Average,Super,It‚Äôs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</si>
  <si>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</si>
  <si>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</si>
  <si>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</si>
  <si>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</si>
  <si>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</si>
  <si>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</si>
  <si>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</si>
  <si>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It‚Ä¶,Only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</si>
  <si>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</si>
  <si>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</si>
  <si>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</si>
  <si>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</si>
  <si>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</si>
  <si>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</si>
  <si>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</si>
  <si>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You‚Äôre A Home Baker, Just Go For It Without Doubt,ExcellentÜëç,Nice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</si>
  <si>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</si>
  <si>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</si>
  <si>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</si>
  <si>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</si>
  <si>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</si>
  <si>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Üëç,Really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</si>
  <si>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</si>
  <si>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</si>
  <si>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</si>
  <si>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</si>
  <si>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Üíï</t>
  </si>
  <si>
    <t>Works Perfect,Ok Good Product,Nice Product. Recommend It. But Cleaning Its Exterior Is Cumbersome.,Excellent Product‚Úå,A Good Product For Household Use,‡§Æ‡•Å‡§Ù‡•Á ‡§¨‡§Ø‡§≤‡•Ç‡§Ï‡•Å‡§≤ ‡§≠‡•Ä ‡§Æ‡§Ú‡§Æ ‡§®‡§Π‡•Ä‡§Ç ‡§Ü‡§Ø‡§Æ ‡§Î‡§∞ ‡§µ‡§Æ‡§™‡§∏ ‡§Ï‡§∞ ‡§¶‡§Ø‡§Ø‡§Æ‡•§,Best Product,Good</t>
  </si>
  <si>
    <t>Satisfied,charging is really fast,value for money,product review,good quality,good product,good product,as of now seems good</t>
  </si>
  <si>
    <t>Review_ID</t>
  </si>
  <si>
    <t>User_Name</t>
  </si>
  <si>
    <t>review_Title</t>
  </si>
  <si>
    <t>Producy_Category</t>
  </si>
  <si>
    <t>Average dis % by category</t>
  </si>
  <si>
    <t>Count of Product Name</t>
  </si>
  <si>
    <t>count of product category</t>
  </si>
  <si>
    <t>Sum of rating_count</t>
  </si>
  <si>
    <t>Total No. of review by category</t>
  </si>
  <si>
    <t>Count of rating</t>
  </si>
  <si>
    <t>Highest average rating by product</t>
  </si>
  <si>
    <t>Actual price Vs discounted price</t>
  </si>
  <si>
    <t>Product with highest no. of review</t>
  </si>
  <si>
    <t>Distribution of product rating</t>
  </si>
  <si>
    <t>Product 50% or more</t>
  </si>
  <si>
    <t>Potential revenue</t>
  </si>
  <si>
    <t xml:space="preserve">        1,39,900</t>
  </si>
  <si>
    <t>Range bucket</t>
  </si>
  <si>
    <t>price of Bucket Range</t>
  </si>
  <si>
    <t>Review Count</t>
  </si>
  <si>
    <t>Discount relation</t>
  </si>
  <si>
    <t>Review_count &lt; 1000</t>
  </si>
  <si>
    <t>&lt;1000</t>
  </si>
  <si>
    <t>category &amp;product with highest discount</t>
  </si>
  <si>
    <t>Total No. of product</t>
  </si>
  <si>
    <t>Product_Name</t>
  </si>
  <si>
    <t>Sum of Potential revenue</t>
  </si>
  <si>
    <t>&lt;200</t>
  </si>
  <si>
    <t>200-500</t>
  </si>
  <si>
    <t>50% or more product</t>
  </si>
  <si>
    <t>AVG. ACTUAL PRICE</t>
  </si>
  <si>
    <t>AVG. DISCOUNTED PRICE</t>
  </si>
  <si>
    <t>AVG. DISCOUNT PERCENTAGE</t>
  </si>
  <si>
    <t>PRODUCT WITH HIGHEST DISCOUNT</t>
  </si>
  <si>
    <t>TOP 5 PRODUCT BY RATING</t>
  </si>
  <si>
    <t>TOP 5 PRODUCT BY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</si>
</sst>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0.0"/>
    <numFmt numFmtId="167" formatCode="[$₹-439]#,##0"/>
    <numFmt numFmtId="168" formatCode="#,##0.0"/>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8"/>
      <color theme="1"/>
      <name val="Aptos Narrow"/>
      <scheme val="minor"/>
    </font>
    <font>
      <b/>
      <sz val="1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43" applyFont="1"/>
    <xf numFmtId="166" fontId="0" fillId="0" borderId="0" xfId="0" applyNumberFormat="1"/>
    <xf numFmtId="167" fontId="0" fillId="0" borderId="0" xfId="0" applyNumberFormat="1"/>
    <xf numFmtId="3" fontId="0" fillId="0" borderId="0" xfId="42" applyNumberFormat="1" applyFont="1"/>
    <xf numFmtId="0" fontId="18" fillId="0" borderId="0" xfId="0" applyFont="1"/>
    <xf numFmtId="165" fontId="0" fillId="0" borderId="0" xfId="0" applyNumberFormat="1" applyFont="1"/>
    <xf numFmtId="3" fontId="0" fillId="0" borderId="0" xfId="0" applyNumberFormat="1" applyFont="1"/>
    <xf numFmtId="168" fontId="0" fillId="0" borderId="0" xfId="0" applyNumberFormat="1"/>
    <xf numFmtId="0" fontId="19" fillId="0" borderId="0" xfId="0" applyFont="1"/>
    <xf numFmtId="0" fontId="16" fillId="0" borderId="0" xfId="0" applyFont="1"/>
    <xf numFmtId="0" fontId="20"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95">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167" formatCode="[$₹-439]#,##0"/>
    </dxf>
    <dxf>
      <numFmt numFmtId="168" formatCode="#,##0.0"/>
    </dxf>
    <dxf>
      <numFmt numFmtId="168" formatCode="#,##0.0"/>
    </dxf>
    <dxf>
      <numFmt numFmtId="167" formatCode="[$₹-439]#,##0"/>
    </dxf>
    <dxf>
      <numFmt numFmtId="167" formatCode="[$₹-439]#,##0"/>
    </dxf>
    <dxf>
      <numFmt numFmtId="4" formatCode="#,##0.00"/>
    </dxf>
    <dxf>
      <numFmt numFmtId="167" formatCode="[$₹-439]#,##0"/>
    </dxf>
    <dxf>
      <numFmt numFmtId="4" formatCode="#,##0.0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167" formatCode="[$₹-439]#,##0"/>
    </dxf>
    <dxf>
      <numFmt numFmtId="168" formatCode="#,##0.0"/>
    </dxf>
    <dxf>
      <numFmt numFmtId="168" formatCode="#,##0.0"/>
    </dxf>
    <dxf>
      <numFmt numFmtId="167" formatCode="[$₹-439]#,##0"/>
    </dxf>
    <dxf>
      <numFmt numFmtId="167" formatCode="[$₹-439]#,##0"/>
    </dxf>
    <dxf>
      <numFmt numFmtId="4" formatCode="#,##0.00"/>
    </dxf>
    <dxf>
      <numFmt numFmtId="167" formatCode="[$₹-439]#,##0"/>
    </dxf>
    <dxf>
      <numFmt numFmtId="4" formatCode="#,##0.00"/>
    </dxf>
    <dxf>
      <numFmt numFmtId="167" formatCode="[$₹-439]#,##0"/>
    </dxf>
    <dxf>
      <numFmt numFmtId="4" formatCode="#,##0.00"/>
    </dxf>
    <dxf>
      <numFmt numFmtId="167" formatCode="[$₹-439]#,##0"/>
    </dxf>
    <dxf>
      <numFmt numFmtId="167" formatCode="[$₹-439]#,##0"/>
    </dxf>
    <dxf>
      <numFmt numFmtId="3" formatCode="#,##0"/>
    </dxf>
    <dxf>
      <numFmt numFmtId="167" formatCode="[$₹-439]#,##0"/>
    </dxf>
    <dxf>
      <numFmt numFmtId="3" formatCode="#,##0"/>
    </dxf>
    <dxf>
      <numFmt numFmtId="167" formatCode="[$₹-439]#,##0"/>
    </dxf>
    <dxf>
      <numFmt numFmtId="3" formatCode="#,##0"/>
    </dxf>
    <dxf>
      <numFmt numFmtId="168" formatCode="#,##0.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3" formatCode="#,##0"/>
    </dxf>
    <dxf>
      <numFmt numFmtId="167" formatCode="[$₹-439]#,##0"/>
    </dxf>
    <dxf>
      <numFmt numFmtId="3" formatCode="#,##0"/>
    </dxf>
    <dxf>
      <numFmt numFmtId="167" formatCode="[$₹-439]#,##0"/>
    </dxf>
    <dxf>
      <numFmt numFmtId="3" formatCode="#,##0"/>
    </dxf>
    <dxf>
      <numFmt numFmtId="168" formatCode="#,##0.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7" formatCode="[$₹-439]#,##0"/>
    </dxf>
    <dxf>
      <numFmt numFmtId="3" formatCode="#,##0"/>
    </dxf>
    <dxf>
      <numFmt numFmtId="167" formatCode="[$₹-439]#,##0"/>
    </dxf>
    <dxf>
      <numFmt numFmtId="3" formatCode="#,##0"/>
    </dxf>
    <dxf>
      <numFmt numFmtId="167" formatCode="[$₹-439]#,##0"/>
    </dxf>
    <dxf>
      <numFmt numFmtId="3" formatCode="#,##0"/>
    </dxf>
    <dxf>
      <numFmt numFmtId="168" formatCode="#,##0.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7" formatCode="[$₹-439]#,##0"/>
    </dxf>
    <dxf>
      <numFmt numFmtId="3" formatCode="#,##0"/>
    </dxf>
    <dxf>
      <numFmt numFmtId="167" formatCode="[$₹-439]#,##0"/>
    </dxf>
    <dxf>
      <numFmt numFmtId="3" formatCode="#,##0"/>
    </dxf>
    <dxf>
      <numFmt numFmtId="167" formatCode="[$₹-439]#,##0"/>
    </dxf>
    <dxf>
      <numFmt numFmtId="3" formatCode="#,##0"/>
    </dxf>
    <dxf>
      <numFmt numFmtId="168" formatCode="#,##0.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7" formatCode="[$₹-439]#,##0"/>
    </dxf>
    <dxf>
      <numFmt numFmtId="167" formatCode="[$₹-439]#,##0"/>
    </dxf>
    <dxf>
      <numFmt numFmtId="167" formatCode="[$₹-439]#,##0"/>
    </dxf>
    <dxf>
      <numFmt numFmtId="3" formatCode="#,##0"/>
    </dxf>
    <dxf>
      <numFmt numFmtId="167" formatCode="[$₹-439]#,##0"/>
    </dxf>
    <dxf>
      <numFmt numFmtId="3" formatCode="#,##0"/>
    </dxf>
    <dxf>
      <numFmt numFmtId="167" formatCode="[$₹-439]#,##0"/>
    </dxf>
    <dxf>
      <numFmt numFmtId="3" formatCode="#,##0"/>
    </dxf>
    <dxf>
      <numFmt numFmtId="168" formatCode="#,##0.0"/>
    </dxf>
    <dxf>
      <numFmt numFmtId="2" formatCode="0.00"/>
    </dxf>
    <dxf>
      <numFmt numFmtId="2" formatCode="0.00"/>
    </dxf>
    <dxf>
      <font>
        <b/>
      </font>
    </dxf>
    <dxf>
      <numFmt numFmtId="167" formatCode="[$₹-439]#,##0"/>
    </dxf>
    <dxf>
      <numFmt numFmtId="167" formatCode="[$₹-439]#,##0"/>
    </dxf>
    <dxf>
      <numFmt numFmtId="3" formatCode="#,##0"/>
    </dxf>
    <dxf>
      <numFmt numFmtId="167" formatCode="[$₹-439]#,##0"/>
    </dxf>
    <dxf>
      <numFmt numFmtId="3" formatCode="#,##0"/>
    </dxf>
    <dxf>
      <font>
        <b/>
      </font>
    </dxf>
    <dxf>
      <font>
        <sz val="14"/>
      </font>
    </dxf>
    <dxf>
      <numFmt numFmtId="167" formatCode="[$₹-439]#,##0"/>
    </dxf>
    <dxf>
      <numFmt numFmtId="4" formatCode="#,##0.00"/>
    </dxf>
    <dxf>
      <numFmt numFmtId="167" formatCode="[$₹-439]#,##0"/>
    </dxf>
    <dxf>
      <numFmt numFmtId="167" formatCode="[$₹-439]#,##0"/>
    </dxf>
    <dxf>
      <numFmt numFmtId="168" formatCode="#,##0.0"/>
    </dxf>
    <dxf>
      <numFmt numFmtId="168" formatCode="#,##0.0"/>
    </dxf>
    <dxf>
      <numFmt numFmtId="168" formatCode="#,##0.0"/>
    </dxf>
    <dxf>
      <numFmt numFmtId="168" formatCode="#,##0.0"/>
    </dxf>
    <dxf>
      <numFmt numFmtId="168" formatCode="#,##0.0"/>
    </dxf>
    <dxf>
      <font>
        <b val="0"/>
        <i val="0"/>
        <strike val="0"/>
        <condense val="0"/>
        <extend val="0"/>
        <outline val="0"/>
        <shadow val="0"/>
        <u val="none"/>
        <vertAlign val="baseline"/>
        <sz val="12"/>
        <color theme="1"/>
        <name val="Aptos Narrow"/>
        <family val="2"/>
        <scheme val="minor"/>
      </font>
      <numFmt numFmtId="3" formatCode="#,##0"/>
    </dxf>
    <dxf>
      <font>
        <b val="0"/>
        <i val="0"/>
        <strike val="0"/>
        <condense val="0"/>
        <extend val="0"/>
        <outline val="0"/>
        <shadow val="0"/>
        <u val="none"/>
        <vertAlign val="baseline"/>
        <sz val="12"/>
        <color theme="1"/>
        <name val="Aptos Narrow"/>
        <family val="2"/>
        <scheme val="minor"/>
      </font>
      <numFmt numFmtId="3" formatCode="#,##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3" formatCode="0%"/>
    </dxf>
    <dxf>
      <numFmt numFmtId="0" formatCode="General"/>
    </dxf>
    <dxf>
      <numFmt numFmtId="0" formatCode="General"/>
    </dxf>
    <dxf>
      <numFmt numFmtId="0" formatCode="General"/>
    </dxf>
    <dxf>
      <numFmt numFmtId="0" formatCode="General"/>
    </dxf>
    <dxf>
      <numFmt numFmtId="13" formatCode="0%"/>
    </dxf>
    <dxf>
      <numFmt numFmtId="13" formatCode="0%"/>
    </dxf>
    <dxf>
      <numFmt numFmtId="2" formatCode="0.00"/>
    </dxf>
    <dxf>
      <numFmt numFmtId="2" formatCode="0.00"/>
    </dxf>
    <dxf>
      <numFmt numFmtId="167" formatCode="[$₹-439]#,##0"/>
    </dxf>
    <dxf>
      <numFmt numFmtId="167" formatCode="[$₹-439]#,##0"/>
    </dxf>
    <dxf>
      <numFmt numFmtId="3" formatCode="#,##0"/>
    </dxf>
    <dxf>
      <numFmt numFmtId="3"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table!PivotTable2</c:name>
    <c:fmtId val="2"/>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table'!$G$3</c:f>
              <c:strCache>
                <c:ptCount val="1"/>
                <c:pt idx="0">
                  <c:v>Total</c:v>
                </c:pt>
              </c:strCache>
            </c:strRef>
          </c:tx>
          <c:spPr>
            <a:solidFill>
              <a:schemeClr val="accent1"/>
            </a:solidFill>
            <a:ln>
              <a:noFill/>
            </a:ln>
            <a:effectLst/>
          </c:spPr>
          <c:invertIfNegative val="0"/>
          <c:cat>
            <c:strRef>
              <c:f>'Pivot table'!$F$4:$F$215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table'!$G$4:$G$215</c:f>
              <c:numCache>
                <c:formatCode>General</c:formatCode>
                <c:ptCount val="211"/>
                <c:pt idx="0">
                  <c:v>0.48</c:v>
                </c:pt>
                <c:pt idx="1">
                  <c:v>0.76500000000000001</c:v>
                </c:pt>
                <c:pt idx="2">
                  <c:v>0.55000000000000004</c:v>
                </c:pt>
                <c:pt idx="3">
                  <c:v>0.47499999999999998</c:v>
                </c:pt>
                <c:pt idx="4">
                  <c:v>0.53</c:v>
                </c:pt>
                <c:pt idx="5">
                  <c:v>0.27</c:v>
                </c:pt>
                <c:pt idx="6">
                  <c:v>0.18666666666666668</c:v>
                </c:pt>
                <c:pt idx="7">
                  <c:v>0.73</c:v>
                </c:pt>
                <c:pt idx="8">
                  <c:v>0.45</c:v>
                </c:pt>
                <c:pt idx="9">
                  <c:v>0.25</c:v>
                </c:pt>
                <c:pt idx="10">
                  <c:v>0.51389380530973416</c:v>
                </c:pt>
                <c:pt idx="11">
                  <c:v>0.72333333333333327</c:v>
                </c:pt>
                <c:pt idx="12">
                  <c:v>0</c:v>
                </c:pt>
                <c:pt idx="13">
                  <c:v>0.51909090909090905</c:v>
                </c:pt>
                <c:pt idx="14">
                  <c:v>0.64</c:v>
                </c:pt>
                <c:pt idx="15">
                  <c:v>0.46374999999999994</c:v>
                </c:pt>
                <c:pt idx="16">
                  <c:v>0.47300000000000003</c:v>
                </c:pt>
                <c:pt idx="17">
                  <c:v>0.51800000000000002</c:v>
                </c:pt>
                <c:pt idx="18">
                  <c:v>0.5575</c:v>
                </c:pt>
                <c:pt idx="19">
                  <c:v>0.32</c:v>
                </c:pt>
                <c:pt idx="20">
                  <c:v>0.40833333333333327</c:v>
                </c:pt>
                <c:pt idx="21">
                  <c:v>0.43333333333333335</c:v>
                </c:pt>
                <c:pt idx="22">
                  <c:v>0.49</c:v>
                </c:pt>
                <c:pt idx="23">
                  <c:v>0.41071428571428564</c:v>
                </c:pt>
                <c:pt idx="24">
                  <c:v>0.378</c:v>
                </c:pt>
                <c:pt idx="25">
                  <c:v>0.38666666666666671</c:v>
                </c:pt>
                <c:pt idx="26">
                  <c:v>0.5033333333333333</c:v>
                </c:pt>
                <c:pt idx="27">
                  <c:v>0.3</c:v>
                </c:pt>
                <c:pt idx="28">
                  <c:v>0.43333333333333335</c:v>
                </c:pt>
                <c:pt idx="29">
                  <c:v>0.70333333333333325</c:v>
                </c:pt>
                <c:pt idx="30">
                  <c:v>0.44</c:v>
                </c:pt>
                <c:pt idx="31">
                  <c:v>0.70399999999999996</c:v>
                </c:pt>
                <c:pt idx="32">
                  <c:v>0.73</c:v>
                </c:pt>
                <c:pt idx="33">
                  <c:v>0.49</c:v>
                </c:pt>
                <c:pt idx="34">
                  <c:v>0.624</c:v>
                </c:pt>
                <c:pt idx="35">
                  <c:v>0.48399999999999999</c:v>
                </c:pt>
                <c:pt idx="36">
                  <c:v>0.57999999999999996</c:v>
                </c:pt>
                <c:pt idx="37">
                  <c:v>0.46333333333333337</c:v>
                </c:pt>
                <c:pt idx="38">
                  <c:v>0.5</c:v>
                </c:pt>
                <c:pt idx="39">
                  <c:v>0.66166666666666663</c:v>
                </c:pt>
                <c:pt idx="40">
                  <c:v>0.55000000000000004</c:v>
                </c:pt>
                <c:pt idx="41">
                  <c:v>0.36</c:v>
                </c:pt>
                <c:pt idx="42">
                  <c:v>0.54800000000000015</c:v>
                </c:pt>
                <c:pt idx="43">
                  <c:v>0.64</c:v>
                </c:pt>
                <c:pt idx="44">
                  <c:v>0.28499999999999998</c:v>
                </c:pt>
                <c:pt idx="45">
                  <c:v>0.43</c:v>
                </c:pt>
                <c:pt idx="46">
                  <c:v>0.75</c:v>
                </c:pt>
                <c:pt idx="47">
                  <c:v>0.47</c:v>
                </c:pt>
                <c:pt idx="48">
                  <c:v>0.5</c:v>
                </c:pt>
                <c:pt idx="49">
                  <c:v>0.50777777777777777</c:v>
                </c:pt>
                <c:pt idx="50">
                  <c:v>0.15333333333333335</c:v>
                </c:pt>
                <c:pt idx="51">
                  <c:v>0.45333333333333337</c:v>
                </c:pt>
                <c:pt idx="52">
                  <c:v>0.66249999999999998</c:v>
                </c:pt>
                <c:pt idx="53">
                  <c:v>0.36</c:v>
                </c:pt>
                <c:pt idx="54">
                  <c:v>0.14000000000000001</c:v>
                </c:pt>
                <c:pt idx="55">
                  <c:v>0.38666666666666666</c:v>
                </c:pt>
                <c:pt idx="56">
                  <c:v>0.72500000000000009</c:v>
                </c:pt>
                <c:pt idx="57">
                  <c:v>0</c:v>
                </c:pt>
                <c:pt idx="58">
                  <c:v>0.53230769230769226</c:v>
                </c:pt>
                <c:pt idx="59">
                  <c:v>0.76</c:v>
                </c:pt>
                <c:pt idx="60">
                  <c:v>0.62</c:v>
                </c:pt>
                <c:pt idx="61">
                  <c:v>0.5</c:v>
                </c:pt>
                <c:pt idx="62">
                  <c:v>0.75</c:v>
                </c:pt>
                <c:pt idx="63">
                  <c:v>0.53</c:v>
                </c:pt>
                <c:pt idx="64">
                  <c:v>0.06</c:v>
                </c:pt>
                <c:pt idx="65">
                  <c:v>0.39</c:v>
                </c:pt>
                <c:pt idx="66">
                  <c:v>0.54999999999999993</c:v>
                </c:pt>
                <c:pt idx="67">
                  <c:v>0.05</c:v>
                </c:pt>
                <c:pt idx="68">
                  <c:v>0.56200000000000006</c:v>
                </c:pt>
                <c:pt idx="69">
                  <c:v>0.18</c:v>
                </c:pt>
                <c:pt idx="70">
                  <c:v>0.48250000000000004</c:v>
                </c:pt>
                <c:pt idx="71">
                  <c:v>0.56000000000000005</c:v>
                </c:pt>
                <c:pt idx="72">
                  <c:v>0.64333333333333342</c:v>
                </c:pt>
                <c:pt idx="73">
                  <c:v>0.56499999999999995</c:v>
                </c:pt>
                <c:pt idx="74">
                  <c:v>0.77</c:v>
                </c:pt>
                <c:pt idx="75">
                  <c:v>0.15</c:v>
                </c:pt>
                <c:pt idx="76">
                  <c:v>0.51115384615384629</c:v>
                </c:pt>
                <c:pt idx="77">
                  <c:v>0.36625000000000002</c:v>
                </c:pt>
                <c:pt idx="78">
                  <c:v>0.42000000000000004</c:v>
                </c:pt>
                <c:pt idx="79">
                  <c:v>0.83</c:v>
                </c:pt>
                <c:pt idx="80">
                  <c:v>0.6</c:v>
                </c:pt>
                <c:pt idx="81">
                  <c:v>0.6</c:v>
                </c:pt>
                <c:pt idx="82">
                  <c:v>0.56333333333333335</c:v>
                </c:pt>
                <c:pt idx="83">
                  <c:v>0.28000000000000003</c:v>
                </c:pt>
                <c:pt idx="84">
                  <c:v>0.59000000000000008</c:v>
                </c:pt>
                <c:pt idx="85">
                  <c:v>0.57999999999999996</c:v>
                </c:pt>
                <c:pt idx="86">
                  <c:v>0.36</c:v>
                </c:pt>
                <c:pt idx="87">
                  <c:v>0.63</c:v>
                </c:pt>
                <c:pt idx="88">
                  <c:v>0.51083333333333325</c:v>
                </c:pt>
                <c:pt idx="89">
                  <c:v>0.51</c:v>
                </c:pt>
                <c:pt idx="90">
                  <c:v>0.38500000000000001</c:v>
                </c:pt>
                <c:pt idx="91">
                  <c:v>0.68</c:v>
                </c:pt>
                <c:pt idx="92">
                  <c:v>0.4924489795918367</c:v>
                </c:pt>
                <c:pt idx="93">
                  <c:v>0.56166666666666665</c:v>
                </c:pt>
                <c:pt idx="94">
                  <c:v>0.59</c:v>
                </c:pt>
                <c:pt idx="95">
                  <c:v>0.5</c:v>
                </c:pt>
                <c:pt idx="96">
                  <c:v>0.54666666666666675</c:v>
                </c:pt>
                <c:pt idx="97">
                  <c:v>0.53766666666666674</c:v>
                </c:pt>
                <c:pt idx="98">
                  <c:v>0.72166666666666668</c:v>
                </c:pt>
                <c:pt idx="99">
                  <c:v>0.55666666666666664</c:v>
                </c:pt>
                <c:pt idx="100">
                  <c:v>0.26500000000000001</c:v>
                </c:pt>
                <c:pt idx="101">
                  <c:v>0.4975</c:v>
                </c:pt>
                <c:pt idx="102">
                  <c:v>0.41</c:v>
                </c:pt>
                <c:pt idx="103">
                  <c:v>0.53666666666666674</c:v>
                </c:pt>
                <c:pt idx="104">
                  <c:v>0.49625000000000002</c:v>
                </c:pt>
                <c:pt idx="105">
                  <c:v>0.53</c:v>
                </c:pt>
                <c:pt idx="106">
                  <c:v>0.42</c:v>
                </c:pt>
                <c:pt idx="107">
                  <c:v>0.52857142857142858</c:v>
                </c:pt>
                <c:pt idx="108">
                  <c:v>0.52</c:v>
                </c:pt>
                <c:pt idx="109">
                  <c:v>0.69</c:v>
                </c:pt>
                <c:pt idx="110">
                  <c:v>0.17</c:v>
                </c:pt>
                <c:pt idx="111">
                  <c:v>0.44</c:v>
                </c:pt>
                <c:pt idx="112">
                  <c:v>0.65600000000000003</c:v>
                </c:pt>
                <c:pt idx="113">
                  <c:v>0.19</c:v>
                </c:pt>
                <c:pt idx="114">
                  <c:v>0.58200000000000007</c:v>
                </c:pt>
                <c:pt idx="115">
                  <c:v>0.41875000000000001</c:v>
                </c:pt>
                <c:pt idx="116">
                  <c:v>0.54222222222222227</c:v>
                </c:pt>
                <c:pt idx="117">
                  <c:v>0.50397058823529406</c:v>
                </c:pt>
                <c:pt idx="118">
                  <c:v>0.34</c:v>
                </c:pt>
                <c:pt idx="119">
                  <c:v>0.50133333333333341</c:v>
                </c:pt>
                <c:pt idx="120">
                  <c:v>0.68</c:v>
                </c:pt>
                <c:pt idx="121">
                  <c:v>0.35</c:v>
                </c:pt>
                <c:pt idx="122">
                  <c:v>0.45</c:v>
                </c:pt>
                <c:pt idx="123">
                  <c:v>0.77</c:v>
                </c:pt>
                <c:pt idx="124">
                  <c:v>0.3</c:v>
                </c:pt>
                <c:pt idx="125">
                  <c:v>0</c:v>
                </c:pt>
                <c:pt idx="126">
                  <c:v>0.49</c:v>
                </c:pt>
                <c:pt idx="127">
                  <c:v>0.4</c:v>
                </c:pt>
                <c:pt idx="128">
                  <c:v>0.34272727272727277</c:v>
                </c:pt>
                <c:pt idx="129">
                  <c:v>0.35000000000000003</c:v>
                </c:pt>
                <c:pt idx="130">
                  <c:v>0.38</c:v>
                </c:pt>
                <c:pt idx="131">
                  <c:v>0.56499999999999995</c:v>
                </c:pt>
                <c:pt idx="132">
                  <c:v>0.42</c:v>
                </c:pt>
                <c:pt idx="133">
                  <c:v>0.55000000000000004</c:v>
                </c:pt>
                <c:pt idx="134">
                  <c:v>0.35</c:v>
                </c:pt>
                <c:pt idx="135">
                  <c:v>0.33400000000000002</c:v>
                </c:pt>
                <c:pt idx="136">
                  <c:v>0.42099999999999999</c:v>
                </c:pt>
                <c:pt idx="137">
                  <c:v>0.27499999999999997</c:v>
                </c:pt>
                <c:pt idx="138">
                  <c:v>0.3</c:v>
                </c:pt>
                <c:pt idx="139">
                  <c:v>0.42777777777777781</c:v>
                </c:pt>
                <c:pt idx="140">
                  <c:v>0.46086956521739131</c:v>
                </c:pt>
                <c:pt idx="141">
                  <c:v>0.33750000000000008</c:v>
                </c:pt>
                <c:pt idx="142">
                  <c:v>0.37</c:v>
                </c:pt>
                <c:pt idx="143">
                  <c:v>0.31</c:v>
                </c:pt>
                <c:pt idx="144">
                  <c:v>0.39692307692307693</c:v>
                </c:pt>
                <c:pt idx="145">
                  <c:v>0.41</c:v>
                </c:pt>
                <c:pt idx="146">
                  <c:v>0.54</c:v>
                </c:pt>
                <c:pt idx="147">
                  <c:v>0.45</c:v>
                </c:pt>
                <c:pt idx="148">
                  <c:v>0.45</c:v>
                </c:pt>
                <c:pt idx="149">
                  <c:v>0.41200000000000003</c:v>
                </c:pt>
                <c:pt idx="150">
                  <c:v>0.51</c:v>
                </c:pt>
                <c:pt idx="151">
                  <c:v>0.43</c:v>
                </c:pt>
                <c:pt idx="152">
                  <c:v>0.41</c:v>
                </c:pt>
                <c:pt idx="153">
                  <c:v>0.32750000000000001</c:v>
                </c:pt>
                <c:pt idx="154">
                  <c:v>0.56000000000000005</c:v>
                </c:pt>
                <c:pt idx="155">
                  <c:v>0.44000000000000006</c:v>
                </c:pt>
                <c:pt idx="156">
                  <c:v>0.50600000000000001</c:v>
                </c:pt>
                <c:pt idx="157">
                  <c:v>0.33</c:v>
                </c:pt>
                <c:pt idx="158">
                  <c:v>0.40636363636363643</c:v>
                </c:pt>
                <c:pt idx="159">
                  <c:v>0.38894736842105271</c:v>
                </c:pt>
                <c:pt idx="160">
                  <c:v>0.41333333333333333</c:v>
                </c:pt>
                <c:pt idx="161">
                  <c:v>0.45700000000000002</c:v>
                </c:pt>
                <c:pt idx="162">
                  <c:v>0.48416666666666669</c:v>
                </c:pt>
                <c:pt idx="163">
                  <c:v>0.44999999999999996</c:v>
                </c:pt>
                <c:pt idx="164">
                  <c:v>0.55000000000000004</c:v>
                </c:pt>
                <c:pt idx="165">
                  <c:v>0.40368421052631581</c:v>
                </c:pt>
                <c:pt idx="166">
                  <c:v>0.45769230769230773</c:v>
                </c:pt>
                <c:pt idx="167">
                  <c:v>0.55499999999999994</c:v>
                </c:pt>
                <c:pt idx="168">
                  <c:v>0.26624999999999999</c:v>
                </c:pt>
                <c:pt idx="169">
                  <c:v>0.38407407407407407</c:v>
                </c:pt>
                <c:pt idx="170">
                  <c:v>0.31999999999999995</c:v>
                </c:pt>
                <c:pt idx="171">
                  <c:v>0.57666666666666666</c:v>
                </c:pt>
                <c:pt idx="172">
                  <c:v>0.51999999999999991</c:v>
                </c:pt>
                <c:pt idx="173">
                  <c:v>0.51</c:v>
                </c:pt>
                <c:pt idx="174">
                  <c:v>0.37583333333333324</c:v>
                </c:pt>
                <c:pt idx="175">
                  <c:v>0.54</c:v>
                </c:pt>
                <c:pt idx="176">
                  <c:v>0.21</c:v>
                </c:pt>
                <c:pt idx="177">
                  <c:v>0.15</c:v>
                </c:pt>
                <c:pt idx="178">
                  <c:v>0.44571428571428573</c:v>
                </c:pt>
                <c:pt idx="179">
                  <c:v>0.49</c:v>
                </c:pt>
                <c:pt idx="180">
                  <c:v>0.33</c:v>
                </c:pt>
                <c:pt idx="181">
                  <c:v>0.39333333333333331</c:v>
                </c:pt>
                <c:pt idx="182">
                  <c:v>0.37166666666666665</c:v>
                </c:pt>
                <c:pt idx="183">
                  <c:v>0.38363636363636372</c:v>
                </c:pt>
                <c:pt idx="184">
                  <c:v>0.37000000000000005</c:v>
                </c:pt>
                <c:pt idx="185">
                  <c:v>0.17</c:v>
                </c:pt>
                <c:pt idx="186">
                  <c:v>0.33500000000000002</c:v>
                </c:pt>
                <c:pt idx="187">
                  <c:v>0.41750000000000009</c:v>
                </c:pt>
                <c:pt idx="188">
                  <c:v>0.39500000000000002</c:v>
                </c:pt>
                <c:pt idx="189">
                  <c:v>0.39666666666666672</c:v>
                </c:pt>
                <c:pt idx="190">
                  <c:v>0.22666666666666668</c:v>
                </c:pt>
                <c:pt idx="191">
                  <c:v>0.43583333333333335</c:v>
                </c:pt>
                <c:pt idx="192">
                  <c:v>0.49</c:v>
                </c:pt>
                <c:pt idx="193">
                  <c:v>0.64</c:v>
                </c:pt>
                <c:pt idx="194">
                  <c:v>0.79</c:v>
                </c:pt>
                <c:pt idx="195">
                  <c:v>0.47000000000000003</c:v>
                </c:pt>
                <c:pt idx="196">
                  <c:v>0.83</c:v>
                </c:pt>
                <c:pt idx="197">
                  <c:v>0.5</c:v>
                </c:pt>
                <c:pt idx="198">
                  <c:v>0.63500000000000001</c:v>
                </c:pt>
                <c:pt idx="199">
                  <c:v>0.62</c:v>
                </c:pt>
                <c:pt idx="200">
                  <c:v>0.75</c:v>
                </c:pt>
                <c:pt idx="201">
                  <c:v>0.32714285714285712</c:v>
                </c:pt>
                <c:pt idx="202">
                  <c:v>0.39500000000000002</c:v>
                </c:pt>
                <c:pt idx="203">
                  <c:v>0.65999999999999992</c:v>
                </c:pt>
                <c:pt idx="204">
                  <c:v>0.51</c:v>
                </c:pt>
                <c:pt idx="205">
                  <c:v>0</c:v>
                </c:pt>
                <c:pt idx="206">
                  <c:v>0.36499999999999999</c:v>
                </c:pt>
                <c:pt idx="207">
                  <c:v>0.56000000000000005</c:v>
                </c:pt>
                <c:pt idx="208">
                  <c:v>0.61499999999999999</c:v>
                </c:pt>
                <c:pt idx="209">
                  <c:v>0.44666666666666671</c:v>
                </c:pt>
                <c:pt idx="210">
                  <c:v>0.55000000000000004</c:v>
                </c:pt>
              </c:numCache>
            </c:numRef>
          </c:val>
          <c:extLst>
            <c:ext xmlns:c16="http://schemas.microsoft.com/office/drawing/2014/chart" uri="{C3380CC4-5D6E-409C-BE32-E72D297353CC}">
              <c16:uniqueId val="{00000000-2F7C-4E50-8E6F-89A41D83D357}"/>
            </c:ext>
          </c:extLst>
        </c:ser>
        <c:dLbls>
          <c:showLegendKey val="0"/>
          <c:showVal val="0"/>
          <c:showCatName val="0"/>
          <c:showSerName val="0"/>
          <c:showPercent val="0"/>
          <c:showBubbleSize val="0"/>
        </c:dLbls>
        <c:gapWidth val="500"/>
        <c:overlap val="-100"/>
        <c:axId val="1331252095"/>
        <c:axId val="1329255167"/>
      </c:barChart>
      <c:catAx>
        <c:axId val="1331252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9255167"/>
        <c:crosses val="autoZero"/>
        <c:auto val="1"/>
        <c:lblAlgn val="ctr"/>
        <c:lblOffset val="100"/>
        <c:noMultiLvlLbl val="0"/>
      </c:catAx>
      <c:valAx>
        <c:axId val="13292551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1252095"/>
        <c:crosses val="autoZero"/>
        <c:crossBetween val="between"/>
      </c:valAx>
      <c:spPr>
        <a:gradFill>
          <a:gsLst>
            <a:gs pos="0">
              <a:schemeClr val="accent1">
                <a:lumMod val="5000"/>
                <a:lumOff val="95000"/>
              </a:schemeClr>
            </a:gs>
            <a:gs pos="45140">
              <a:srgbClr val="94D2EE"/>
            </a:gs>
            <a:gs pos="4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table!count of product</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2590278921531512"/>
          <c:y val="0.17069230677896088"/>
          <c:w val="0.74672686952673184"/>
          <c:h val="0.45915356883291536"/>
        </c:manualLayout>
      </c:layout>
      <c:barChart>
        <c:barDir val="col"/>
        <c:grouping val="clustered"/>
        <c:varyColors val="0"/>
        <c:ser>
          <c:idx val="0"/>
          <c:order val="0"/>
          <c:tx>
            <c:strRef>
              <c:f>'Pivot table'!$K$4</c:f>
              <c:strCache>
                <c:ptCount val="1"/>
                <c:pt idx="0">
                  <c:v>Total</c:v>
                </c:pt>
              </c:strCache>
            </c:strRef>
          </c:tx>
          <c:spPr>
            <a:solidFill>
              <a:schemeClr val="accent1"/>
            </a:solidFill>
            <a:ln>
              <a:noFill/>
            </a:ln>
            <a:effectLst/>
          </c:spPr>
          <c:invertIfNegative val="0"/>
          <c:cat>
            <c:strRef>
              <c:f>'Pivot table'!$J$5:$J$216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table'!$K$5:$K$216</c:f>
              <c:numCache>
                <c:formatCode>General</c:formatCode>
                <c:ptCount val="211"/>
                <c:pt idx="0">
                  <c:v>1</c:v>
                </c:pt>
                <c:pt idx="1">
                  <c:v>2</c:v>
                </c:pt>
                <c:pt idx="2">
                  <c:v>1</c:v>
                </c:pt>
                <c:pt idx="3">
                  <c:v>2</c:v>
                </c:pt>
                <c:pt idx="4">
                  <c:v>2</c:v>
                </c:pt>
                <c:pt idx="5">
                  <c:v>2</c:v>
                </c:pt>
                <c:pt idx="6">
                  <c:v>3</c:v>
                </c:pt>
                <c:pt idx="7">
                  <c:v>1</c:v>
                </c:pt>
                <c:pt idx="8">
                  <c:v>2</c:v>
                </c:pt>
                <c:pt idx="9">
                  <c:v>1</c:v>
                </c:pt>
                <c:pt idx="10">
                  <c:v>226</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60</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75</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12</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023F-4332-835D-D4CC5E026B2B}"/>
            </c:ext>
          </c:extLst>
        </c:ser>
        <c:dLbls>
          <c:showLegendKey val="0"/>
          <c:showVal val="0"/>
          <c:showCatName val="0"/>
          <c:showSerName val="0"/>
          <c:showPercent val="0"/>
          <c:showBubbleSize val="0"/>
        </c:dLbls>
        <c:gapWidth val="154"/>
        <c:overlap val="-93"/>
        <c:axId val="1469407695"/>
        <c:axId val="1468641487"/>
      </c:barChart>
      <c:catAx>
        <c:axId val="146940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NG"/>
          </a:p>
        </c:txPr>
        <c:crossAx val="1468641487"/>
        <c:crosses val="autoZero"/>
        <c:auto val="1"/>
        <c:lblAlgn val="ctr"/>
        <c:lblOffset val="100"/>
        <c:noMultiLvlLbl val="0"/>
      </c:catAx>
      <c:valAx>
        <c:axId val="146864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G"/>
          </a:p>
        </c:txPr>
        <c:crossAx val="146940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table!Actual price Vs discounted price</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a:softEdge rad="0"/>
          </a:effectLst>
        </c:spPr>
        <c:marker>
          <c:symbol val="none"/>
        </c:marker>
      </c:pivotFmt>
    </c:pivotFmts>
    <c:plotArea>
      <c:layout/>
      <c:barChart>
        <c:barDir val="col"/>
        <c:grouping val="clustered"/>
        <c:varyColors val="0"/>
        <c:ser>
          <c:idx val="0"/>
          <c:order val="0"/>
          <c:tx>
            <c:strRef>
              <c:f>'Pivot table'!$W$3</c:f>
              <c:strCache>
                <c:ptCount val="1"/>
                <c:pt idx="0">
                  <c:v>AVG. ACTUAL PRICE</c:v>
                </c:pt>
              </c:strCache>
            </c:strRef>
          </c:tx>
          <c:spPr>
            <a:solidFill>
              <a:schemeClr val="accent1"/>
            </a:solidFill>
            <a:ln>
              <a:noFill/>
            </a:ln>
            <a:effectLst/>
          </c:spPr>
          <c:invertIfNegative val="0"/>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table'!$W$4:$W$215</c:f>
              <c:numCache>
                <c:formatCode>[$₹-439]#,##0</c:formatCode>
                <c:ptCount val="211"/>
                <c:pt idx="0">
                  <c:v>4000</c:v>
                </c:pt>
                <c:pt idx="1">
                  <c:v>4499</c:v>
                </c:pt>
                <c:pt idx="2">
                  <c:v>2796</c:v>
                </c:pt>
                <c:pt idx="3">
                  <c:v>899</c:v>
                </c:pt>
                <c:pt idx="4">
                  <c:v>16964.5</c:v>
                </c:pt>
                <c:pt idx="5">
                  <c:v>6024.5</c:v>
                </c:pt>
                <c:pt idx="6">
                  <c:v>11919.666666666666</c:v>
                </c:pt>
                <c:pt idx="7">
                  <c:v>595</c:v>
                </c:pt>
                <c:pt idx="8">
                  <c:v>697</c:v>
                </c:pt>
                <c:pt idx="9">
                  <c:v>1199</c:v>
                </c:pt>
                <c:pt idx="10">
                  <c:v>7826.8259292035391</c:v>
                </c:pt>
                <c:pt idx="11">
                  <c:v>1399</c:v>
                </c:pt>
                <c:pt idx="12">
                  <c:v>225</c:v>
                </c:pt>
                <c:pt idx="13">
                  <c:v>1688</c:v>
                </c:pt>
                <c:pt idx="14">
                  <c:v>1299</c:v>
                </c:pt>
                <c:pt idx="15">
                  <c:v>2165</c:v>
                </c:pt>
                <c:pt idx="16">
                  <c:v>3074.3</c:v>
                </c:pt>
                <c:pt idx="17">
                  <c:v>1157.4000000000001</c:v>
                </c:pt>
                <c:pt idx="18">
                  <c:v>2813.5416666666665</c:v>
                </c:pt>
                <c:pt idx="19">
                  <c:v>699</c:v>
                </c:pt>
                <c:pt idx="20">
                  <c:v>9451</c:v>
                </c:pt>
                <c:pt idx="21">
                  <c:v>2099.6666666666665</c:v>
                </c:pt>
                <c:pt idx="22">
                  <c:v>1894.5</c:v>
                </c:pt>
                <c:pt idx="23">
                  <c:v>1511.3571428571429</c:v>
                </c:pt>
                <c:pt idx="24">
                  <c:v>1108.5999999999999</c:v>
                </c:pt>
                <c:pt idx="25">
                  <c:v>1560</c:v>
                </c:pt>
                <c:pt idx="26">
                  <c:v>2527.3333333333335</c:v>
                </c:pt>
                <c:pt idx="27">
                  <c:v>1039.3333333333333</c:v>
                </c:pt>
                <c:pt idx="28">
                  <c:v>1520.8333333333333</c:v>
                </c:pt>
                <c:pt idx="29">
                  <c:v>1399.3333333333333</c:v>
                </c:pt>
                <c:pt idx="30">
                  <c:v>2199.5</c:v>
                </c:pt>
                <c:pt idx="31">
                  <c:v>2269.1999999999998</c:v>
                </c:pt>
                <c:pt idx="32">
                  <c:v>750</c:v>
                </c:pt>
                <c:pt idx="33">
                  <c:v>3500</c:v>
                </c:pt>
                <c:pt idx="34">
                  <c:v>3549.6</c:v>
                </c:pt>
                <c:pt idx="35">
                  <c:v>2798.4</c:v>
                </c:pt>
                <c:pt idx="36">
                  <c:v>5999</c:v>
                </c:pt>
                <c:pt idx="37">
                  <c:v>5607.666666666667</c:v>
                </c:pt>
                <c:pt idx="38">
                  <c:v>1000</c:v>
                </c:pt>
                <c:pt idx="39">
                  <c:v>1999</c:v>
                </c:pt>
                <c:pt idx="40">
                  <c:v>999</c:v>
                </c:pt>
                <c:pt idx="41">
                  <c:v>775</c:v>
                </c:pt>
                <c:pt idx="42">
                  <c:v>1588.1</c:v>
                </c:pt>
                <c:pt idx="43">
                  <c:v>1399</c:v>
                </c:pt>
                <c:pt idx="44">
                  <c:v>2687</c:v>
                </c:pt>
                <c:pt idx="45">
                  <c:v>1199</c:v>
                </c:pt>
                <c:pt idx="46">
                  <c:v>7999</c:v>
                </c:pt>
                <c:pt idx="47">
                  <c:v>2990</c:v>
                </c:pt>
                <c:pt idx="48">
                  <c:v>1300</c:v>
                </c:pt>
                <c:pt idx="49">
                  <c:v>3115.6111111111113</c:v>
                </c:pt>
                <c:pt idx="50">
                  <c:v>1044.3333333333333</c:v>
                </c:pt>
                <c:pt idx="51">
                  <c:v>1518.5511111111109</c:v>
                </c:pt>
                <c:pt idx="52">
                  <c:v>1661.75</c:v>
                </c:pt>
                <c:pt idx="53">
                  <c:v>2199</c:v>
                </c:pt>
                <c:pt idx="54">
                  <c:v>700</c:v>
                </c:pt>
                <c:pt idx="55">
                  <c:v>2831.3333333333335</c:v>
                </c:pt>
                <c:pt idx="56">
                  <c:v>2499</c:v>
                </c:pt>
                <c:pt idx="57">
                  <c:v>39</c:v>
                </c:pt>
                <c:pt idx="58">
                  <c:v>4139.7692307692305</c:v>
                </c:pt>
                <c:pt idx="59">
                  <c:v>499</c:v>
                </c:pt>
                <c:pt idx="60">
                  <c:v>699</c:v>
                </c:pt>
                <c:pt idx="61">
                  <c:v>2999</c:v>
                </c:pt>
                <c:pt idx="62">
                  <c:v>800</c:v>
                </c:pt>
                <c:pt idx="63">
                  <c:v>2999</c:v>
                </c:pt>
                <c:pt idx="64">
                  <c:v>795</c:v>
                </c:pt>
                <c:pt idx="65">
                  <c:v>1999</c:v>
                </c:pt>
                <c:pt idx="66">
                  <c:v>1892.5</c:v>
                </c:pt>
                <c:pt idx="67">
                  <c:v>550</c:v>
                </c:pt>
                <c:pt idx="68">
                  <c:v>1619.4</c:v>
                </c:pt>
                <c:pt idx="69">
                  <c:v>4999</c:v>
                </c:pt>
                <c:pt idx="70">
                  <c:v>2128.5</c:v>
                </c:pt>
                <c:pt idx="71">
                  <c:v>3665.8571428571427</c:v>
                </c:pt>
                <c:pt idx="72">
                  <c:v>2632.3333333333335</c:v>
                </c:pt>
                <c:pt idx="73">
                  <c:v>2149</c:v>
                </c:pt>
                <c:pt idx="74">
                  <c:v>999</c:v>
                </c:pt>
                <c:pt idx="75">
                  <c:v>320</c:v>
                </c:pt>
                <c:pt idx="76">
                  <c:v>5645.3076923076924</c:v>
                </c:pt>
                <c:pt idx="77">
                  <c:v>8931.25</c:v>
                </c:pt>
                <c:pt idx="78">
                  <c:v>2749</c:v>
                </c:pt>
                <c:pt idx="79">
                  <c:v>999</c:v>
                </c:pt>
                <c:pt idx="80">
                  <c:v>999</c:v>
                </c:pt>
                <c:pt idx="81">
                  <c:v>1999</c:v>
                </c:pt>
                <c:pt idx="82">
                  <c:v>2282.5</c:v>
                </c:pt>
                <c:pt idx="83">
                  <c:v>7999</c:v>
                </c:pt>
                <c:pt idx="84">
                  <c:v>1371.75</c:v>
                </c:pt>
                <c:pt idx="85">
                  <c:v>5999</c:v>
                </c:pt>
                <c:pt idx="86">
                  <c:v>3100</c:v>
                </c:pt>
                <c:pt idx="87">
                  <c:v>1899</c:v>
                </c:pt>
                <c:pt idx="88">
                  <c:v>11172.375</c:v>
                </c:pt>
                <c:pt idx="89">
                  <c:v>6929.333333333333</c:v>
                </c:pt>
                <c:pt idx="90">
                  <c:v>42799.5</c:v>
                </c:pt>
                <c:pt idx="91">
                  <c:v>799</c:v>
                </c:pt>
                <c:pt idx="92">
                  <c:v>9067.6041666666661</c:v>
                </c:pt>
                <c:pt idx="93">
                  <c:v>10197.5</c:v>
                </c:pt>
                <c:pt idx="94">
                  <c:v>650</c:v>
                </c:pt>
                <c:pt idx="95">
                  <c:v>2366</c:v>
                </c:pt>
                <c:pt idx="96">
                  <c:v>6665.666666666667</c:v>
                </c:pt>
                <c:pt idx="97">
                  <c:v>6544.8166666666666</c:v>
                </c:pt>
                <c:pt idx="98">
                  <c:v>1266</c:v>
                </c:pt>
                <c:pt idx="99">
                  <c:v>2789.6666666666665</c:v>
                </c:pt>
                <c:pt idx="100">
                  <c:v>15749</c:v>
                </c:pt>
                <c:pt idx="101">
                  <c:v>8749.25</c:v>
                </c:pt>
                <c:pt idx="102">
                  <c:v>6211</c:v>
                </c:pt>
                <c:pt idx="103">
                  <c:v>4756.583333333333</c:v>
                </c:pt>
                <c:pt idx="104">
                  <c:v>7770.8125</c:v>
                </c:pt>
                <c:pt idx="105">
                  <c:v>6798.2</c:v>
                </c:pt>
                <c:pt idx="106">
                  <c:v>1199</c:v>
                </c:pt>
                <c:pt idx="107">
                  <c:v>5075</c:v>
                </c:pt>
                <c:pt idx="108">
                  <c:v>1199</c:v>
                </c:pt>
                <c:pt idx="109">
                  <c:v>7990</c:v>
                </c:pt>
                <c:pt idx="110">
                  <c:v>2999</c:v>
                </c:pt>
                <c:pt idx="111">
                  <c:v>800</c:v>
                </c:pt>
                <c:pt idx="112">
                  <c:v>3535.4</c:v>
                </c:pt>
                <c:pt idx="113">
                  <c:v>15999</c:v>
                </c:pt>
                <c:pt idx="114">
                  <c:v>6253</c:v>
                </c:pt>
                <c:pt idx="115">
                  <c:v>3466.75</c:v>
                </c:pt>
                <c:pt idx="116">
                  <c:v>8976.8888888888887</c:v>
                </c:pt>
                <c:pt idx="117">
                  <c:v>8718.7058823529405</c:v>
                </c:pt>
                <c:pt idx="118">
                  <c:v>2999</c:v>
                </c:pt>
                <c:pt idx="119">
                  <c:v>6474.6354666666666</c:v>
                </c:pt>
                <c:pt idx="120">
                  <c:v>1099</c:v>
                </c:pt>
                <c:pt idx="121">
                  <c:v>2295</c:v>
                </c:pt>
                <c:pt idx="122">
                  <c:v>2199</c:v>
                </c:pt>
                <c:pt idx="123">
                  <c:v>499</c:v>
                </c:pt>
                <c:pt idx="124">
                  <c:v>798</c:v>
                </c:pt>
                <c:pt idx="125">
                  <c:v>50</c:v>
                </c:pt>
                <c:pt idx="126">
                  <c:v>16899</c:v>
                </c:pt>
                <c:pt idx="127">
                  <c:v>3299</c:v>
                </c:pt>
                <c:pt idx="128">
                  <c:v>2836.3636363636365</c:v>
                </c:pt>
                <c:pt idx="129">
                  <c:v>16359.333333333334</c:v>
                </c:pt>
                <c:pt idx="130">
                  <c:v>10995</c:v>
                </c:pt>
                <c:pt idx="131">
                  <c:v>1994.5</c:v>
                </c:pt>
                <c:pt idx="132">
                  <c:v>966</c:v>
                </c:pt>
                <c:pt idx="133">
                  <c:v>999</c:v>
                </c:pt>
                <c:pt idx="134">
                  <c:v>3719.5</c:v>
                </c:pt>
                <c:pt idx="135">
                  <c:v>2699.1</c:v>
                </c:pt>
                <c:pt idx="136">
                  <c:v>2190.4499999999998</c:v>
                </c:pt>
                <c:pt idx="137">
                  <c:v>4868.5</c:v>
                </c:pt>
                <c:pt idx="138">
                  <c:v>2672.5</c:v>
                </c:pt>
                <c:pt idx="139">
                  <c:v>2512.2222222222222</c:v>
                </c:pt>
                <c:pt idx="140">
                  <c:v>4400.521739130435</c:v>
                </c:pt>
                <c:pt idx="141">
                  <c:v>3282.25</c:v>
                </c:pt>
                <c:pt idx="142">
                  <c:v>3497</c:v>
                </c:pt>
                <c:pt idx="143">
                  <c:v>3190</c:v>
                </c:pt>
                <c:pt idx="144">
                  <c:v>7589.6923076923076</c:v>
                </c:pt>
                <c:pt idx="145">
                  <c:v>499</c:v>
                </c:pt>
                <c:pt idx="146">
                  <c:v>2499</c:v>
                </c:pt>
                <c:pt idx="147">
                  <c:v>1431</c:v>
                </c:pt>
                <c:pt idx="148">
                  <c:v>2299</c:v>
                </c:pt>
                <c:pt idx="149">
                  <c:v>6348.6</c:v>
                </c:pt>
                <c:pt idx="150">
                  <c:v>7290</c:v>
                </c:pt>
                <c:pt idx="151">
                  <c:v>1881</c:v>
                </c:pt>
                <c:pt idx="152">
                  <c:v>499</c:v>
                </c:pt>
                <c:pt idx="153">
                  <c:v>5321.25</c:v>
                </c:pt>
                <c:pt idx="154">
                  <c:v>1599</c:v>
                </c:pt>
                <c:pt idx="155">
                  <c:v>3828.2</c:v>
                </c:pt>
                <c:pt idx="156">
                  <c:v>4023.1</c:v>
                </c:pt>
                <c:pt idx="157">
                  <c:v>5347</c:v>
                </c:pt>
                <c:pt idx="158">
                  <c:v>3594.2727272727275</c:v>
                </c:pt>
                <c:pt idx="159">
                  <c:v>3155.5789473684213</c:v>
                </c:pt>
                <c:pt idx="160">
                  <c:v>1999.3333333333333</c:v>
                </c:pt>
                <c:pt idx="161">
                  <c:v>3305.9</c:v>
                </c:pt>
                <c:pt idx="162">
                  <c:v>3829.1666666666665</c:v>
                </c:pt>
                <c:pt idx="163">
                  <c:v>3142.5</c:v>
                </c:pt>
                <c:pt idx="164">
                  <c:v>1295</c:v>
                </c:pt>
                <c:pt idx="165">
                  <c:v>4044.7894736842104</c:v>
                </c:pt>
                <c:pt idx="166">
                  <c:v>3139.5384615384614</c:v>
                </c:pt>
                <c:pt idx="167">
                  <c:v>2099</c:v>
                </c:pt>
                <c:pt idx="168">
                  <c:v>4148</c:v>
                </c:pt>
                <c:pt idx="169">
                  <c:v>3583.6666666666665</c:v>
                </c:pt>
                <c:pt idx="170">
                  <c:v>3077.5</c:v>
                </c:pt>
                <c:pt idx="171">
                  <c:v>2049.3333333333335</c:v>
                </c:pt>
                <c:pt idx="172">
                  <c:v>3362.4</c:v>
                </c:pt>
                <c:pt idx="173">
                  <c:v>799</c:v>
                </c:pt>
                <c:pt idx="174">
                  <c:v>2662.5</c:v>
                </c:pt>
                <c:pt idx="175">
                  <c:v>1499</c:v>
                </c:pt>
                <c:pt idx="176">
                  <c:v>499</c:v>
                </c:pt>
                <c:pt idx="177">
                  <c:v>2360</c:v>
                </c:pt>
                <c:pt idx="178">
                  <c:v>3660</c:v>
                </c:pt>
                <c:pt idx="179">
                  <c:v>3092.6666666666665</c:v>
                </c:pt>
                <c:pt idx="180">
                  <c:v>1500</c:v>
                </c:pt>
                <c:pt idx="181">
                  <c:v>5701.625</c:v>
                </c:pt>
                <c:pt idx="182">
                  <c:v>5189.333333333333</c:v>
                </c:pt>
                <c:pt idx="183">
                  <c:v>3215.909090909091</c:v>
                </c:pt>
                <c:pt idx="184">
                  <c:v>2603</c:v>
                </c:pt>
                <c:pt idx="185">
                  <c:v>3595</c:v>
                </c:pt>
                <c:pt idx="186">
                  <c:v>1894.5</c:v>
                </c:pt>
                <c:pt idx="187">
                  <c:v>4151.625</c:v>
                </c:pt>
                <c:pt idx="188">
                  <c:v>1994.5</c:v>
                </c:pt>
                <c:pt idx="189">
                  <c:v>3865.3333333333335</c:v>
                </c:pt>
                <c:pt idx="190">
                  <c:v>20500</c:v>
                </c:pt>
                <c:pt idx="191">
                  <c:v>12460.25</c:v>
                </c:pt>
                <c:pt idx="192">
                  <c:v>8267.636363636364</c:v>
                </c:pt>
                <c:pt idx="193">
                  <c:v>4990</c:v>
                </c:pt>
                <c:pt idx="194">
                  <c:v>1299</c:v>
                </c:pt>
                <c:pt idx="195">
                  <c:v>1074.5</c:v>
                </c:pt>
                <c:pt idx="196">
                  <c:v>4999</c:v>
                </c:pt>
                <c:pt idx="197">
                  <c:v>1995</c:v>
                </c:pt>
                <c:pt idx="198">
                  <c:v>2244.5</c:v>
                </c:pt>
                <c:pt idx="199">
                  <c:v>999</c:v>
                </c:pt>
                <c:pt idx="200">
                  <c:v>1499</c:v>
                </c:pt>
                <c:pt idx="201">
                  <c:v>2284.4285714285716</c:v>
                </c:pt>
                <c:pt idx="202">
                  <c:v>2705</c:v>
                </c:pt>
                <c:pt idx="203">
                  <c:v>3299.25</c:v>
                </c:pt>
                <c:pt idx="204">
                  <c:v>3944.5</c:v>
                </c:pt>
                <c:pt idx="205">
                  <c:v>420</c:v>
                </c:pt>
                <c:pt idx="206">
                  <c:v>2157.5</c:v>
                </c:pt>
                <c:pt idx="207">
                  <c:v>1949</c:v>
                </c:pt>
                <c:pt idx="208">
                  <c:v>1324.5</c:v>
                </c:pt>
                <c:pt idx="209">
                  <c:v>1403</c:v>
                </c:pt>
                <c:pt idx="210">
                  <c:v>999</c:v>
                </c:pt>
              </c:numCache>
            </c:numRef>
          </c:val>
          <c:extLst>
            <c:ext xmlns:c16="http://schemas.microsoft.com/office/drawing/2014/chart" uri="{C3380CC4-5D6E-409C-BE32-E72D297353CC}">
              <c16:uniqueId val="{00000000-FC22-4664-8469-6E40C3B02405}"/>
            </c:ext>
          </c:extLst>
        </c:ser>
        <c:ser>
          <c:idx val="1"/>
          <c:order val="1"/>
          <c:tx>
            <c:strRef>
              <c:f>'Pivot table'!$X$3</c:f>
              <c:strCache>
                <c:ptCount val="1"/>
                <c:pt idx="0">
                  <c:v>AVG. DISCOUNTED PRICE</c:v>
                </c:pt>
              </c:strCache>
            </c:strRef>
          </c:tx>
          <c:spPr>
            <a:solidFill>
              <a:schemeClr val="accent2"/>
            </a:solidFill>
            <a:ln>
              <a:noFill/>
            </a:ln>
            <a:effectLst>
              <a:softEdge rad="0"/>
            </a:effectLst>
          </c:spPr>
          <c:invertIfNegative val="0"/>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table'!$X$4:$X$215</c:f>
              <c:numCache>
                <c:formatCode>[$₹-439]#,##0</c:formatCode>
                <c:ptCount val="211"/>
                <c:pt idx="0">
                  <c:v>2089</c:v>
                </c:pt>
                <c:pt idx="1">
                  <c:v>1099</c:v>
                </c:pt>
                <c:pt idx="2">
                  <c:v>1249</c:v>
                </c:pt>
                <c:pt idx="3">
                  <c:v>449</c:v>
                </c:pt>
                <c:pt idx="4">
                  <c:v>5788</c:v>
                </c:pt>
                <c:pt idx="5">
                  <c:v>4451</c:v>
                </c:pt>
                <c:pt idx="6">
                  <c:v>11738.333333333334</c:v>
                </c:pt>
                <c:pt idx="7">
                  <c:v>159</c:v>
                </c:pt>
                <c:pt idx="8">
                  <c:v>324</c:v>
                </c:pt>
                <c:pt idx="9">
                  <c:v>899</c:v>
                </c:pt>
                <c:pt idx="10">
                  <c:v>4501.3511946902654</c:v>
                </c:pt>
                <c:pt idx="11">
                  <c:v>462.33333333333331</c:v>
                </c:pt>
                <c:pt idx="12">
                  <c:v>225</c:v>
                </c:pt>
                <c:pt idx="13">
                  <c:v>590.5454545454545</c:v>
                </c:pt>
                <c:pt idx="14">
                  <c:v>549</c:v>
                </c:pt>
                <c:pt idx="15">
                  <c:v>899.125</c:v>
                </c:pt>
                <c:pt idx="16">
                  <c:v>1731.1</c:v>
                </c:pt>
                <c:pt idx="17">
                  <c:v>631.4</c:v>
                </c:pt>
                <c:pt idx="18">
                  <c:v>1140.875</c:v>
                </c:pt>
                <c:pt idx="19">
                  <c:v>478</c:v>
                </c:pt>
                <c:pt idx="20">
                  <c:v>5440.5</c:v>
                </c:pt>
                <c:pt idx="21">
                  <c:v>702.66666666666663</c:v>
                </c:pt>
                <c:pt idx="22">
                  <c:v>1024</c:v>
                </c:pt>
                <c:pt idx="23">
                  <c:v>665.28571428571433</c:v>
                </c:pt>
                <c:pt idx="24">
                  <c:v>602.4</c:v>
                </c:pt>
                <c:pt idx="25">
                  <c:v>596</c:v>
                </c:pt>
                <c:pt idx="26">
                  <c:v>1667.3333333333333</c:v>
                </c:pt>
                <c:pt idx="27">
                  <c:v>556</c:v>
                </c:pt>
                <c:pt idx="28">
                  <c:v>629.66666666666663</c:v>
                </c:pt>
                <c:pt idx="29">
                  <c:v>388.66666666666669</c:v>
                </c:pt>
                <c:pt idx="30">
                  <c:v>899</c:v>
                </c:pt>
                <c:pt idx="31">
                  <c:v>588.79999999999995</c:v>
                </c:pt>
                <c:pt idx="32">
                  <c:v>199</c:v>
                </c:pt>
                <c:pt idx="33">
                  <c:v>1792</c:v>
                </c:pt>
                <c:pt idx="34">
                  <c:v>1517</c:v>
                </c:pt>
                <c:pt idx="35">
                  <c:v>1715.2</c:v>
                </c:pt>
                <c:pt idx="36">
                  <c:v>2499</c:v>
                </c:pt>
                <c:pt idx="37">
                  <c:v>3615.6666666666665</c:v>
                </c:pt>
                <c:pt idx="38">
                  <c:v>499</c:v>
                </c:pt>
                <c:pt idx="39">
                  <c:v>795.66666666666663</c:v>
                </c:pt>
                <c:pt idx="40">
                  <c:v>449</c:v>
                </c:pt>
                <c:pt idx="41">
                  <c:v>499</c:v>
                </c:pt>
                <c:pt idx="42">
                  <c:v>567.79999999999995</c:v>
                </c:pt>
                <c:pt idx="43">
                  <c:v>499</c:v>
                </c:pt>
                <c:pt idx="44">
                  <c:v>2148.5</c:v>
                </c:pt>
                <c:pt idx="45">
                  <c:v>681</c:v>
                </c:pt>
                <c:pt idx="46">
                  <c:v>1999</c:v>
                </c:pt>
                <c:pt idx="47">
                  <c:v>1598</c:v>
                </c:pt>
                <c:pt idx="48">
                  <c:v>649</c:v>
                </c:pt>
                <c:pt idx="49">
                  <c:v>1386.9444444444443</c:v>
                </c:pt>
                <c:pt idx="50">
                  <c:v>768</c:v>
                </c:pt>
                <c:pt idx="51">
                  <c:v>857.55555555555554</c:v>
                </c:pt>
                <c:pt idx="52">
                  <c:v>202.75</c:v>
                </c:pt>
                <c:pt idx="53">
                  <c:v>1409</c:v>
                </c:pt>
                <c:pt idx="54">
                  <c:v>599</c:v>
                </c:pt>
                <c:pt idx="55">
                  <c:v>1662.6666666666667</c:v>
                </c:pt>
                <c:pt idx="56">
                  <c:v>949</c:v>
                </c:pt>
                <c:pt idx="57">
                  <c:v>39</c:v>
                </c:pt>
                <c:pt idx="58">
                  <c:v>2362.2307692307691</c:v>
                </c:pt>
                <c:pt idx="59">
                  <c:v>119</c:v>
                </c:pt>
                <c:pt idx="60">
                  <c:v>269</c:v>
                </c:pt>
                <c:pt idx="61">
                  <c:v>1499</c:v>
                </c:pt>
                <c:pt idx="62">
                  <c:v>198</c:v>
                </c:pt>
                <c:pt idx="63">
                  <c:v>1399</c:v>
                </c:pt>
                <c:pt idx="64">
                  <c:v>745</c:v>
                </c:pt>
                <c:pt idx="65">
                  <c:v>1132</c:v>
                </c:pt>
                <c:pt idx="66">
                  <c:v>900</c:v>
                </c:pt>
                <c:pt idx="67">
                  <c:v>522</c:v>
                </c:pt>
                <c:pt idx="68">
                  <c:v>693.8</c:v>
                </c:pt>
                <c:pt idx="69">
                  <c:v>4098</c:v>
                </c:pt>
                <c:pt idx="70">
                  <c:v>1259.5</c:v>
                </c:pt>
                <c:pt idx="71">
                  <c:v>963.71428571428567</c:v>
                </c:pt>
                <c:pt idx="72">
                  <c:v>665.66666666666663</c:v>
                </c:pt>
                <c:pt idx="73">
                  <c:v>962.5</c:v>
                </c:pt>
                <c:pt idx="74">
                  <c:v>230</c:v>
                </c:pt>
                <c:pt idx="75">
                  <c:v>272</c:v>
                </c:pt>
                <c:pt idx="76">
                  <c:v>3092.8461538461538</c:v>
                </c:pt>
                <c:pt idx="77">
                  <c:v>5447.5</c:v>
                </c:pt>
                <c:pt idx="78">
                  <c:v>1414.5</c:v>
                </c:pt>
                <c:pt idx="79">
                  <c:v>173</c:v>
                </c:pt>
                <c:pt idx="80">
                  <c:v>399</c:v>
                </c:pt>
                <c:pt idx="81">
                  <c:v>790</c:v>
                </c:pt>
                <c:pt idx="82">
                  <c:v>1019.3333333333334</c:v>
                </c:pt>
                <c:pt idx="83">
                  <c:v>5799</c:v>
                </c:pt>
                <c:pt idx="84">
                  <c:v>535.5</c:v>
                </c:pt>
                <c:pt idx="85">
                  <c:v>2499</c:v>
                </c:pt>
                <c:pt idx="86">
                  <c:v>1990</c:v>
                </c:pt>
                <c:pt idx="87">
                  <c:v>699</c:v>
                </c:pt>
                <c:pt idx="88">
                  <c:v>7114.041666666667</c:v>
                </c:pt>
                <c:pt idx="89">
                  <c:v>3296</c:v>
                </c:pt>
                <c:pt idx="90">
                  <c:v>27669.5</c:v>
                </c:pt>
                <c:pt idx="91">
                  <c:v>254</c:v>
                </c:pt>
                <c:pt idx="92">
                  <c:v>6999.365102040817</c:v>
                </c:pt>
                <c:pt idx="93">
                  <c:v>6027.833333333333</c:v>
                </c:pt>
                <c:pt idx="94">
                  <c:v>269</c:v>
                </c:pt>
                <c:pt idx="95">
                  <c:v>1184.3333333333333</c:v>
                </c:pt>
                <c:pt idx="96">
                  <c:v>3148.3333333333335</c:v>
                </c:pt>
                <c:pt idx="97">
                  <c:v>4042.7850000000003</c:v>
                </c:pt>
                <c:pt idx="98">
                  <c:v>365.83333333333331</c:v>
                </c:pt>
                <c:pt idx="99">
                  <c:v>882.33333333333337</c:v>
                </c:pt>
                <c:pt idx="100">
                  <c:v>11499</c:v>
                </c:pt>
                <c:pt idx="101">
                  <c:v>5004</c:v>
                </c:pt>
                <c:pt idx="102">
                  <c:v>4051</c:v>
                </c:pt>
                <c:pt idx="103">
                  <c:v>2736.5</c:v>
                </c:pt>
                <c:pt idx="104">
                  <c:v>4938.8125</c:v>
                </c:pt>
                <c:pt idx="105">
                  <c:v>3649</c:v>
                </c:pt>
                <c:pt idx="106">
                  <c:v>699</c:v>
                </c:pt>
                <c:pt idx="107">
                  <c:v>2930.1428571428573</c:v>
                </c:pt>
                <c:pt idx="108">
                  <c:v>469</c:v>
                </c:pt>
                <c:pt idx="109">
                  <c:v>2499</c:v>
                </c:pt>
                <c:pt idx="110">
                  <c:v>2499</c:v>
                </c:pt>
                <c:pt idx="111">
                  <c:v>449</c:v>
                </c:pt>
                <c:pt idx="112">
                  <c:v>1039</c:v>
                </c:pt>
                <c:pt idx="113">
                  <c:v>12999</c:v>
                </c:pt>
                <c:pt idx="114">
                  <c:v>2954.1</c:v>
                </c:pt>
                <c:pt idx="115">
                  <c:v>2201.75</c:v>
                </c:pt>
                <c:pt idx="116">
                  <c:v>6199</c:v>
                </c:pt>
                <c:pt idx="117">
                  <c:v>5685.5092647058827</c:v>
                </c:pt>
                <c:pt idx="118">
                  <c:v>1990</c:v>
                </c:pt>
                <c:pt idx="119">
                  <c:v>3683.2933333333335</c:v>
                </c:pt>
                <c:pt idx="120">
                  <c:v>351</c:v>
                </c:pt>
                <c:pt idx="121">
                  <c:v>1490</c:v>
                </c:pt>
                <c:pt idx="122">
                  <c:v>1199</c:v>
                </c:pt>
                <c:pt idx="123">
                  <c:v>115</c:v>
                </c:pt>
                <c:pt idx="124">
                  <c:v>603.33333333333337</c:v>
                </c:pt>
                <c:pt idx="125">
                  <c:v>50</c:v>
                </c:pt>
                <c:pt idx="126">
                  <c:v>8699</c:v>
                </c:pt>
                <c:pt idx="127">
                  <c:v>2051.75</c:v>
                </c:pt>
                <c:pt idx="128">
                  <c:v>1696.1872727272726</c:v>
                </c:pt>
                <c:pt idx="129">
                  <c:v>10269.333333333334</c:v>
                </c:pt>
                <c:pt idx="130">
                  <c:v>6790</c:v>
                </c:pt>
                <c:pt idx="131">
                  <c:v>856.5</c:v>
                </c:pt>
                <c:pt idx="132">
                  <c:v>583.66666666666663</c:v>
                </c:pt>
                <c:pt idx="133">
                  <c:v>445</c:v>
                </c:pt>
                <c:pt idx="134">
                  <c:v>2249.5</c:v>
                </c:pt>
                <c:pt idx="135">
                  <c:v>1886.25</c:v>
                </c:pt>
                <c:pt idx="136">
                  <c:v>1279.45</c:v>
                </c:pt>
                <c:pt idx="137">
                  <c:v>2738.5</c:v>
                </c:pt>
                <c:pt idx="138">
                  <c:v>1889</c:v>
                </c:pt>
                <c:pt idx="139">
                  <c:v>1487.2222222222222</c:v>
                </c:pt>
                <c:pt idx="140">
                  <c:v>2413.695652173913</c:v>
                </c:pt>
                <c:pt idx="141">
                  <c:v>1886.5675000000001</c:v>
                </c:pt>
                <c:pt idx="142">
                  <c:v>2414.5</c:v>
                </c:pt>
                <c:pt idx="143">
                  <c:v>2199</c:v>
                </c:pt>
                <c:pt idx="144">
                  <c:v>3626.7692307692309</c:v>
                </c:pt>
                <c:pt idx="145">
                  <c:v>293</c:v>
                </c:pt>
                <c:pt idx="146">
                  <c:v>1149</c:v>
                </c:pt>
                <c:pt idx="147">
                  <c:v>860.33333333333337</c:v>
                </c:pt>
                <c:pt idx="148">
                  <c:v>1260</c:v>
                </c:pt>
                <c:pt idx="149">
                  <c:v>1936.2</c:v>
                </c:pt>
                <c:pt idx="150">
                  <c:v>3599</c:v>
                </c:pt>
                <c:pt idx="151">
                  <c:v>1261.3333333333333</c:v>
                </c:pt>
                <c:pt idx="152">
                  <c:v>293</c:v>
                </c:pt>
                <c:pt idx="153">
                  <c:v>3615</c:v>
                </c:pt>
                <c:pt idx="154">
                  <c:v>699</c:v>
                </c:pt>
                <c:pt idx="155">
                  <c:v>2174.1999999999998</c:v>
                </c:pt>
                <c:pt idx="156">
                  <c:v>2359.4</c:v>
                </c:pt>
                <c:pt idx="157">
                  <c:v>3774</c:v>
                </c:pt>
                <c:pt idx="158">
                  <c:v>1969.1818181818182</c:v>
                </c:pt>
                <c:pt idx="159">
                  <c:v>1864.8247368421053</c:v>
                </c:pt>
                <c:pt idx="160">
                  <c:v>1432.3333333333333</c:v>
                </c:pt>
                <c:pt idx="161">
                  <c:v>1763.5</c:v>
                </c:pt>
                <c:pt idx="162">
                  <c:v>1930.0833333333333</c:v>
                </c:pt>
                <c:pt idx="163">
                  <c:v>1669</c:v>
                </c:pt>
                <c:pt idx="164">
                  <c:v>587</c:v>
                </c:pt>
                <c:pt idx="165">
                  <c:v>2505.8421052631579</c:v>
                </c:pt>
                <c:pt idx="166">
                  <c:v>1679.3846153846155</c:v>
                </c:pt>
                <c:pt idx="167">
                  <c:v>939</c:v>
                </c:pt>
                <c:pt idx="168">
                  <c:v>3028.9712500000001</c:v>
                </c:pt>
                <c:pt idx="169">
                  <c:v>2124.2592592592591</c:v>
                </c:pt>
                <c:pt idx="170">
                  <c:v>2153.33</c:v>
                </c:pt>
                <c:pt idx="171">
                  <c:v>804.33333333333337</c:v>
                </c:pt>
                <c:pt idx="172">
                  <c:v>1723.2</c:v>
                </c:pt>
                <c:pt idx="173">
                  <c:v>390</c:v>
                </c:pt>
                <c:pt idx="174">
                  <c:v>1659.75</c:v>
                </c:pt>
                <c:pt idx="175">
                  <c:v>697</c:v>
                </c:pt>
                <c:pt idx="176">
                  <c:v>395</c:v>
                </c:pt>
                <c:pt idx="177">
                  <c:v>1999</c:v>
                </c:pt>
                <c:pt idx="178">
                  <c:v>1765.8571428571429</c:v>
                </c:pt>
                <c:pt idx="179">
                  <c:v>1832.3333333333333</c:v>
                </c:pt>
                <c:pt idx="180">
                  <c:v>999</c:v>
                </c:pt>
                <c:pt idx="181">
                  <c:v>3123.1666666666665</c:v>
                </c:pt>
                <c:pt idx="182">
                  <c:v>3237.8333333333335</c:v>
                </c:pt>
                <c:pt idx="183">
                  <c:v>1997.0454545454545</c:v>
                </c:pt>
                <c:pt idx="184">
                  <c:v>1700.3333333333333</c:v>
                </c:pt>
                <c:pt idx="185">
                  <c:v>2999</c:v>
                </c:pt>
                <c:pt idx="186">
                  <c:v>1216.5</c:v>
                </c:pt>
                <c:pt idx="187">
                  <c:v>2431.625</c:v>
                </c:pt>
                <c:pt idx="188">
                  <c:v>1258</c:v>
                </c:pt>
                <c:pt idx="189">
                  <c:v>2286.8333333333335</c:v>
                </c:pt>
                <c:pt idx="190">
                  <c:v>9783.3333333333339</c:v>
                </c:pt>
                <c:pt idx="191">
                  <c:v>5283.333333333333</c:v>
                </c:pt>
                <c:pt idx="192">
                  <c:v>4521.5309090909086</c:v>
                </c:pt>
                <c:pt idx="193">
                  <c:v>1799</c:v>
                </c:pt>
                <c:pt idx="194">
                  <c:v>279</c:v>
                </c:pt>
                <c:pt idx="195">
                  <c:v>599</c:v>
                </c:pt>
                <c:pt idx="196">
                  <c:v>849</c:v>
                </c:pt>
                <c:pt idx="197">
                  <c:v>999</c:v>
                </c:pt>
                <c:pt idx="198">
                  <c:v>837.81500000000005</c:v>
                </c:pt>
                <c:pt idx="199">
                  <c:v>378</c:v>
                </c:pt>
                <c:pt idx="200">
                  <c:v>379</c:v>
                </c:pt>
                <c:pt idx="201">
                  <c:v>1514.1428571428571</c:v>
                </c:pt>
                <c:pt idx="202">
                  <c:v>1634</c:v>
                </c:pt>
                <c:pt idx="203">
                  <c:v>1091.5</c:v>
                </c:pt>
                <c:pt idx="204">
                  <c:v>1709.5</c:v>
                </c:pt>
                <c:pt idx="205">
                  <c:v>420</c:v>
                </c:pt>
                <c:pt idx="206">
                  <c:v>987.5</c:v>
                </c:pt>
                <c:pt idx="207">
                  <c:v>849</c:v>
                </c:pt>
                <c:pt idx="208">
                  <c:v>531</c:v>
                </c:pt>
                <c:pt idx="209">
                  <c:v>594</c:v>
                </c:pt>
                <c:pt idx="210">
                  <c:v>449</c:v>
                </c:pt>
              </c:numCache>
            </c:numRef>
          </c:val>
          <c:extLst>
            <c:ext xmlns:c16="http://schemas.microsoft.com/office/drawing/2014/chart" uri="{C3380CC4-5D6E-409C-BE32-E72D297353CC}">
              <c16:uniqueId val="{00000001-FC22-4664-8469-6E40C3B02405}"/>
            </c:ext>
          </c:extLst>
        </c:ser>
        <c:dLbls>
          <c:showLegendKey val="0"/>
          <c:showVal val="0"/>
          <c:showCatName val="0"/>
          <c:showSerName val="0"/>
          <c:showPercent val="0"/>
          <c:showBubbleSize val="0"/>
        </c:dLbls>
        <c:gapWidth val="500"/>
        <c:overlap val="-70"/>
        <c:axId val="1466864671"/>
        <c:axId val="1473057519"/>
      </c:barChart>
      <c:catAx>
        <c:axId val="146686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3057519"/>
        <c:crosses val="autoZero"/>
        <c:auto val="1"/>
        <c:lblAlgn val="ctr"/>
        <c:lblOffset val="100"/>
        <c:noMultiLvlLbl val="0"/>
      </c:catAx>
      <c:valAx>
        <c:axId val="1473057519"/>
        <c:scaling>
          <c:orientation val="minMax"/>
        </c:scaling>
        <c:delete val="0"/>
        <c:axPos val="l"/>
        <c:numFmt formatCode="[$₹-43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686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table!Product with highest no of review</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table'!$AB$4</c:f>
              <c:strCache>
                <c:ptCount val="1"/>
                <c:pt idx="0">
                  <c:v>Total</c:v>
                </c:pt>
              </c:strCache>
            </c:strRef>
          </c:tx>
          <c:spPr>
            <a:solidFill>
              <a:schemeClr val="accent1"/>
            </a:solidFill>
            <a:ln>
              <a:noFill/>
            </a:ln>
            <a:effectLst/>
          </c:spPr>
          <c:invertIfNegative val="0"/>
          <c:cat>
            <c:strRef>
              <c:f>'Pivot table'!$AA$5:$AA$28</c:f>
              <c:strCache>
                <c:ptCount val="23"/>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1.2M Por-1401 Fast Charging 3A 8 Pin Usb Cable With Charge &amp; Sync Function (White)</c:v>
                </c:pt>
                <c:pt idx="3">
                  <c:v>Mi Usb Type-C Cable Smartphone (Black)</c:v>
                </c:pt>
                <c:pt idx="4">
                  <c:v>Amazon Basics Usb Type-C To Usb-A 2.0 Male Fast Charging Cable For Laptop - 3 Feet (0.9 Meters), Black</c:v>
                </c:pt>
                <c:pt idx="5">
                  <c:v>Boat Deuce Usb 300 2 In 1 Type-C &amp; Micro Usb Stress Resistant, Tangle-Free, Sturdy Cable With 3A Fast Charging &amp; 480Mbps Data Transmission, 10000+ Bends Lifespan And Extended 1.5M Length(Martian Red)</c:v>
                </c:pt>
                <c:pt idx="6">
                  <c:v>Portronics Konnect Cl 20W Por-1067 Type-C To 8 Pin Usb 1.2M Cable With Power Delivery &amp; 3A Quick Charge Support, Nylon Braided For All Type-C And 8 Pin Devices, Green</c:v>
                </c:pt>
                <c:pt idx="7">
                  <c:v>Boat Micro Usb 55 Tangle-Free, Sturdy Micro Usb Cable With 3A Fast Charging &amp; 480Mbps Data Transmission (Black)</c:v>
                </c:pt>
                <c:pt idx="8">
                  <c:v>Ptron Solero Tb301 3A Type-C Data And Fast Charging Cable, Made In India, 480Mbps Data Sync, Strong And Durable 1.5-Meter Nylon Braided Usb Cable For Type-C Devices For Charging Adapter (Black)</c:v>
                </c:pt>
                <c:pt idx="9">
                  <c:v>Duracell Usb C To Lightning Apple Certified (Mfi) Braided Sync &amp; Charge Cable For Iphone, Ipad And Ipod. Fast Charging Lightning Cable, 3.9 Feet (1.2M) - Black</c:v>
                </c:pt>
                <c:pt idx="10">
                  <c:v>Mi Braided Usb Type-C Cable For Charging Adapter (Red)</c:v>
                </c:pt>
                <c:pt idx="11">
                  <c:v>Duracell Usb Lightning Apple Certified (Mfi) Braided Sync &amp; Charge Cable For Iphone, Ipad And Ipod. Fast Charging Lightning Cable, 3.9 Feet (1.2M) - Black</c:v>
                </c:pt>
                <c:pt idx="12">
                  <c:v>Pinnaclz Original Combo Of 2 Micro Usb Fast Charging Cable, Usb Charging Cable For Data Transfer Perfect For Android Smart Phones White 1.2 Meter Made In India (Pack Of 2)</c:v>
                </c:pt>
                <c:pt idx="13">
                  <c:v>Fire-Boltt India'S No 1 Smartwatch Brand Talk 2 Bluetooth Calling Smartwatch With Dual Button, Hands On Voice Assistance, 60 Sports Modes, In Built Mic &amp; Speaker With Ip68 Rating</c:v>
                </c:pt>
                <c:pt idx="14">
                  <c:v>Portronics Konnect L 1.2M Fast Charging 3A 8 Pin Usb Cable With Charge &amp; Sync Function For Iphone, Ipad (Grey)</c:v>
                </c:pt>
                <c:pt idx="15">
                  <c:v>Amazonbasics New Release Nylon Usb-A To Lightning Cable Cord, Fast Charging Mfi Certified Charger For Apple Iphone, Ipad (6-Ft, Rose Gold)</c:v>
                </c:pt>
                <c:pt idx="16">
                  <c:v>Portronics Konnect L Por-1081 Fast Charging 3A Type-C Cable 1.2Meter With Charge &amp; Sync Function For All Type-C Devices (Grey)</c:v>
                </c:pt>
                <c:pt idx="17">
                  <c:v>Samsung Galaxy M13 5G (Aqua Green, 6Gb, 128Gb Storage) | 5000Mah Battery | Upto 12Gb Ram With Ram Plus</c:v>
                </c:pt>
                <c:pt idx="18">
                  <c:v>Ambrane 60W / 3A Fast Charging Output Cable With Type-C To Usb For Mobile, Neckband, True Wireless Earphone Charging, 480Mbps Data Sync Speed, 1M Length (Act - Az10, Black)</c:v>
                </c:pt>
                <c:pt idx="19">
                  <c:v>Sounce Fast Phone Charging Cable &amp; Data Sync Usb Cable Compatible For Iphone 13, 12,11, X, 8, 7, 6, 5, Ipad Air, Pro, Mini &amp; Ios Devices</c:v>
                </c:pt>
                <c:pt idx="20">
                  <c:v>Wayona Nylon Braided Usb To Lightning Fast Charging And Data Sync Cable Compatible For Iphone 13, 12,11, X, 8, 7, 6, 5, Ipad Air, Pro, Mini (3 Ft Pack Of 1, Grey)</c:v>
                </c:pt>
                <c:pt idx="21">
                  <c:v>Fire-Boltt Visionary 1.78" Amoled Bluetooth Calling Smartwatch With 368*448 Pixel Resolution 100+ Sports Mode, Tws Connection, Voice Assistance, Spo2 &amp; Heart Rate Monitoring</c:v>
                </c:pt>
                <c:pt idx="22">
                  <c:v>Flix Micro Usb Cable For Smartphone (Black)</c:v>
                </c:pt>
              </c:strCache>
            </c:strRef>
          </c:cat>
          <c:val>
            <c:numRef>
              <c:f>'Pivot table'!$AB$5:$AB$28</c:f>
              <c:numCache>
                <c:formatCode>#,##0</c:formatCode>
                <c:ptCount val="23"/>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numCache>
            </c:numRef>
          </c:val>
          <c:extLst>
            <c:ext xmlns:c16="http://schemas.microsoft.com/office/drawing/2014/chart" uri="{C3380CC4-5D6E-409C-BE32-E72D297353CC}">
              <c16:uniqueId val="{00000000-9AEA-43E6-A03E-E911A3C2FF1B}"/>
            </c:ext>
          </c:extLst>
        </c:ser>
        <c:dLbls>
          <c:showLegendKey val="0"/>
          <c:showVal val="0"/>
          <c:showCatName val="0"/>
          <c:showSerName val="0"/>
          <c:showPercent val="0"/>
          <c:showBubbleSize val="0"/>
        </c:dLbls>
        <c:gapWidth val="182"/>
        <c:axId val="1469406895"/>
        <c:axId val="1477513775"/>
      </c:barChart>
      <c:catAx>
        <c:axId val="146940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7513775"/>
        <c:crosses val="autoZero"/>
        <c:auto val="1"/>
        <c:lblAlgn val="ctr"/>
        <c:lblOffset val="100"/>
        <c:noMultiLvlLbl val="0"/>
      </c:catAx>
      <c:valAx>
        <c:axId val="14775137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940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table!Product %=5% OR MORE</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lumMod val="20000"/>
              <a:lumOff val="80000"/>
            </a:schemeClr>
          </a:solidFill>
          <a:ln>
            <a:noFill/>
          </a:ln>
          <a:effectLst>
            <a:outerShdw blurRad="57150" dist="19050" dir="5400000" algn="ctr" rotWithShape="0">
              <a:srgbClr val="000000">
                <a:alpha val="63000"/>
              </a:srgbClr>
            </a:outerShdw>
          </a:effectLst>
          <a:sp3d/>
        </c:spPr>
        <c:dLbl>
          <c:idx val="0"/>
          <c:layout>
            <c:manualLayout>
              <c:x val="-0.24405387282794039"/>
              <c:y val="3.2730851825339318E-3"/>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49%</a:t>
                </a:r>
              </a:p>
            </c:rich>
          </c:tx>
          <c:spPr>
            <a:noFill/>
            <a:ln>
              <a:noFill/>
            </a:ln>
            <a:effectLst>
              <a:outerShdw blurRad="50800" dist="50800" dir="5400000" algn="ctr" rotWithShape="0">
                <a:srgbClr val="000000">
                  <a:alpha val="53000"/>
                </a:srgb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lumMod val="40000"/>
              <a:lumOff val="60000"/>
            </a:schemeClr>
          </a:solidFill>
          <a:ln>
            <a:noFill/>
          </a:ln>
          <a:effectLst>
            <a:outerShdw blurRad="57150" dist="19050" dir="5400000" algn="ctr" rotWithShape="0">
              <a:srgbClr val="000000">
                <a:alpha val="63000"/>
              </a:srgbClr>
            </a:outerShdw>
          </a:effectLst>
          <a:sp3d/>
        </c:spPr>
        <c:dLbl>
          <c:idx val="0"/>
          <c:layout>
            <c:manualLayout>
              <c:x val="0.15994482441519628"/>
              <c:y val="-0.10907778573132904"/>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50%</a:t>
                </a: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843535069065267E-2"/>
          <c:y val="0.19714030064423765"/>
          <c:w val="0.77159875088606611"/>
          <c:h val="0.74982939632545931"/>
        </c:manualLayout>
      </c:layout>
      <c:pie3DChart>
        <c:varyColors val="1"/>
        <c:ser>
          <c:idx val="0"/>
          <c:order val="0"/>
          <c:tx>
            <c:strRef>
              <c:f>'Pivot table'!$AG$3</c:f>
              <c:strCache>
                <c:ptCount val="1"/>
                <c:pt idx="0">
                  <c:v>Total</c:v>
                </c:pt>
              </c:strCache>
            </c:strRef>
          </c:tx>
          <c:dPt>
            <c:idx val="0"/>
            <c:bubble3D val="0"/>
            <c:spPr>
              <a:solidFill>
                <a:schemeClr val="accent3">
                  <a:lumMod val="20000"/>
                  <a:lumOff val="8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ACF-4A60-B00D-6A116D670BA2}"/>
              </c:ext>
            </c:extLst>
          </c:dPt>
          <c:dPt>
            <c:idx val="1"/>
            <c:bubble3D val="0"/>
            <c:spPr>
              <a:solidFill>
                <a:schemeClr val="accent3">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ACF-4A60-B00D-6A116D670BA2}"/>
              </c:ext>
            </c:extLst>
          </c:dPt>
          <c:dLbls>
            <c:dLbl>
              <c:idx val="0"/>
              <c:layout>
                <c:manualLayout>
                  <c:x val="-0.24405387282794039"/>
                  <c:y val="3.2730851825339318E-3"/>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49%</a:t>
                    </a:r>
                  </a:p>
                </c:rich>
              </c:tx>
              <c:spPr>
                <a:noFill/>
                <a:ln>
                  <a:noFill/>
                </a:ln>
                <a:effectLst>
                  <a:outerShdw blurRad="50800" dist="50800" dir="5400000" algn="ctr" rotWithShape="0">
                    <a:srgbClr val="000000">
                      <a:alpha val="53000"/>
                    </a:srgb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ACF-4A60-B00D-6A116D670BA2}"/>
                </c:ext>
              </c:extLst>
            </c:dLbl>
            <c:dLbl>
              <c:idx val="1"/>
              <c:layout>
                <c:manualLayout>
                  <c:x val="0.15994482441519628"/>
                  <c:y val="-0.10907778573132904"/>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50%</a:t>
                    </a: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CF-4A60-B00D-6A116D670B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table'!$AF$4:$AF$6</c:f>
              <c:strCache>
                <c:ptCount val="2"/>
                <c:pt idx="0">
                  <c:v>No</c:v>
                </c:pt>
                <c:pt idx="1">
                  <c:v>Yes</c:v>
                </c:pt>
              </c:strCache>
            </c:strRef>
          </c:cat>
          <c:val>
            <c:numRef>
              <c:f>'Pivot table'!$AG$4:$AG$6</c:f>
              <c:numCache>
                <c:formatCode>#,##0</c:formatCode>
                <c:ptCount val="2"/>
                <c:pt idx="0">
                  <c:v>711</c:v>
                </c:pt>
                <c:pt idx="1">
                  <c:v>744</c:v>
                </c:pt>
              </c:numCache>
            </c:numRef>
          </c:val>
          <c:extLst>
            <c:ext xmlns:c16="http://schemas.microsoft.com/office/drawing/2014/chart" uri="{C3380CC4-5D6E-409C-BE32-E72D297353CC}">
              <c16:uniqueId val="{00000004-2ACF-4A60-B00D-6A116D670BA2}"/>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50000"/>
        <a:alpha val="75000"/>
      </a:schemeClr>
    </a:solidFill>
    <a:ln w="9525" cap="flat" cmpd="sng" algn="ctr">
      <a:solidFill>
        <a:schemeClr val="accent3">
          <a:lumMod val="50000"/>
          <a:alpha val="76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table!distribution of product rating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rating</a:t>
            </a:r>
          </a:p>
        </c:rich>
      </c:tx>
      <c:layout>
        <c:manualLayout>
          <c:xMode val="edge"/>
          <c:yMode val="edge"/>
          <c:x val="0.23535510267098966"/>
          <c:y val="0.17455576673605455"/>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table'!$AK$3</c:f>
              <c:strCache>
                <c:ptCount val="1"/>
                <c:pt idx="0">
                  <c:v>Total</c:v>
                </c:pt>
              </c:strCache>
            </c:strRef>
          </c:tx>
          <c:spPr>
            <a:solidFill>
              <a:schemeClr val="accent1"/>
            </a:solidFill>
            <a:ln>
              <a:noFill/>
            </a:ln>
            <a:effectLst/>
          </c:spPr>
          <c:invertIfNegative val="0"/>
          <c:cat>
            <c:strRef>
              <c:f>'Pivot table'!$AJ$4:$AJ$30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table'!$AK$4:$AK$30</c:f>
              <c:numCache>
                <c:formatCode>#,##0</c:formatCode>
                <c:ptCount val="26"/>
                <c:pt idx="0">
                  <c:v>1</c:v>
                </c:pt>
                <c:pt idx="1">
                  <c:v>1</c:v>
                </c:pt>
                <c:pt idx="2">
                  <c:v>1</c:v>
                </c:pt>
                <c:pt idx="3">
                  <c:v>2</c:v>
                </c:pt>
                <c:pt idx="4">
                  <c:v>1</c:v>
                </c:pt>
                <c:pt idx="5">
                  <c:v>3</c:v>
                </c:pt>
                <c:pt idx="6">
                  <c:v>4</c:v>
                </c:pt>
                <c:pt idx="7">
                  <c:v>2</c:v>
                </c:pt>
                <c:pt idx="8">
                  <c:v>16</c:v>
                </c:pt>
                <c:pt idx="9">
                  <c:v>10</c:v>
                </c:pt>
                <c:pt idx="10">
                  <c:v>26</c:v>
                </c:pt>
                <c:pt idx="11">
                  <c:v>35</c:v>
                </c:pt>
                <c:pt idx="12">
                  <c:v>41</c:v>
                </c:pt>
                <c:pt idx="13">
                  <c:v>86</c:v>
                </c:pt>
                <c:pt idx="14">
                  <c:v>123</c:v>
                </c:pt>
                <c:pt idx="15">
                  <c:v>179</c:v>
                </c:pt>
                <c:pt idx="16">
                  <c:v>242</c:v>
                </c:pt>
                <c:pt idx="17">
                  <c:v>227</c:v>
                </c:pt>
                <c:pt idx="18">
                  <c:v>229</c:v>
                </c:pt>
                <c:pt idx="19">
                  <c:v>122</c:v>
                </c:pt>
                <c:pt idx="20">
                  <c:v>75</c:v>
                </c:pt>
                <c:pt idx="21">
                  <c:v>17</c:v>
                </c:pt>
                <c:pt idx="22">
                  <c:v>6</c:v>
                </c:pt>
                <c:pt idx="23">
                  <c:v>3</c:v>
                </c:pt>
                <c:pt idx="24">
                  <c:v>2</c:v>
                </c:pt>
                <c:pt idx="25">
                  <c:v>1</c:v>
                </c:pt>
              </c:numCache>
            </c:numRef>
          </c:val>
          <c:extLst>
            <c:ext xmlns:c16="http://schemas.microsoft.com/office/drawing/2014/chart" uri="{C3380CC4-5D6E-409C-BE32-E72D297353CC}">
              <c16:uniqueId val="{00000000-6521-4F65-883D-7DFD54657D72}"/>
            </c:ext>
          </c:extLst>
        </c:ser>
        <c:dLbls>
          <c:showLegendKey val="0"/>
          <c:showVal val="0"/>
          <c:showCatName val="0"/>
          <c:showSerName val="0"/>
          <c:showPercent val="0"/>
          <c:showBubbleSize val="0"/>
        </c:dLbls>
        <c:gapWidth val="500"/>
        <c:overlap val="100"/>
        <c:axId val="1242213711"/>
        <c:axId val="1183391071"/>
      </c:barChart>
      <c:catAx>
        <c:axId val="124221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3391071"/>
        <c:crosses val="autoZero"/>
        <c:auto val="1"/>
        <c:lblAlgn val="ctr"/>
        <c:lblOffset val="100"/>
        <c:noMultiLvlLbl val="0"/>
      </c:catAx>
      <c:valAx>
        <c:axId val="11833910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221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50000"/>
      </a:schemeClr>
    </a:solidFill>
    <a:ln w="9525" cap="flat" cmpd="sng" algn="ctr">
      <a:solidFill>
        <a:schemeClr val="accent3">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table!Bucket range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3">
              <a:lumMod val="40000"/>
              <a:lumOff val="60000"/>
            </a:schemeClr>
          </a:solidFill>
          <a:ln w="19050">
            <a:solidFill>
              <a:schemeClr val="lt1"/>
            </a:solidFill>
          </a:ln>
          <a:effectLst/>
        </c:spPr>
      </c:pivotFmt>
    </c:pivotFmts>
    <c:plotArea>
      <c:layout/>
      <c:pieChart>
        <c:varyColors val="1"/>
        <c:ser>
          <c:idx val="0"/>
          <c:order val="0"/>
          <c:tx>
            <c:strRef>
              <c:f>'Pivot table'!$AR$3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A7-4768-90E9-EE581CFAEDCF}"/>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14A7-4768-90E9-EE581CFAEDCF}"/>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14A7-4768-90E9-EE581CFAEDCF}"/>
              </c:ext>
            </c:extLst>
          </c:dPt>
          <c:cat>
            <c:strRef>
              <c:f>'Pivot table'!$AQ$4:$AQ$7</c:f>
              <c:strCache>
                <c:ptCount val="3"/>
                <c:pt idx="0">
                  <c:v>&lt;200</c:v>
                </c:pt>
                <c:pt idx="1">
                  <c:v>&gt;500</c:v>
                </c:pt>
                <c:pt idx="2">
                  <c:v>200-500</c:v>
                </c:pt>
              </c:strCache>
            </c:strRef>
          </c:cat>
          <c:val>
            <c:numRef>
              <c:f>'Pivot table'!$AR$4:$AR$7</c:f>
              <c:numCache>
                <c:formatCode>[$₹-439]#,##0</c:formatCode>
                <c:ptCount val="3"/>
                <c:pt idx="0">
                  <c:v>37</c:v>
                </c:pt>
                <c:pt idx="1">
                  <c:v>1238</c:v>
                </c:pt>
                <c:pt idx="2">
                  <c:v>180</c:v>
                </c:pt>
              </c:numCache>
            </c:numRef>
          </c:val>
          <c:extLst>
            <c:ext xmlns:c16="http://schemas.microsoft.com/office/drawing/2014/chart" uri="{C3380CC4-5D6E-409C-BE32-E72D297353CC}">
              <c16:uniqueId val="{00000006-14A7-4768-90E9-EE581CFAED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table!Discount relation</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r>
              <a:rPr lang="en-US" baseline="0"/>
              <a:t> relate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3">
                <a:lumMod val="60000"/>
                <a:lumOff val="40000"/>
              </a:schemeClr>
            </a:solidFill>
            <a:round/>
          </a:ln>
          <a:effectLst/>
        </c:spPr>
        <c:marker>
          <c:symbol val="circle"/>
          <c:size val="17"/>
          <c:spPr>
            <a:solidFill>
              <a:schemeClr val="accent1"/>
            </a:solidFill>
            <a:ln>
              <a:noFill/>
            </a:ln>
            <a:effectLst/>
          </c:spPr>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table'!$AV$3</c:f>
              <c:strCache>
                <c:ptCount val="1"/>
                <c:pt idx="0">
                  <c:v>Total</c:v>
                </c:pt>
              </c:strCache>
            </c:strRef>
          </c:tx>
          <c:spPr>
            <a:ln w="31750" cap="rnd">
              <a:solidFill>
                <a:schemeClr val="accent3">
                  <a:lumMod val="60000"/>
                  <a:lumOff val="40000"/>
                </a:schemeClr>
              </a:solidFill>
              <a:round/>
            </a:ln>
            <a:effectLst/>
          </c:spPr>
          <c:marker>
            <c:symbol val="circle"/>
            <c:size val="17"/>
            <c:spPr>
              <a:solidFill>
                <a:schemeClr val="accent1"/>
              </a:solidFill>
              <a:ln>
                <a:noFill/>
              </a:ln>
              <a:effectLst/>
            </c:spPr>
          </c:marker>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table'!$AU$4:$AU$7</c:f>
              <c:strCache>
                <c:ptCount val="3"/>
                <c:pt idx="0">
                  <c:v>&gt;=50%</c:v>
                </c:pt>
                <c:pt idx="1">
                  <c:v>20%</c:v>
                </c:pt>
                <c:pt idx="2">
                  <c:v>20-50%</c:v>
                </c:pt>
              </c:strCache>
            </c:strRef>
          </c:cat>
          <c:val>
            <c:numRef>
              <c:f>'Pivot table'!$AV$4:$AV$7</c:f>
              <c:numCache>
                <c:formatCode>#,##0</c:formatCode>
                <c:ptCount val="3"/>
                <c:pt idx="0">
                  <c:v>4.1052401746724865</c:v>
                </c:pt>
                <c:pt idx="1">
                  <c:v>4.1261111111111104</c:v>
                </c:pt>
                <c:pt idx="2">
                  <c:v>4.0776831345826174</c:v>
                </c:pt>
              </c:numCache>
            </c:numRef>
          </c:val>
          <c:smooth val="0"/>
          <c:extLst>
            <c:ext xmlns:c16="http://schemas.microsoft.com/office/drawing/2014/chart" uri="{C3380CC4-5D6E-409C-BE32-E72D297353CC}">
              <c16:uniqueId val="{00000000-584E-46AB-953A-AB1571C7CA92}"/>
            </c:ext>
          </c:extLst>
        </c:ser>
        <c:dLbls>
          <c:dLblPos val="ctr"/>
          <c:showLegendKey val="0"/>
          <c:showVal val="1"/>
          <c:showCatName val="0"/>
          <c:showSerName val="0"/>
          <c:showPercent val="0"/>
          <c:showBubbleSize val="0"/>
        </c:dLbls>
        <c:marker val="1"/>
        <c:smooth val="0"/>
        <c:axId val="1091750111"/>
        <c:axId val="1246531343"/>
      </c:lineChart>
      <c:catAx>
        <c:axId val="10917501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246531343"/>
        <c:crosses val="autoZero"/>
        <c:auto val="1"/>
        <c:lblAlgn val="ctr"/>
        <c:lblOffset val="100"/>
        <c:noMultiLvlLbl val="0"/>
      </c:catAx>
      <c:valAx>
        <c:axId val="12465313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0917501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table!category&amp;product Higher discount</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pivotFmt>
    </c:pivotFmts>
    <c:plotArea>
      <c:layout/>
      <c:barChart>
        <c:barDir val="col"/>
        <c:grouping val="clustered"/>
        <c:varyColors val="0"/>
        <c:ser>
          <c:idx val="0"/>
          <c:order val="0"/>
          <c:tx>
            <c:strRef>
              <c:f>'Pivot table'!$BB$3</c:f>
              <c:strCache>
                <c:ptCount val="1"/>
                <c:pt idx="0">
                  <c:v>Total</c:v>
                </c:pt>
              </c:strCache>
            </c:strRef>
          </c:tx>
          <c:spPr>
            <a:solidFill>
              <a:schemeClr val="accent6">
                <a:lumMod val="75000"/>
              </a:schemeClr>
            </a:solidFill>
            <a:ln>
              <a:noFill/>
            </a:ln>
            <a:effectLst/>
          </c:spPr>
          <c:invertIfNegative val="0"/>
          <c:cat>
            <c:strRef>
              <c:f>'Pivot table'!$BA$4:$BA$215</c:f>
              <c:strCache>
                <c:ptCount val="211"/>
                <c:pt idx="0">
                  <c:v>Computers&amp;Accessories|Printers,Inks&amp;Accessories|Inks,Toners&amp;Cartridges|Inkjetinkcartridges</c:v>
                </c:pt>
                <c:pt idx="1">
                  <c:v>Electronics|Mobiles&amp;Accessories|Smartphones&amp;Basicmobiles|Smartphones</c:v>
                </c:pt>
                <c:pt idx="2">
                  <c:v>Computers&amp;Accessories|Accessories&amp;Peripherals|Cables&amp;Accessories|Cables|Usbcables</c:v>
                </c:pt>
                <c:pt idx="3">
                  <c:v>Electronics|Wearabletechnology|Smartwatches</c:v>
                </c:pt>
                <c:pt idx="4">
                  <c:v>Electronics|Mobiles&amp;Accessories|Mobileaccessories|Chargers|Automobilechargers</c:v>
                </c:pt>
                <c:pt idx="5">
                  <c:v>Computers&amp;Accessories|Accessories&amp;Peripherals|Keyboards,Mice&amp;Inputdevices|Keyboard&amp;Miceaccessories|Dustcovers</c:v>
                </c:pt>
                <c:pt idx="6">
                  <c:v>Home&amp;Kitchen|Kitchen&amp;Homeappliances|Smallkitchenappliances|Digitalkitchenscales</c:v>
                </c:pt>
                <c:pt idx="7">
                  <c:v>Computers&amp;Accessories|Printers,Inks&amp;Accessories|Printers|Inkjetprinters</c:v>
                </c:pt>
                <c:pt idx="8">
                  <c:v>Electronics|Headphones,Earbuds&amp;Accessories|Headphones|In-Ear</c:v>
                </c:pt>
                <c:pt idx="9">
                  <c:v>Electronics|Hometheater,Tv&amp;Video|Televisions|Smarttelevisions</c:v>
                </c:pt>
                <c:pt idx="10">
                  <c:v>Computers&amp;Accessories|Accessories&amp;Peripherals|Keyboards,Mice&amp;Inputdevices|Graphictablets</c:v>
                </c:pt>
                <c:pt idx="11">
                  <c:v>Computers&amp;Accessories|Externaldevices&amp;Datastorage|Externalharddisks</c:v>
                </c:pt>
                <c:pt idx="12">
                  <c:v>Electronics|Hometheater,Tv&amp;Video|Televisions|Standardtelevisions</c:v>
                </c:pt>
                <c:pt idx="13">
                  <c:v>Computers&amp;Accessories|Externaldevices&amp;Datastorage|Pendrives</c:v>
                </c:pt>
                <c:pt idx="14">
                  <c:v>Computers&amp;Accessories|Accessories&amp;Peripherals|Harddiskbags</c:v>
                </c:pt>
                <c:pt idx="15">
                  <c:v>Home&amp;Kitchen|Kitchen&amp;Homeappliances|Vacuum,Cleaning&amp;Ironing|Irons,Steamers&amp;Accessories|Irons|Dryirons</c:v>
                </c:pt>
                <c:pt idx="16">
                  <c:v>Computers&amp;Accessories|Accessories&amp;Peripherals|Laptopaccessories|Lapdesks</c:v>
                </c:pt>
                <c:pt idx="17">
                  <c:v>Computers&amp;Accessories|Accessories&amp;Peripherals|Adapters|Usbtousbadapters</c:v>
                </c:pt>
                <c:pt idx="18">
                  <c:v>Electronics|Mobiles&amp;Accessories|Mobileaccessories|Stands</c:v>
                </c:pt>
                <c:pt idx="19">
                  <c:v>Electronics|Homeaudio|Accessories|Adapters</c:v>
                </c:pt>
                <c:pt idx="20">
                  <c:v>Electronics|Generalpurposebatteries&amp;Batterychargers|Disposablebatteries</c:v>
                </c:pt>
                <c:pt idx="21">
                  <c:v>Officeproducts|Officeelectronics|Calculators|Basic</c:v>
                </c:pt>
                <c:pt idx="22">
                  <c:v>Officeproducts|Officepaperproducts|Paper|Stationery|Notebooks,Writingpads&amp;Diaries|Wireboundnotebooks</c:v>
                </c:pt>
                <c:pt idx="23">
                  <c:v>Electronics|Mobiles&amp;Accessories|Smartphones&amp;Basicmobiles|Basicmobiles</c:v>
                </c:pt>
                <c:pt idx="24">
                  <c:v>Computers&amp;Accessories|Networkingdevices|Routers</c:v>
                </c:pt>
                <c:pt idx="25">
                  <c:v>Computers&amp;Accessories|Accessories&amp;Peripherals|Keyboards,Mice&amp;Inputdevices|Keyboards</c:v>
                </c:pt>
                <c:pt idx="26">
                  <c:v>Computers&amp;Accessories|Accessories&amp;Peripherals|Keyboards,Mice&amp;Inputdevices|Mice</c:v>
                </c:pt>
                <c:pt idx="27">
                  <c:v>Home&amp;Kitchen|Homestorage&amp;Organization|Laundryorganization|Laundrybaskets</c:v>
                </c:pt>
                <c:pt idx="28">
                  <c:v>Computers&amp;Accessories|Accessories&amp;Peripherals|Laptopaccessories|Cameraprivacycovers</c:v>
                </c:pt>
                <c:pt idx="29">
                  <c:v>Home&amp;Kitchen|Kitchen&amp;Homeappliances|Waterpurifiers&amp;Accessories|Waterpurifieraccessories</c:v>
                </c:pt>
                <c:pt idx="30">
                  <c:v>Computers&amp;Accessories|Accessories&amp;Peripherals|Laptopaccessories|Laptopchargers&amp;Powersupplies</c:v>
                </c:pt>
                <c:pt idx="31">
                  <c:v>Home&amp;Kitchen|Heating,Cooling&amp;Airquality|Waterheaters&amp;Geysers|Immersionrods</c:v>
                </c:pt>
                <c:pt idx="32">
                  <c:v>Electronics|Accessories|Memorycards|Microsd</c:v>
                </c:pt>
                <c:pt idx="33">
                  <c:v>Home&amp;Kitchen|Kitchen&amp;Homeappliances|Coffee,Tea&amp;Espresso|Dripcoffeemachines</c:v>
                </c:pt>
                <c:pt idx="34">
                  <c:v>Computers&amp;Accessories|Networkingdevices|Networkadapters|Wirelessusbadapters</c:v>
                </c:pt>
                <c:pt idx="35">
                  <c:v>Electronics|Generalpurposebatteries&amp;Batterychargers|Rechargeablebatteries</c:v>
                </c:pt>
                <c:pt idx="36">
                  <c:v>Electronics|Hometheater,Tv&amp;Video|Accessories|Cables|Hdmicables</c:v>
                </c:pt>
                <c:pt idx="37">
                  <c:v>Computers&amp;Accessories|Accessories&amp;Peripherals|Keyboards,Mice&amp;Inputdevices|Keyboard&amp;Mousesets</c:v>
                </c:pt>
                <c:pt idx="38">
                  <c:v>Computers&amp;Accessories|Accessories&amp;Peripherals|Tabletaccessories|Screenprotectors</c:v>
                </c:pt>
                <c:pt idx="39">
                  <c:v>Electronics|Mobiles&amp;Accessories|Mobileaccessories|Chargers|Powerbanks</c:v>
                </c:pt>
                <c:pt idx="40">
                  <c:v>Homeimprovement|Electrical|Cordmanagement</c:v>
                </c:pt>
                <c:pt idx="41">
                  <c:v>Home&amp;Kitchen|Kitchen&amp;Homeappliances|Smallkitchenappliances|Pop-Uptoasters</c:v>
                </c:pt>
                <c:pt idx="42">
                  <c:v>Home&amp;Kitchen|Heating,Cooling&amp;Airquality|Fans|Ceilingfans</c:v>
                </c:pt>
                <c:pt idx="43">
                  <c:v>Home&amp;Kitchen|Kitchen&amp;Homeappliances|Coffee,Tea&amp;Espresso|Coffeemakeraccessories|Measuringspoons</c:v>
                </c:pt>
                <c:pt idx="44">
                  <c:v>Electronics|Mobiles&amp;Accessories|Mobileaccessories|Chargers|Wallchargers</c:v>
                </c:pt>
                <c:pt idx="45">
                  <c:v>Electronics|Mobiles&amp;Accessories|Mobileaccessories|D√©Cor</c:v>
                </c:pt>
                <c:pt idx="46">
                  <c:v>Home&amp;Kitchen|Kitchen&amp;Homeappliances|Smallkitchenappliances|Vacuumsealers</c:v>
                </c:pt>
                <c:pt idx="47">
                  <c:v>Electronics|Mobiles&amp;Accessories|Mobileaccessories|Automobileaccessories|Cradles</c:v>
                </c:pt>
                <c:pt idx="48">
                  <c:v>Home&amp;Kitchen|Craftmaterials|Paintingmaterials</c:v>
                </c:pt>
                <c:pt idx="49">
                  <c:v>Electronics|Headphones,Earbuds&amp;Accessories|Cases</c:v>
                </c:pt>
                <c:pt idx="50">
                  <c:v>Home&amp;Kitchen|Kitchen&amp;Homeappliances|Vacuum,Cleaning&amp;Ironing|Vacuums&amp;Floorcare|Vacuums|Handheldvacuums</c:v>
                </c:pt>
                <c:pt idx="51">
                  <c:v>Home&amp;Kitchen|Heating,Cooling&amp;Airquality|Waterheaters&amp;Geysers|Instantwaterheaters</c:v>
                </c:pt>
                <c:pt idx="52">
                  <c:v>Home&amp;Kitchen|Kitchen&amp;Homeappliances|Waterpurifiers&amp;Accessories|Waterfilters&amp;Purifiers</c:v>
                </c:pt>
                <c:pt idx="53">
                  <c:v>Computers&amp;Accessories|Components|Internalsolidstatedrives</c:v>
                </c:pt>
                <c:pt idx="54">
                  <c:v>Officeproducts|Officepaperproducts|Paper|Stationery|Pens,Pencils&amp;Writingsupplies|Pens&amp;Refills|Stickballpointpens</c:v>
                </c:pt>
                <c:pt idx="55">
                  <c:v>Electronics|Accessories|Memorycards|Securedigitalcards</c:v>
                </c:pt>
                <c:pt idx="56">
                  <c:v>Computers&amp;Accessories|Accessories&amp;Peripherals|Pcgamingperipherals|Headsets</c:v>
                </c:pt>
                <c:pt idx="57">
                  <c:v>Electronics|Hometheater,Tv&amp;Video|Accessories|Remotecontrols</c:v>
                </c:pt>
                <c:pt idx="58">
                  <c:v>Computers&amp;Accessories|Networkingdevices|Datacards&amp;Dongles</c:v>
                </c:pt>
                <c:pt idx="59">
                  <c:v>Electronics|Cameras&amp;Photography|Accessories|Film</c:v>
                </c:pt>
                <c:pt idx="60">
                  <c:v>Officeproducts|Officepaperproducts|Paper|Stationery|Notebooks,Writingpads&amp;Diaries</c:v>
                </c:pt>
                <c:pt idx="61">
                  <c:v>Electronics|Mobiles&amp;Accessories|Mobileaccessories|Maintenance,Upkeep&amp;Repairs|Screenprotectors</c:v>
                </c:pt>
                <c:pt idx="62">
                  <c:v>Electronics|Mobiles&amp;Accessories|Mobileaccessories|Photo&amp;Videoaccessories|Selfiesticks</c:v>
                </c:pt>
                <c:pt idx="63">
                  <c:v>Home&amp;Kitchen|Kitchen&amp;Homeappliances|Smallkitchenappliances|Mixergrinders</c:v>
                </c:pt>
                <c:pt idx="64">
                  <c:v>Computers&amp;Accessories|Accessories&amp;Peripherals|Cables&amp;Accessories|Cables|Dvicables</c:v>
                </c:pt>
                <c:pt idx="65">
                  <c:v>Computers&amp;Accessories|Accessories&amp;Peripherals|Pcgamingperipherals|Gamepads</c:v>
                </c:pt>
                <c:pt idx="66">
                  <c:v>Computers&amp;Accessories|Accessories&amp;Peripherals|Tabletaccessories|Stands</c:v>
                </c:pt>
                <c:pt idx="67">
                  <c:v>Computers&amp;Accessories|Accessories&amp;Peripherals|Usbgadgets|Lamps</c:v>
                </c:pt>
                <c:pt idx="68">
                  <c:v>Electronics|Mobiles&amp;Accessories|Mobileaccessories|Styluspens</c:v>
                </c:pt>
                <c:pt idx="69">
                  <c:v>Home&amp;Kitchen|Kitchen&amp;Homeappliances|Smallkitchenappliances|Wafflemakers&amp;Irons</c:v>
                </c:pt>
                <c:pt idx="70">
                  <c:v>Computers&amp;Accessories|Accessories&amp;Peripherals|Usbhubs</c:v>
                </c:pt>
                <c:pt idx="71">
                  <c:v>Computers&amp;Accessories|Accessories&amp;Peripherals|Audio&amp;Videoaccessories|Pcmicrophones</c:v>
                </c:pt>
                <c:pt idx="72">
                  <c:v>Electronics|Mobiles&amp;Accessories|Mobileaccessories|Cases&amp;Covers|Basiccases</c:v>
                </c:pt>
                <c:pt idx="73">
                  <c:v>Electronics|Hometheater,Tv&amp;Video|Accessories|Tvmounts,Stands&amp;Turntables|Tvwall&amp;Ceilingmounts</c:v>
                </c:pt>
                <c:pt idx="74">
                  <c:v>Electronics|Homeaudio|Speakers|Bluetoothspeakers</c:v>
                </c:pt>
                <c:pt idx="75">
                  <c:v>Electronics|Homeaudio|Speakers|Outdoorspeakers</c:v>
                </c:pt>
                <c:pt idx="76">
                  <c:v>Home&amp;Kitchen|Heating,Cooling&amp;Airquality|Airpurifiers|Hepaairpurifiers</c:v>
                </c:pt>
                <c:pt idx="77">
                  <c:v>Home&amp;Kitchen|Heating,Cooling&amp;Airquality|Roomheaters|Fanheaters</c:v>
                </c:pt>
                <c:pt idx="78">
                  <c:v>Electronics|Cameras&amp;Photography|Accessories|Tripods&amp;Monopods|Tripodlegs</c:v>
                </c:pt>
                <c:pt idx="79">
                  <c:v>Electronics|Generalpurposebatteries&amp;Batterychargers</c:v>
                </c:pt>
                <c:pt idx="80">
                  <c:v>Electronics|Mobiles&amp;Accessories|Mobileaccessories|Mounts|Handlebarmounts</c:v>
                </c:pt>
                <c:pt idx="81">
                  <c:v>Computers&amp;Accessories|Accessories&amp;Peripherals|Audio&amp;Videoaccessories|Pcspeakers</c:v>
                </c:pt>
                <c:pt idx="82">
                  <c:v>Electronics|Hometheater,Tv&amp;Video|Accessories|Cables|Speakercables</c:v>
                </c:pt>
                <c:pt idx="83">
                  <c:v>Health&amp;Personalcare|Homemedicalsupplies&amp;Equipment|Healthmonitors|Weighingscales|Digitalbathroomscales</c:v>
                </c:pt>
                <c:pt idx="84">
                  <c:v>Officeproducts|Officepaperproducts|Paper|Stationery|Pens,Pencils&amp;Writingsupplies|Pens&amp;Refills|Retractableballpointpens</c:v>
                </c:pt>
                <c:pt idx="85">
                  <c:v>Computers&amp;Accessories|Accessories&amp;Peripherals|Keyboards,Mice&amp;Inputdevices|Keyboard&amp;Miceaccessories|Mousepads</c:v>
                </c:pt>
                <c:pt idx="86">
                  <c:v>Electronics|Mobiles&amp;Accessories|Mobileaccessories|Mounts|Bedstand&amp;Deskmounts</c:v>
                </c:pt>
                <c:pt idx="87">
                  <c:v>Electronics|Hometheater,Tv&amp;Video|Projectors</c:v>
                </c:pt>
                <c:pt idx="88">
                  <c:v>Officeproducts|Officepaperproducts|Paper|Stationery|Pens,Pencils&amp;Writingsupplies|Pens&amp;Refills|Bottledink</c:v>
                </c:pt>
                <c:pt idx="89">
                  <c:v>Computers&amp;Accessories|Accessories&amp;Peripherals|Pcgamingperipherals|Gamingmice</c:v>
                </c:pt>
                <c:pt idx="90">
                  <c:v>Officeproducts|Officeelectronics|Calculators|Scientific</c:v>
                </c:pt>
                <c:pt idx="91">
                  <c:v>Home&amp;Kitchen|Kitchen&amp;Homeappliances|Vacuum,Cleaning&amp;Ironing|Irons,Steamers&amp;Accessories|Irons|Steamirons</c:v>
                </c:pt>
                <c:pt idx="92">
                  <c:v>Computers&amp;Accessories|Accessories&amp;Peripherals|Cables&amp;Accessories|Cables|Ethernetcables</c:v>
                </c:pt>
                <c:pt idx="93">
                  <c:v>Computers&amp;Accessories|Accessories&amp;Peripherals|Laptopaccessories|Notebookcomputerstands</c:v>
                </c:pt>
                <c:pt idx="94">
                  <c:v>Electronics|Cameras&amp;Photography|Securitycameras|Domecameras</c:v>
                </c:pt>
                <c:pt idx="95">
                  <c:v>Homeimprovement|Electrical|Adapters&amp;Multi-Outlets</c:v>
                </c:pt>
                <c:pt idx="96">
                  <c:v>Home&amp;Kitchen|Kitchen&amp;Homeappliances|Smallkitchenappliances|Handblenders</c:v>
                </c:pt>
                <c:pt idx="97">
                  <c:v>Computers&amp;Accessories|Laptops|Traditionallaptops</c:v>
                </c:pt>
                <c:pt idx="98">
                  <c:v>Electronics|Hometheater,Tv&amp;Video|Accessories|3Dglasses</c:v>
                </c:pt>
                <c:pt idx="99">
                  <c:v>Computers&amp;Accessories|Accessories&amp;Peripherals|Tabletaccessories|Bags,Cases&amp;Sleeves|Cases</c:v>
                </c:pt>
                <c:pt idx="100">
                  <c:v>Home&amp;Kitchen|Kitchen&amp;Homeappliances|Smallkitchenappliances|Juicermixergrinders</c:v>
                </c:pt>
                <c:pt idx="101">
                  <c:v>Home&amp;Kitchen|Kitchen&amp;Homeappliances|Smallkitchenappliances|Inductioncooktop</c:v>
                </c:pt>
                <c:pt idx="102">
                  <c:v>Officeproducts|Officepaperproducts|Paper|Copy&amp;Printingpaper|Colouredpaper</c:v>
                </c:pt>
                <c:pt idx="103">
                  <c:v>Home&amp;Kitchen|Kitchen&amp;Homeappliances|Smallkitchenappliances|Rice&amp;Pastacookers</c:v>
                </c:pt>
                <c:pt idx="104">
                  <c:v>Home&amp;Kitchen|Kitchen&amp;Homeappliances|Smallkitchenappliances|Eggboilers</c:v>
                </c:pt>
                <c:pt idx="105">
                  <c:v>Home&amp;Kitchen|Heating,Cooling&amp;Airquality|Roomheaters|Electricheaters</c:v>
                </c:pt>
                <c:pt idx="106">
                  <c:v>Electronics|Cameras&amp;Photography|Accessories|Batteries&amp;Chargers|Batterychargers</c:v>
                </c:pt>
                <c:pt idx="107">
                  <c:v>Electronics|Hometheater,Tv&amp;Video|Satelliteequipment|Satellitereceivers</c:v>
                </c:pt>
                <c:pt idx="108">
                  <c:v>Home&amp;Kitchen|Kitchen&amp;Homeappliances|Vacuum,Cleaning&amp;Ironing|Irons,Steamers&amp;Accessories|Lintshavers</c:v>
                </c:pt>
                <c:pt idx="109">
                  <c:v>Home&amp;Kitchen|Kitchen&amp;Homeappliances|Coffee,Tea&amp;Espresso|Milkfrothers</c:v>
                </c:pt>
                <c:pt idx="110">
                  <c:v>Home&amp;Kitchen|Kitchen&amp;Homeappliances|Smallkitchenappliances|Kettles&amp;Hotwaterdispensers|Electrickettles</c:v>
                </c:pt>
                <c:pt idx="111">
                  <c:v>Electronics|Homeaudio|Accessories|Speakeraccessories|Mounts</c:v>
                </c:pt>
                <c:pt idx="112">
                  <c:v>Electronics|Homeaudio|Mediastreamingdevices|Streamingclients</c:v>
                </c:pt>
                <c:pt idx="113">
                  <c:v>Home&amp;Kitchen|Kitchen&amp;Homeappliances|Smallkitchenappliances|Handmixers</c:v>
                </c:pt>
                <c:pt idx="114">
                  <c:v>Electronics|Headphones,Earbuds&amp;Accessories|Adapters</c:v>
                </c:pt>
                <c:pt idx="115">
                  <c:v>Electronics|Hometheater,Tv&amp;Video|Avreceivers&amp;Amplifiers</c:v>
                </c:pt>
                <c:pt idx="116">
                  <c:v>Computers&amp;Accessories|Components|Internalharddrives</c:v>
                </c:pt>
                <c:pt idx="117">
                  <c:v>Home&amp;Kitchen|Heating,Cooling&amp;Airquality|Fans|Tablefans</c:v>
                </c:pt>
                <c:pt idx="118">
                  <c:v>Home&amp;Kitchen|Heating,Cooling&amp;Airquality|Waterheaters&amp;Geysers|Storagewaterheaters</c:v>
                </c:pt>
                <c:pt idx="119">
                  <c:v>Electronics|Homeaudio|Speakers|Soundbarspeakers</c:v>
                </c:pt>
                <c:pt idx="120">
                  <c:v>Home&amp;Kitchen|Kitchen&amp;Homeappliances|Smallkitchenappliances|Mills&amp;Grinders|Wetgrinders</c:v>
                </c:pt>
                <c:pt idx="121">
                  <c:v>Officeproducts|Officepaperproducts|Paper|Stationery|Pens,Pencils&amp;Writingsupplies|Pens&amp;Refills|Liquidinkrollerballpens</c:v>
                </c:pt>
                <c:pt idx="122">
                  <c:v>Electronics|Headphones,Earbuds&amp;Accessories|Headphones|On-Ear</c:v>
                </c:pt>
                <c:pt idx="123">
                  <c:v>Home&amp;Kitchen|Kitchen&amp;Homeappliances|Smallkitchenappliances|Sandwichmakers</c:v>
                </c:pt>
                <c:pt idx="124">
                  <c:v>Computers&amp;Accessories|Printers,Inks&amp;Accessories|Printers</c:v>
                </c:pt>
                <c:pt idx="125">
                  <c:v>Officeproducts|Officepaperproducts|Paper|Stationery|Pens,Pencils&amp;Writingsupplies|Pens&amp;Refills|Gelinkrollerballpens</c:v>
                </c:pt>
                <c:pt idx="126">
                  <c:v>Home&amp;Kitchen|Kitchen&amp;Homeappliances|Smallkitchenappliances|Kettles&amp;Hotwaterdispensers|Kettle&amp;Toastersets</c:v>
                </c:pt>
                <c:pt idx="127">
                  <c:v>Electronics|Hometheater,Tv&amp;Video|Accessories|Cables|Opticalcables</c:v>
                </c:pt>
                <c:pt idx="128">
                  <c:v>Home&amp;Kitchen|Kitchen&amp;Homeappliances|Smallkitchenappliances</c:v>
                </c:pt>
                <c:pt idx="129">
                  <c:v>Computers&amp;Accessories|Accessories&amp;Peripherals|Laptopaccessories|Coolingpads</c:v>
                </c:pt>
                <c:pt idx="130">
                  <c:v>Home&amp;Kitchen|Kitchen&amp;Homeappliances|Vacuum,Cleaning&amp;Ironing|Vacuums&amp;Floorcare|Vacuums|Wet-Dryvacuums</c:v>
                </c:pt>
                <c:pt idx="131">
                  <c:v>Computers&amp;Accessories|Accessories&amp;Peripherals|Pcgamingperipherals|Gamingkeyboards</c:v>
                </c:pt>
                <c:pt idx="132">
                  <c:v>Computers&amp;Accessories|Accessories&amp;Peripherals|Laptopaccessories|Bags&amp;Sleeves|Laptopsleeves&amp;Slipcases</c:v>
                </c:pt>
                <c:pt idx="133">
                  <c:v>Toys&amp;Games|Arts&amp;Crafts|Drawing&amp;Paintingsupplies|Colouringpens&amp;Markers</c:v>
                </c:pt>
                <c:pt idx="134">
                  <c:v>Computers&amp;Accessories|Accessories&amp;Peripherals|Audio&amp;Videoaccessories|Pcheadsets</c:v>
                </c:pt>
                <c:pt idx="135">
                  <c:v>Home&amp;Kitchen|Heating,Cooling&amp;Airquality|Parts&amp;Accessories|Fanparts&amp;Accessories</c:v>
                </c:pt>
                <c:pt idx="136">
                  <c:v>Home&amp;Kitchen|Kitchen&amp;Homeappliances|Smallkitchenappliances|Juicers|Coldpressjuicers</c:v>
                </c:pt>
                <c:pt idx="137">
                  <c:v>Computers&amp;Accessories|Externaldevices&amp;Datastorage|Externalmemorycardreaders</c:v>
                </c:pt>
                <c:pt idx="138">
                  <c:v>Home&amp;Kitchen|Kitchen&amp;Homeappliances|Smallkitchenappliances|Smallapplianceparts&amp;Accessories</c:v>
                </c:pt>
                <c:pt idx="139">
                  <c:v>Musicalinstruments|Microphones|Condenser</c:v>
                </c:pt>
                <c:pt idx="140">
                  <c:v>Home&amp;Kitchen|Kitchen&amp;Homeappliances|Coffee,Tea&amp;Espresso|Coffeegrinders|Electricgrinders</c:v>
                </c:pt>
                <c:pt idx="141">
                  <c:v>Home&amp;Kitchen|Kitchen&amp;Homeappliances|Waterpurifiers&amp;Accessories|Watercartridges</c:v>
                </c:pt>
                <c:pt idx="142">
                  <c:v>Electronics|Cameras&amp;Photography|Accessories|Photostudio&amp;Lighting|Photobackgroundaccessories|Backgroundsupports</c:v>
                </c:pt>
                <c:pt idx="143">
                  <c:v>Home&amp;Kitchen|Kitchen&amp;Homeappliances|Smallkitchenappliances|Deepfatfryers|Airfryers</c:v>
                </c:pt>
                <c:pt idx="144">
                  <c:v>Home&amp;Kitchen|Kitchen&amp;Homeappliances|Coffee,Tea&amp;Espresso|Espressomachines</c:v>
                </c:pt>
                <c:pt idx="145">
                  <c:v>Officeproducts|Officepaperproducts|Paper|Stationery|Notebooks,Writingpads&amp;Diaries|Compositionnotebooks</c:v>
                </c:pt>
                <c:pt idx="146">
                  <c:v>Home&amp;Kitchen|Kitchen&amp;Homeappliances|Smallkitchenappliances|Rotimakers</c:v>
                </c:pt>
                <c:pt idx="147">
                  <c:v>Electronics|Cameras&amp;Photography|Accessories|Cleaners|Cleaningkits</c:v>
                </c:pt>
                <c:pt idx="148">
                  <c:v>Computers&amp;Accessories|Networkingdevices|Networkadapters|Powerlanadapters</c:v>
                </c:pt>
                <c:pt idx="149">
                  <c:v>Computers&amp;Accessories|Components|Memory</c:v>
                </c:pt>
                <c:pt idx="150">
                  <c:v>Officeproducts|Officeelectronics|Calculators|Financial&amp;Business</c:v>
                </c:pt>
                <c:pt idx="151">
                  <c:v>Electronics|Headphones,Earbuds&amp;Accessories|Headphones|Over-Ear</c:v>
                </c:pt>
                <c:pt idx="152">
                  <c:v>Computers&amp;Accessories|Accessories&amp;Peripherals|Cables&amp;Accessories|Cableconnectionprotectors</c:v>
                </c:pt>
                <c:pt idx="153">
                  <c:v>Home&amp;Kitchen|Heating,Cooling&amp;Airquality|Humidifiers</c:v>
                </c:pt>
                <c:pt idx="154">
                  <c:v>Home&amp;Kitchen|Kitchen&amp;Homeappliances|Smallkitchenappliances|Juicers</c:v>
                </c:pt>
                <c:pt idx="155">
                  <c:v>Home&amp;Kitchen|Kitchen&amp;Homeappliances|Vacuum,Cleaning&amp;Ironing|Vacuums&amp;Floorcare|Vacuums|Canistervacuums</c:v>
                </c:pt>
                <c:pt idx="156">
                  <c:v>Home&amp;Kitchen|Heating,Cooling&amp;Airquality|Airconditioners|Split-Systemairconditioners</c:v>
                </c:pt>
                <c:pt idx="157">
                  <c:v>Computers&amp;Accessories|Accessories&amp;Peripherals|Uninterruptedpowersupplies</c:v>
                </c:pt>
                <c:pt idx="158">
                  <c:v>Electronics|Cameras&amp;Photography|Accessories|Tripods&amp;Monopods|Tabletop&amp;Traveltripods</c:v>
                </c:pt>
                <c:pt idx="159">
                  <c:v>Home&amp;Kitchen|Kitchen&amp;Homeappliances|Vacuum,Cleaning&amp;Ironing|Vacuums&amp;Floorcare|Vacuums|Roboticvacuums</c:v>
                </c:pt>
                <c:pt idx="160">
                  <c:v>Car&amp;Motorbike|Caraccessories|Interioraccessories|Airpurifiers&amp;Ionizers</c:v>
                </c:pt>
                <c:pt idx="161">
                  <c:v>Computers&amp;Accessories|Monitors</c:v>
                </c:pt>
                <c:pt idx="162">
                  <c:v>Home&amp;Kitchen|Heating,Cooling&amp;Airquality|Roomheaters|Halogenheaters</c:v>
                </c:pt>
                <c:pt idx="163">
                  <c:v>Home&amp;Kitchen|Kitchen&amp;Homeappliances|Sewingmachines&amp;Accessories|Sewing&amp;Embroiderymachines</c:v>
                </c:pt>
                <c:pt idx="164">
                  <c:v>Computers&amp;Accessories|Networkingdevices|Networkadapters|Bluetoothadapters</c:v>
                </c:pt>
                <c:pt idx="165">
                  <c:v>Computers&amp;Accessories|Networkingdevices|Repeaters&amp;Extenders</c:v>
                </c:pt>
                <c:pt idx="166">
                  <c:v>Home&amp;Kitchen|Kitchen&amp;Homeappliances|Vacuum,Cleaning&amp;Ironing|Pressurewashers,Steam&amp;Windowcleaners</c:v>
                </c:pt>
                <c:pt idx="167">
                  <c:v>Home&amp;Kitchen|Kitchen&amp;Homeappliances|Coffee,Tea&amp;Espresso|Coffeepresses</c:v>
                </c:pt>
                <c:pt idx="168">
                  <c:v>Home&amp;Kitchen|Craftmaterials|Drawingmaterials|Drawingmedia|Pens</c:v>
                </c:pt>
                <c:pt idx="169">
                  <c:v>Home&amp;Kitchen|Homestorage&amp;Organization|Laundryorganization|Ironingaccessories|Spraybottles</c:v>
                </c:pt>
                <c:pt idx="170">
                  <c:v>Electronics|Mobiles&amp;Accessories|Mobileaccessories|Photo&amp;Videoaccessories|Flashes&amp;Selfielights|Selfielights</c:v>
                </c:pt>
                <c:pt idx="171">
                  <c:v>Computers&amp;Accessories|Networkingdevices</c:v>
                </c:pt>
                <c:pt idx="172">
                  <c:v>Electronics|Mobiles&amp;Accessories|Mobileaccessories|D√©Cor|Phonecharms</c:v>
                </c:pt>
                <c:pt idx="173">
                  <c:v>Electronics|Hometheater,Tv&amp;Video|Accessories|Cables|Rcacables</c:v>
                </c:pt>
                <c:pt idx="174">
                  <c:v>Home&amp;Kitchen|Craftmaterials|Paintingmaterials|Paints</c:v>
                </c:pt>
                <c:pt idx="175">
                  <c:v>Home&amp;Kitchen|Heating,Cooling&amp;Airquality|Roomheaters</c:v>
                </c:pt>
                <c:pt idx="176">
                  <c:v>Officeproducts|Officepaperproducts|Paper|Stationery|Notebooks,Writingpads&amp;Diaries|Notepads&amp;Memobooks</c:v>
                </c:pt>
                <c:pt idx="177">
                  <c:v>Home&amp;Kitchen|Kitchen&amp;Dining|Kitchentools|Manualchoppers&amp;Chippers|Choppers</c:v>
                </c:pt>
                <c:pt idx="178">
                  <c:v>Home&amp;Kitchen|Kitchen&amp;Homeappliances|Coffee,Tea&amp;Espresso|Stovetopespressopots</c:v>
                </c:pt>
                <c:pt idx="179">
                  <c:v>Home&amp;Kitchen|Kitchen&amp;Homeappliances|Smallkitchenappliances|Minifoodprocessors&amp;Choppers</c:v>
                </c:pt>
                <c:pt idx="180">
                  <c:v>Home&amp;Kitchen|Heating,Cooling&amp;Airquality|Fans|Exhaustfans</c:v>
                </c:pt>
                <c:pt idx="181">
                  <c:v>Home&amp;Kitchen|Kitchen&amp;Homeappliances|Smallkitchenappliances|Digitalkitchenscales|Digitalscales</c:v>
                </c:pt>
                <c:pt idx="182">
                  <c:v>Home&amp;Kitchen|Heating,Cooling&amp;Airquality|Fans|Pedestalfans</c:v>
                </c:pt>
                <c:pt idx="183">
                  <c:v>Electronics|Homeaudio|Speakers|Towerspeakers</c:v>
                </c:pt>
                <c:pt idx="184">
                  <c:v>Computers&amp;Accessories|Printers,Inks&amp;Accessories|Inks,Toners&amp;Cartridges|Inkjetinkrefills&amp;Kits</c:v>
                </c:pt>
                <c:pt idx="185">
                  <c:v>Computers&amp;Accessories|Externaldevices&amp;Datastorage|Externalsolidstatedrives</c:v>
                </c:pt>
                <c:pt idx="186">
                  <c:v>Home&amp;Kitchen|Craftmaterials|Drawingmaterials|Drawingmedia|Pencils|Woodenpencils</c:v>
                </c:pt>
                <c:pt idx="187">
                  <c:v>Home&amp;Kitchen|Kitchen&amp;Homeappliances|Smallkitchenappliances|Oventoastergrills</c:v>
                </c:pt>
                <c:pt idx="188">
                  <c:v>Home&amp;Kitchen|Heating,Cooling&amp;Airquality|Roomheaters|Heatconvectors</c:v>
                </c:pt>
                <c:pt idx="189">
                  <c:v>Electronics|Poweraccessories|Surgeprotectors</c:v>
                </c:pt>
                <c:pt idx="190">
                  <c:v>Home&amp;Kitchen|Kitchen&amp;Homeappliances|Smallkitchenappliances|Yogurtmakers</c:v>
                </c:pt>
                <c:pt idx="191">
                  <c:v>Computers&amp;Accessories|Accessories&amp;Peripherals|Laptopaccessories</c:v>
                </c:pt>
                <c:pt idx="192">
                  <c:v>Home&amp;Kitchen|Homestorage&amp;Organization|Laundryorganization|Laundrybags</c:v>
                </c:pt>
                <c:pt idx="193">
                  <c:v>Computers&amp;Accessories|Accessories&amp;Peripherals|Audio&amp;Videoaccessories|Webcams&amp;Voipequipment|Webcams</c:v>
                </c:pt>
                <c:pt idx="194">
                  <c:v>Electronics|Homeaudio|Speakers|Multimediaspeakersystems</c:v>
                </c:pt>
                <c:pt idx="195">
                  <c:v>Electronics|Mobiles&amp;Accessories|Mobileaccessories|Cables&amp;Adapters|Otgadapters</c:v>
                </c:pt>
                <c:pt idx="196">
                  <c:v>Computers&amp;Accessories|Accessories&amp;Peripherals|Cables&amp;Accessories|Cables|Satacables</c:v>
                </c:pt>
                <c:pt idx="197">
                  <c:v>Home&amp;Kitchen|Kitchen&amp;Homeappliances|Smallkitchenappliances|Smallapplianceparts&amp;Accessories|Standmixeraccessories</c:v>
                </c:pt>
                <c:pt idx="198">
                  <c:v>Electronics|Mobiles&amp;Accessories|Mobileaccessories|Photo&amp;Videoaccessories|Tripods</c:v>
                </c:pt>
                <c:pt idx="199">
                  <c:v>Electronics|Cameras&amp;Photography|Videocameras</c:v>
                </c:pt>
                <c:pt idx="200">
                  <c:v>Electronics|Mobiles&amp;Accessories|Mobileaccessories|Mounts|Shower&amp;Wallmounts</c:v>
                </c:pt>
                <c:pt idx="201">
                  <c:v>Home&amp;Kitchen|Kitchen&amp;Homeappliances|Vacuum,Cleaning&amp;Ironing|Vacuums&amp;Floorcare|Vacuumaccessories|Vacuumbags|Handheldbags</c:v>
                </c:pt>
                <c:pt idx="202">
                  <c:v>Electronics|Headphones,Earbuds&amp;Accessories|Earpads</c:v>
                </c:pt>
                <c:pt idx="203">
                  <c:v>Home&amp;Kitchen|Kitchen&amp;Homeappliances|Smallkitchenappliances|Standmixers</c:v>
                </c:pt>
                <c:pt idx="204">
                  <c:v>Computers&amp;Accessories|Printers,Inks&amp;Accessories|Inks,Toners&amp;Cartridges|Tonercartridges</c:v>
                </c:pt>
                <c:pt idx="205">
                  <c:v>Electronics|Cameras&amp;Photography|Accessories|Tripods&amp;Monopods|Completetripodunits</c:v>
                </c:pt>
                <c:pt idx="206">
                  <c:v>Electronics|Cameras&amp;Photography|Flashes|Macro&amp;Ringlightflashes</c:v>
                </c:pt>
                <c:pt idx="207">
                  <c:v>Computers&amp;Accessories|Accessories&amp;Peripherals|Harddriveaccessories|Caddies</c:v>
                </c:pt>
                <c:pt idx="208">
                  <c:v>Home&amp;Kitchen|Craftmaterials|Scrapbooking|Tape</c:v>
                </c:pt>
                <c:pt idx="209">
                  <c:v>Officeproducts|Officepaperproducts|Paper|Stationery|Pens,Pencils&amp;Writingsupplies|Pens&amp;Refills|Fountainpens</c:v>
                </c:pt>
                <c:pt idx="210">
                  <c:v>Computers&amp;Accessories|Tablets</c:v>
                </c:pt>
              </c:strCache>
            </c:strRef>
          </c:cat>
          <c:val>
            <c:numRef>
              <c:f>'Pivot table'!$BB$4:$BB$215</c:f>
              <c:numCache>
                <c:formatCode>#,##0.00</c:formatCode>
                <c:ptCount val="211"/>
                <c:pt idx="0">
                  <c:v>0.94</c:v>
                </c:pt>
                <c:pt idx="1">
                  <c:v>0.91</c:v>
                </c:pt>
                <c:pt idx="2">
                  <c:v>0.91</c:v>
                </c:pt>
                <c:pt idx="3">
                  <c:v>0.91</c:v>
                </c:pt>
                <c:pt idx="4">
                  <c:v>0.9</c:v>
                </c:pt>
                <c:pt idx="5">
                  <c:v>0.9</c:v>
                </c:pt>
                <c:pt idx="6">
                  <c:v>0.9</c:v>
                </c:pt>
                <c:pt idx="7">
                  <c:v>0.9</c:v>
                </c:pt>
                <c:pt idx="8">
                  <c:v>0.9</c:v>
                </c:pt>
                <c:pt idx="9">
                  <c:v>0.88</c:v>
                </c:pt>
                <c:pt idx="10">
                  <c:v>0.88</c:v>
                </c:pt>
                <c:pt idx="11">
                  <c:v>0.88</c:v>
                </c:pt>
                <c:pt idx="12">
                  <c:v>0.88</c:v>
                </c:pt>
                <c:pt idx="13">
                  <c:v>0.87</c:v>
                </c:pt>
                <c:pt idx="14">
                  <c:v>0.87</c:v>
                </c:pt>
                <c:pt idx="15">
                  <c:v>0.86</c:v>
                </c:pt>
                <c:pt idx="16">
                  <c:v>0.85</c:v>
                </c:pt>
                <c:pt idx="17">
                  <c:v>0.85</c:v>
                </c:pt>
                <c:pt idx="18">
                  <c:v>0.85</c:v>
                </c:pt>
                <c:pt idx="19">
                  <c:v>0.83</c:v>
                </c:pt>
                <c:pt idx="20">
                  <c:v>0.83</c:v>
                </c:pt>
                <c:pt idx="21">
                  <c:v>0.83</c:v>
                </c:pt>
                <c:pt idx="22">
                  <c:v>0.82</c:v>
                </c:pt>
                <c:pt idx="23">
                  <c:v>0.81</c:v>
                </c:pt>
                <c:pt idx="24">
                  <c:v>0.81</c:v>
                </c:pt>
                <c:pt idx="25">
                  <c:v>0.8</c:v>
                </c:pt>
                <c:pt idx="26">
                  <c:v>0.8</c:v>
                </c:pt>
                <c:pt idx="27">
                  <c:v>0.8</c:v>
                </c:pt>
                <c:pt idx="28">
                  <c:v>0.8</c:v>
                </c:pt>
                <c:pt idx="29">
                  <c:v>0.8</c:v>
                </c:pt>
                <c:pt idx="30">
                  <c:v>0.8</c:v>
                </c:pt>
                <c:pt idx="31">
                  <c:v>0.8</c:v>
                </c:pt>
                <c:pt idx="32">
                  <c:v>0.8</c:v>
                </c:pt>
                <c:pt idx="33">
                  <c:v>0.8</c:v>
                </c:pt>
                <c:pt idx="34">
                  <c:v>0.8</c:v>
                </c:pt>
                <c:pt idx="35">
                  <c:v>0.8</c:v>
                </c:pt>
                <c:pt idx="36">
                  <c:v>0.8</c:v>
                </c:pt>
                <c:pt idx="37">
                  <c:v>0.8</c:v>
                </c:pt>
                <c:pt idx="38">
                  <c:v>0.8</c:v>
                </c:pt>
                <c:pt idx="39">
                  <c:v>0.8</c:v>
                </c:pt>
                <c:pt idx="40">
                  <c:v>0.79</c:v>
                </c:pt>
                <c:pt idx="41">
                  <c:v>0.79</c:v>
                </c:pt>
                <c:pt idx="42">
                  <c:v>0.78</c:v>
                </c:pt>
                <c:pt idx="43">
                  <c:v>0.78</c:v>
                </c:pt>
                <c:pt idx="44">
                  <c:v>0.78</c:v>
                </c:pt>
                <c:pt idx="45">
                  <c:v>0.78</c:v>
                </c:pt>
                <c:pt idx="46">
                  <c:v>0.77</c:v>
                </c:pt>
                <c:pt idx="47">
                  <c:v>0.77</c:v>
                </c:pt>
                <c:pt idx="48">
                  <c:v>0.77</c:v>
                </c:pt>
                <c:pt idx="49">
                  <c:v>0.77</c:v>
                </c:pt>
                <c:pt idx="50">
                  <c:v>0.77</c:v>
                </c:pt>
                <c:pt idx="51">
                  <c:v>0.76</c:v>
                </c:pt>
                <c:pt idx="52">
                  <c:v>0.76</c:v>
                </c:pt>
                <c:pt idx="53">
                  <c:v>0.76</c:v>
                </c:pt>
                <c:pt idx="54">
                  <c:v>0.76</c:v>
                </c:pt>
                <c:pt idx="55">
                  <c:v>0.76</c:v>
                </c:pt>
                <c:pt idx="56">
                  <c:v>0.76</c:v>
                </c:pt>
                <c:pt idx="57">
                  <c:v>0.75</c:v>
                </c:pt>
                <c:pt idx="58">
                  <c:v>0.75</c:v>
                </c:pt>
                <c:pt idx="59">
                  <c:v>0.75</c:v>
                </c:pt>
                <c:pt idx="60">
                  <c:v>0.75</c:v>
                </c:pt>
                <c:pt idx="61">
                  <c:v>0.75</c:v>
                </c:pt>
                <c:pt idx="62">
                  <c:v>0.75</c:v>
                </c:pt>
                <c:pt idx="63">
                  <c:v>0.74</c:v>
                </c:pt>
                <c:pt idx="64">
                  <c:v>0.73</c:v>
                </c:pt>
                <c:pt idx="65">
                  <c:v>0.73</c:v>
                </c:pt>
                <c:pt idx="66">
                  <c:v>0.73</c:v>
                </c:pt>
                <c:pt idx="67">
                  <c:v>0.73</c:v>
                </c:pt>
                <c:pt idx="68">
                  <c:v>0.72</c:v>
                </c:pt>
                <c:pt idx="69">
                  <c:v>0.72</c:v>
                </c:pt>
                <c:pt idx="70">
                  <c:v>0.71</c:v>
                </c:pt>
                <c:pt idx="71">
                  <c:v>0.7</c:v>
                </c:pt>
                <c:pt idx="72">
                  <c:v>0.7</c:v>
                </c:pt>
                <c:pt idx="73">
                  <c:v>0.7</c:v>
                </c:pt>
                <c:pt idx="74">
                  <c:v>0.7</c:v>
                </c:pt>
                <c:pt idx="75">
                  <c:v>0.7</c:v>
                </c:pt>
                <c:pt idx="76">
                  <c:v>0.7</c:v>
                </c:pt>
                <c:pt idx="77">
                  <c:v>0.69</c:v>
                </c:pt>
                <c:pt idx="78">
                  <c:v>0.69</c:v>
                </c:pt>
                <c:pt idx="79">
                  <c:v>0.69</c:v>
                </c:pt>
                <c:pt idx="80">
                  <c:v>0.69</c:v>
                </c:pt>
                <c:pt idx="81">
                  <c:v>0.68</c:v>
                </c:pt>
                <c:pt idx="82">
                  <c:v>0.68</c:v>
                </c:pt>
                <c:pt idx="83">
                  <c:v>0.68</c:v>
                </c:pt>
                <c:pt idx="84">
                  <c:v>0.67</c:v>
                </c:pt>
                <c:pt idx="85">
                  <c:v>0.67</c:v>
                </c:pt>
                <c:pt idx="86">
                  <c:v>0.66</c:v>
                </c:pt>
                <c:pt idx="87">
                  <c:v>0.66</c:v>
                </c:pt>
                <c:pt idx="88">
                  <c:v>0.66</c:v>
                </c:pt>
                <c:pt idx="89">
                  <c:v>0.66</c:v>
                </c:pt>
                <c:pt idx="90">
                  <c:v>0.65</c:v>
                </c:pt>
                <c:pt idx="91">
                  <c:v>0.65</c:v>
                </c:pt>
                <c:pt idx="92">
                  <c:v>0.65</c:v>
                </c:pt>
                <c:pt idx="93">
                  <c:v>0.65</c:v>
                </c:pt>
                <c:pt idx="94">
                  <c:v>0.65</c:v>
                </c:pt>
                <c:pt idx="95">
                  <c:v>0.64</c:v>
                </c:pt>
                <c:pt idx="96">
                  <c:v>0.64</c:v>
                </c:pt>
                <c:pt idx="97">
                  <c:v>0.64</c:v>
                </c:pt>
                <c:pt idx="98">
                  <c:v>0.63</c:v>
                </c:pt>
                <c:pt idx="99">
                  <c:v>0.63</c:v>
                </c:pt>
                <c:pt idx="100">
                  <c:v>0.63</c:v>
                </c:pt>
                <c:pt idx="101">
                  <c:v>0.62</c:v>
                </c:pt>
                <c:pt idx="102">
                  <c:v>0.62</c:v>
                </c:pt>
                <c:pt idx="103">
                  <c:v>0.62</c:v>
                </c:pt>
                <c:pt idx="104">
                  <c:v>0.62</c:v>
                </c:pt>
                <c:pt idx="105">
                  <c:v>0.62</c:v>
                </c:pt>
                <c:pt idx="106">
                  <c:v>0.62</c:v>
                </c:pt>
                <c:pt idx="107">
                  <c:v>0.61</c:v>
                </c:pt>
                <c:pt idx="108">
                  <c:v>0.61</c:v>
                </c:pt>
                <c:pt idx="109">
                  <c:v>0.61</c:v>
                </c:pt>
                <c:pt idx="110">
                  <c:v>0.6</c:v>
                </c:pt>
                <c:pt idx="111">
                  <c:v>0.6</c:v>
                </c:pt>
                <c:pt idx="112">
                  <c:v>0.6</c:v>
                </c:pt>
                <c:pt idx="113">
                  <c:v>0.6</c:v>
                </c:pt>
                <c:pt idx="114">
                  <c:v>0.59</c:v>
                </c:pt>
                <c:pt idx="115">
                  <c:v>0.59</c:v>
                </c:pt>
                <c:pt idx="116">
                  <c:v>0.57999999999999996</c:v>
                </c:pt>
                <c:pt idx="117">
                  <c:v>0.57999999999999996</c:v>
                </c:pt>
                <c:pt idx="118">
                  <c:v>0.57999999999999996</c:v>
                </c:pt>
                <c:pt idx="119">
                  <c:v>0.57999999999999996</c:v>
                </c:pt>
                <c:pt idx="120">
                  <c:v>0.57999999999999996</c:v>
                </c:pt>
                <c:pt idx="121">
                  <c:v>0.56999999999999995</c:v>
                </c:pt>
                <c:pt idx="122">
                  <c:v>0.56999999999999995</c:v>
                </c:pt>
                <c:pt idx="123">
                  <c:v>0.56999999999999995</c:v>
                </c:pt>
                <c:pt idx="124">
                  <c:v>0.56999999999999995</c:v>
                </c:pt>
                <c:pt idx="125">
                  <c:v>0.56999999999999995</c:v>
                </c:pt>
                <c:pt idx="126">
                  <c:v>0.56000000000000005</c:v>
                </c:pt>
                <c:pt idx="127">
                  <c:v>0.56000000000000005</c:v>
                </c:pt>
                <c:pt idx="128">
                  <c:v>0.56000000000000005</c:v>
                </c:pt>
                <c:pt idx="129">
                  <c:v>0.55000000000000004</c:v>
                </c:pt>
                <c:pt idx="130">
                  <c:v>0.55000000000000004</c:v>
                </c:pt>
                <c:pt idx="131">
                  <c:v>0.55000000000000004</c:v>
                </c:pt>
                <c:pt idx="132">
                  <c:v>0.55000000000000004</c:v>
                </c:pt>
                <c:pt idx="133">
                  <c:v>0.55000000000000004</c:v>
                </c:pt>
                <c:pt idx="134">
                  <c:v>0.55000000000000004</c:v>
                </c:pt>
                <c:pt idx="135">
                  <c:v>0.55000000000000004</c:v>
                </c:pt>
                <c:pt idx="136">
                  <c:v>0.55000000000000004</c:v>
                </c:pt>
                <c:pt idx="137">
                  <c:v>0.55000000000000004</c:v>
                </c:pt>
                <c:pt idx="138">
                  <c:v>0.54</c:v>
                </c:pt>
                <c:pt idx="139">
                  <c:v>0.54</c:v>
                </c:pt>
                <c:pt idx="140">
                  <c:v>0.54</c:v>
                </c:pt>
                <c:pt idx="141">
                  <c:v>0.53</c:v>
                </c:pt>
                <c:pt idx="142">
                  <c:v>0.53</c:v>
                </c:pt>
                <c:pt idx="143">
                  <c:v>0.52</c:v>
                </c:pt>
                <c:pt idx="144">
                  <c:v>0.51</c:v>
                </c:pt>
                <c:pt idx="145">
                  <c:v>0.51</c:v>
                </c:pt>
                <c:pt idx="146">
                  <c:v>0.51</c:v>
                </c:pt>
                <c:pt idx="147">
                  <c:v>0.5</c:v>
                </c:pt>
                <c:pt idx="148">
                  <c:v>0.5</c:v>
                </c:pt>
                <c:pt idx="149">
                  <c:v>0.5</c:v>
                </c:pt>
                <c:pt idx="150">
                  <c:v>0.5</c:v>
                </c:pt>
                <c:pt idx="151">
                  <c:v>0.5</c:v>
                </c:pt>
                <c:pt idx="152">
                  <c:v>0.5</c:v>
                </c:pt>
                <c:pt idx="153">
                  <c:v>0.49</c:v>
                </c:pt>
                <c:pt idx="154">
                  <c:v>0.49</c:v>
                </c:pt>
                <c:pt idx="155">
                  <c:v>0.49</c:v>
                </c:pt>
                <c:pt idx="156">
                  <c:v>0.49</c:v>
                </c:pt>
                <c:pt idx="157">
                  <c:v>0.49</c:v>
                </c:pt>
                <c:pt idx="158">
                  <c:v>0.48</c:v>
                </c:pt>
                <c:pt idx="159">
                  <c:v>0.48</c:v>
                </c:pt>
                <c:pt idx="160">
                  <c:v>0.48</c:v>
                </c:pt>
                <c:pt idx="161">
                  <c:v>0.47</c:v>
                </c:pt>
                <c:pt idx="162">
                  <c:v>0.47</c:v>
                </c:pt>
                <c:pt idx="163">
                  <c:v>0.47</c:v>
                </c:pt>
                <c:pt idx="164">
                  <c:v>0.47</c:v>
                </c:pt>
                <c:pt idx="165">
                  <c:v>0.46</c:v>
                </c:pt>
                <c:pt idx="166">
                  <c:v>0.45</c:v>
                </c:pt>
                <c:pt idx="167">
                  <c:v>0.45</c:v>
                </c:pt>
                <c:pt idx="168">
                  <c:v>0.45</c:v>
                </c:pt>
                <c:pt idx="169">
                  <c:v>0.45</c:v>
                </c:pt>
                <c:pt idx="170">
                  <c:v>0.44</c:v>
                </c:pt>
                <c:pt idx="171">
                  <c:v>0.43</c:v>
                </c:pt>
                <c:pt idx="172">
                  <c:v>0.42</c:v>
                </c:pt>
                <c:pt idx="173">
                  <c:v>0.42</c:v>
                </c:pt>
                <c:pt idx="174">
                  <c:v>0.42</c:v>
                </c:pt>
                <c:pt idx="175">
                  <c:v>0.42</c:v>
                </c:pt>
                <c:pt idx="176">
                  <c:v>0.41</c:v>
                </c:pt>
                <c:pt idx="177">
                  <c:v>0.41</c:v>
                </c:pt>
                <c:pt idx="178">
                  <c:v>0.41</c:v>
                </c:pt>
                <c:pt idx="179">
                  <c:v>0.4</c:v>
                </c:pt>
                <c:pt idx="180">
                  <c:v>0.4</c:v>
                </c:pt>
                <c:pt idx="181">
                  <c:v>0.38</c:v>
                </c:pt>
                <c:pt idx="182">
                  <c:v>0.38</c:v>
                </c:pt>
                <c:pt idx="183">
                  <c:v>0.36</c:v>
                </c:pt>
                <c:pt idx="184">
                  <c:v>0.36</c:v>
                </c:pt>
                <c:pt idx="185">
                  <c:v>0.36</c:v>
                </c:pt>
                <c:pt idx="186">
                  <c:v>0.35</c:v>
                </c:pt>
                <c:pt idx="187">
                  <c:v>0.35</c:v>
                </c:pt>
                <c:pt idx="188">
                  <c:v>0.35</c:v>
                </c:pt>
                <c:pt idx="189">
                  <c:v>0.34</c:v>
                </c:pt>
                <c:pt idx="190">
                  <c:v>0.33</c:v>
                </c:pt>
                <c:pt idx="191">
                  <c:v>0.32</c:v>
                </c:pt>
                <c:pt idx="192">
                  <c:v>0.31</c:v>
                </c:pt>
                <c:pt idx="193">
                  <c:v>0.3</c:v>
                </c:pt>
                <c:pt idx="194">
                  <c:v>0.28000000000000003</c:v>
                </c:pt>
                <c:pt idx="195">
                  <c:v>0.28000000000000003</c:v>
                </c:pt>
                <c:pt idx="196">
                  <c:v>0.25</c:v>
                </c:pt>
                <c:pt idx="197">
                  <c:v>0.21</c:v>
                </c:pt>
                <c:pt idx="198">
                  <c:v>0.19</c:v>
                </c:pt>
                <c:pt idx="199">
                  <c:v>0.18</c:v>
                </c:pt>
                <c:pt idx="200">
                  <c:v>0.17</c:v>
                </c:pt>
                <c:pt idx="201">
                  <c:v>0.17</c:v>
                </c:pt>
                <c:pt idx="202">
                  <c:v>0.15</c:v>
                </c:pt>
                <c:pt idx="203">
                  <c:v>0.15</c:v>
                </c:pt>
                <c:pt idx="204">
                  <c:v>0.14000000000000001</c:v>
                </c:pt>
                <c:pt idx="205">
                  <c:v>0.06</c:v>
                </c:pt>
                <c:pt idx="206">
                  <c:v>0.05</c:v>
                </c:pt>
                <c:pt idx="207">
                  <c:v>0</c:v>
                </c:pt>
                <c:pt idx="208">
                  <c:v>0</c:v>
                </c:pt>
                <c:pt idx="209">
                  <c:v>0</c:v>
                </c:pt>
                <c:pt idx="210">
                  <c:v>0</c:v>
                </c:pt>
              </c:numCache>
            </c:numRef>
          </c:val>
          <c:extLst>
            <c:ext xmlns:c16="http://schemas.microsoft.com/office/drawing/2014/chart" uri="{C3380CC4-5D6E-409C-BE32-E72D297353CC}">
              <c16:uniqueId val="{00000000-BF9E-4AF0-9038-9685D0E7C98D}"/>
            </c:ext>
          </c:extLst>
        </c:ser>
        <c:dLbls>
          <c:showLegendKey val="0"/>
          <c:showVal val="0"/>
          <c:showCatName val="0"/>
          <c:showSerName val="0"/>
          <c:showPercent val="0"/>
          <c:showBubbleSize val="0"/>
        </c:dLbls>
        <c:gapWidth val="219"/>
        <c:overlap val="-27"/>
        <c:axId val="1755747615"/>
        <c:axId val="1751789807"/>
      </c:barChart>
      <c:catAx>
        <c:axId val="1755747615"/>
        <c:scaling>
          <c:orientation val="minMax"/>
        </c:scaling>
        <c:delete val="1"/>
        <c:axPos val="b"/>
        <c:numFmt formatCode="General" sourceLinked="1"/>
        <c:majorTickMark val="none"/>
        <c:minorTickMark val="none"/>
        <c:tickLblPos val="nextTo"/>
        <c:crossAx val="1751789807"/>
        <c:crosses val="autoZero"/>
        <c:auto val="1"/>
        <c:lblAlgn val="ctr"/>
        <c:lblOffset val="100"/>
        <c:noMultiLvlLbl val="0"/>
      </c:catAx>
      <c:valAx>
        <c:axId val="17517898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4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table!5 Top product by rating &amp; review</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table'!$BE$3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table'!$BD$4:$BD$9</c:f>
              <c:strCache>
                <c:ptCount val="5"/>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Instant Pot Air Fryer, Vortex 2Qt, Touch Control Panel, 360¬∞ Evencrisp‚Ñ¢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'Pivot table'!$BE$4:$BE$9</c:f>
              <c:numCache>
                <c:formatCode>#,##0.0</c:formatCode>
                <c:ptCount val="5"/>
                <c:pt idx="0">
                  <c:v>5</c:v>
                </c:pt>
                <c:pt idx="1">
                  <c:v>5</c:v>
                </c:pt>
                <c:pt idx="2">
                  <c:v>4.8</c:v>
                </c:pt>
                <c:pt idx="3">
                  <c:v>4.8</c:v>
                </c:pt>
                <c:pt idx="4">
                  <c:v>4.8</c:v>
                </c:pt>
              </c:numCache>
            </c:numRef>
          </c:val>
          <c:extLst>
            <c:ext xmlns:c16="http://schemas.microsoft.com/office/drawing/2014/chart" uri="{C3380CC4-5D6E-409C-BE32-E72D297353CC}">
              <c16:uniqueId val="{00000000-6D69-49B7-80A7-4F8D1AD893AC}"/>
            </c:ext>
          </c:extLst>
        </c:ser>
        <c:dLbls>
          <c:showLegendKey val="0"/>
          <c:showVal val="0"/>
          <c:showCatName val="0"/>
          <c:showSerName val="0"/>
          <c:showPercent val="0"/>
          <c:showBubbleSize val="0"/>
        </c:dLbls>
        <c:gapWidth val="219"/>
        <c:overlap val="-27"/>
        <c:axId val="1755787215"/>
        <c:axId val="1676102991"/>
      </c:barChart>
      <c:catAx>
        <c:axId val="1755787215"/>
        <c:scaling>
          <c:orientation val="minMax"/>
        </c:scaling>
        <c:delete val="1"/>
        <c:axPos val="b"/>
        <c:numFmt formatCode="General" sourceLinked="1"/>
        <c:majorTickMark val="none"/>
        <c:minorTickMark val="none"/>
        <c:tickLblPos val="nextTo"/>
        <c:crossAx val="1676102991"/>
        <c:crosses val="autoZero"/>
        <c:auto val="1"/>
        <c:lblAlgn val="ctr"/>
        <c:lblOffset val="100"/>
        <c:noMultiLvlLbl val="0"/>
      </c:catAx>
      <c:valAx>
        <c:axId val="167610299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8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table!PivotTable3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table'!$BG$5:$BG$11</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table'!$BH$5:$BH$11</c:f>
              <c:numCache>
                <c:formatCode>#,##0.0</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20D6-4733-ACCB-89EDB9DE1390}"/>
            </c:ext>
          </c:extLst>
        </c:ser>
        <c:dLbls>
          <c:showLegendKey val="0"/>
          <c:showVal val="0"/>
          <c:showCatName val="0"/>
          <c:showSerName val="0"/>
          <c:showPercent val="0"/>
          <c:showBubbleSize val="0"/>
        </c:dLbls>
        <c:gapWidth val="182"/>
        <c:axId val="1755797215"/>
        <c:axId val="1751793967"/>
      </c:barChart>
      <c:catAx>
        <c:axId val="175579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1793967"/>
        <c:crosses val="autoZero"/>
        <c:auto val="1"/>
        <c:lblAlgn val="ctr"/>
        <c:lblOffset val="100"/>
        <c:noMultiLvlLbl val="0"/>
      </c:catAx>
      <c:valAx>
        <c:axId val="175179396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9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table!PivotTable2</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table'!$G$3</c:f>
              <c:strCache>
                <c:ptCount val="1"/>
                <c:pt idx="0">
                  <c:v>Total</c:v>
                </c:pt>
              </c:strCache>
            </c:strRef>
          </c:tx>
          <c:spPr>
            <a:solidFill>
              <a:schemeClr val="accent1"/>
            </a:solidFill>
            <a:ln>
              <a:noFill/>
            </a:ln>
            <a:effectLst/>
          </c:spPr>
          <c:invertIfNegative val="0"/>
          <c:cat>
            <c:strRef>
              <c:f>'Pivot table'!$F$4:$F$215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table'!$G$4:$G$215</c:f>
              <c:numCache>
                <c:formatCode>General</c:formatCode>
                <c:ptCount val="211"/>
                <c:pt idx="0">
                  <c:v>0.48</c:v>
                </c:pt>
                <c:pt idx="1">
                  <c:v>0.76500000000000001</c:v>
                </c:pt>
                <c:pt idx="2">
                  <c:v>0.55000000000000004</c:v>
                </c:pt>
                <c:pt idx="3">
                  <c:v>0.47499999999999998</c:v>
                </c:pt>
                <c:pt idx="4">
                  <c:v>0.53</c:v>
                </c:pt>
                <c:pt idx="5">
                  <c:v>0.27</c:v>
                </c:pt>
                <c:pt idx="6">
                  <c:v>0.18666666666666668</c:v>
                </c:pt>
                <c:pt idx="7">
                  <c:v>0.73</c:v>
                </c:pt>
                <c:pt idx="8">
                  <c:v>0.45</c:v>
                </c:pt>
                <c:pt idx="9">
                  <c:v>0.25</c:v>
                </c:pt>
                <c:pt idx="10">
                  <c:v>0.51389380530973416</c:v>
                </c:pt>
                <c:pt idx="11">
                  <c:v>0.72333333333333327</c:v>
                </c:pt>
                <c:pt idx="12">
                  <c:v>0</c:v>
                </c:pt>
                <c:pt idx="13">
                  <c:v>0.51909090909090905</c:v>
                </c:pt>
                <c:pt idx="14">
                  <c:v>0.64</c:v>
                </c:pt>
                <c:pt idx="15">
                  <c:v>0.46374999999999994</c:v>
                </c:pt>
                <c:pt idx="16">
                  <c:v>0.47300000000000003</c:v>
                </c:pt>
                <c:pt idx="17">
                  <c:v>0.51800000000000002</c:v>
                </c:pt>
                <c:pt idx="18">
                  <c:v>0.5575</c:v>
                </c:pt>
                <c:pt idx="19">
                  <c:v>0.32</c:v>
                </c:pt>
                <c:pt idx="20">
                  <c:v>0.40833333333333327</c:v>
                </c:pt>
                <c:pt idx="21">
                  <c:v>0.43333333333333335</c:v>
                </c:pt>
                <c:pt idx="22">
                  <c:v>0.49</c:v>
                </c:pt>
                <c:pt idx="23">
                  <c:v>0.41071428571428564</c:v>
                </c:pt>
                <c:pt idx="24">
                  <c:v>0.378</c:v>
                </c:pt>
                <c:pt idx="25">
                  <c:v>0.38666666666666671</c:v>
                </c:pt>
                <c:pt idx="26">
                  <c:v>0.5033333333333333</c:v>
                </c:pt>
                <c:pt idx="27">
                  <c:v>0.3</c:v>
                </c:pt>
                <c:pt idx="28">
                  <c:v>0.43333333333333335</c:v>
                </c:pt>
                <c:pt idx="29">
                  <c:v>0.70333333333333325</c:v>
                </c:pt>
                <c:pt idx="30">
                  <c:v>0.44</c:v>
                </c:pt>
                <c:pt idx="31">
                  <c:v>0.70399999999999996</c:v>
                </c:pt>
                <c:pt idx="32">
                  <c:v>0.73</c:v>
                </c:pt>
                <c:pt idx="33">
                  <c:v>0.49</c:v>
                </c:pt>
                <c:pt idx="34">
                  <c:v>0.624</c:v>
                </c:pt>
                <c:pt idx="35">
                  <c:v>0.48399999999999999</c:v>
                </c:pt>
                <c:pt idx="36">
                  <c:v>0.57999999999999996</c:v>
                </c:pt>
                <c:pt idx="37">
                  <c:v>0.46333333333333337</c:v>
                </c:pt>
                <c:pt idx="38">
                  <c:v>0.5</c:v>
                </c:pt>
                <c:pt idx="39">
                  <c:v>0.66166666666666663</c:v>
                </c:pt>
                <c:pt idx="40">
                  <c:v>0.55000000000000004</c:v>
                </c:pt>
                <c:pt idx="41">
                  <c:v>0.36</c:v>
                </c:pt>
                <c:pt idx="42">
                  <c:v>0.54800000000000015</c:v>
                </c:pt>
                <c:pt idx="43">
                  <c:v>0.64</c:v>
                </c:pt>
                <c:pt idx="44">
                  <c:v>0.28499999999999998</c:v>
                </c:pt>
                <c:pt idx="45">
                  <c:v>0.43</c:v>
                </c:pt>
                <c:pt idx="46">
                  <c:v>0.75</c:v>
                </c:pt>
                <c:pt idx="47">
                  <c:v>0.47</c:v>
                </c:pt>
                <c:pt idx="48">
                  <c:v>0.5</c:v>
                </c:pt>
                <c:pt idx="49">
                  <c:v>0.50777777777777777</c:v>
                </c:pt>
                <c:pt idx="50">
                  <c:v>0.15333333333333335</c:v>
                </c:pt>
                <c:pt idx="51">
                  <c:v>0.45333333333333337</c:v>
                </c:pt>
                <c:pt idx="52">
                  <c:v>0.66249999999999998</c:v>
                </c:pt>
                <c:pt idx="53">
                  <c:v>0.36</c:v>
                </c:pt>
                <c:pt idx="54">
                  <c:v>0.14000000000000001</c:v>
                </c:pt>
                <c:pt idx="55">
                  <c:v>0.38666666666666666</c:v>
                </c:pt>
                <c:pt idx="56">
                  <c:v>0.72500000000000009</c:v>
                </c:pt>
                <c:pt idx="57">
                  <c:v>0</c:v>
                </c:pt>
                <c:pt idx="58">
                  <c:v>0.53230769230769226</c:v>
                </c:pt>
                <c:pt idx="59">
                  <c:v>0.76</c:v>
                </c:pt>
                <c:pt idx="60">
                  <c:v>0.62</c:v>
                </c:pt>
                <c:pt idx="61">
                  <c:v>0.5</c:v>
                </c:pt>
                <c:pt idx="62">
                  <c:v>0.75</c:v>
                </c:pt>
                <c:pt idx="63">
                  <c:v>0.53</c:v>
                </c:pt>
                <c:pt idx="64">
                  <c:v>0.06</c:v>
                </c:pt>
                <c:pt idx="65">
                  <c:v>0.39</c:v>
                </c:pt>
                <c:pt idx="66">
                  <c:v>0.54999999999999993</c:v>
                </c:pt>
                <c:pt idx="67">
                  <c:v>0.05</c:v>
                </c:pt>
                <c:pt idx="68">
                  <c:v>0.56200000000000006</c:v>
                </c:pt>
                <c:pt idx="69">
                  <c:v>0.18</c:v>
                </c:pt>
                <c:pt idx="70">
                  <c:v>0.48250000000000004</c:v>
                </c:pt>
                <c:pt idx="71">
                  <c:v>0.56000000000000005</c:v>
                </c:pt>
                <c:pt idx="72">
                  <c:v>0.64333333333333342</c:v>
                </c:pt>
                <c:pt idx="73">
                  <c:v>0.56499999999999995</c:v>
                </c:pt>
                <c:pt idx="74">
                  <c:v>0.77</c:v>
                </c:pt>
                <c:pt idx="75">
                  <c:v>0.15</c:v>
                </c:pt>
                <c:pt idx="76">
                  <c:v>0.51115384615384629</c:v>
                </c:pt>
                <c:pt idx="77">
                  <c:v>0.36625000000000002</c:v>
                </c:pt>
                <c:pt idx="78">
                  <c:v>0.42000000000000004</c:v>
                </c:pt>
                <c:pt idx="79">
                  <c:v>0.83</c:v>
                </c:pt>
                <c:pt idx="80">
                  <c:v>0.6</c:v>
                </c:pt>
                <c:pt idx="81">
                  <c:v>0.6</c:v>
                </c:pt>
                <c:pt idx="82">
                  <c:v>0.56333333333333335</c:v>
                </c:pt>
                <c:pt idx="83">
                  <c:v>0.28000000000000003</c:v>
                </c:pt>
                <c:pt idx="84">
                  <c:v>0.59000000000000008</c:v>
                </c:pt>
                <c:pt idx="85">
                  <c:v>0.57999999999999996</c:v>
                </c:pt>
                <c:pt idx="86">
                  <c:v>0.36</c:v>
                </c:pt>
                <c:pt idx="87">
                  <c:v>0.63</c:v>
                </c:pt>
                <c:pt idx="88">
                  <c:v>0.51083333333333325</c:v>
                </c:pt>
                <c:pt idx="89">
                  <c:v>0.51</c:v>
                </c:pt>
                <c:pt idx="90">
                  <c:v>0.38500000000000001</c:v>
                </c:pt>
                <c:pt idx="91">
                  <c:v>0.68</c:v>
                </c:pt>
                <c:pt idx="92">
                  <c:v>0.4924489795918367</c:v>
                </c:pt>
                <c:pt idx="93">
                  <c:v>0.56166666666666665</c:v>
                </c:pt>
                <c:pt idx="94">
                  <c:v>0.59</c:v>
                </c:pt>
                <c:pt idx="95">
                  <c:v>0.5</c:v>
                </c:pt>
                <c:pt idx="96">
                  <c:v>0.54666666666666675</c:v>
                </c:pt>
                <c:pt idx="97">
                  <c:v>0.53766666666666674</c:v>
                </c:pt>
                <c:pt idx="98">
                  <c:v>0.72166666666666668</c:v>
                </c:pt>
                <c:pt idx="99">
                  <c:v>0.55666666666666664</c:v>
                </c:pt>
                <c:pt idx="100">
                  <c:v>0.26500000000000001</c:v>
                </c:pt>
                <c:pt idx="101">
                  <c:v>0.4975</c:v>
                </c:pt>
                <c:pt idx="102">
                  <c:v>0.41</c:v>
                </c:pt>
                <c:pt idx="103">
                  <c:v>0.53666666666666674</c:v>
                </c:pt>
                <c:pt idx="104">
                  <c:v>0.49625000000000002</c:v>
                </c:pt>
                <c:pt idx="105">
                  <c:v>0.53</c:v>
                </c:pt>
                <c:pt idx="106">
                  <c:v>0.42</c:v>
                </c:pt>
                <c:pt idx="107">
                  <c:v>0.52857142857142858</c:v>
                </c:pt>
                <c:pt idx="108">
                  <c:v>0.52</c:v>
                </c:pt>
                <c:pt idx="109">
                  <c:v>0.69</c:v>
                </c:pt>
                <c:pt idx="110">
                  <c:v>0.17</c:v>
                </c:pt>
                <c:pt idx="111">
                  <c:v>0.44</c:v>
                </c:pt>
                <c:pt idx="112">
                  <c:v>0.65600000000000003</c:v>
                </c:pt>
                <c:pt idx="113">
                  <c:v>0.19</c:v>
                </c:pt>
                <c:pt idx="114">
                  <c:v>0.58200000000000007</c:v>
                </c:pt>
                <c:pt idx="115">
                  <c:v>0.41875000000000001</c:v>
                </c:pt>
                <c:pt idx="116">
                  <c:v>0.54222222222222227</c:v>
                </c:pt>
                <c:pt idx="117">
                  <c:v>0.50397058823529406</c:v>
                </c:pt>
                <c:pt idx="118">
                  <c:v>0.34</c:v>
                </c:pt>
                <c:pt idx="119">
                  <c:v>0.50133333333333341</c:v>
                </c:pt>
                <c:pt idx="120">
                  <c:v>0.68</c:v>
                </c:pt>
                <c:pt idx="121">
                  <c:v>0.35</c:v>
                </c:pt>
                <c:pt idx="122">
                  <c:v>0.45</c:v>
                </c:pt>
                <c:pt idx="123">
                  <c:v>0.77</c:v>
                </c:pt>
                <c:pt idx="124">
                  <c:v>0.3</c:v>
                </c:pt>
                <c:pt idx="125">
                  <c:v>0</c:v>
                </c:pt>
                <c:pt idx="126">
                  <c:v>0.49</c:v>
                </c:pt>
                <c:pt idx="127">
                  <c:v>0.4</c:v>
                </c:pt>
                <c:pt idx="128">
                  <c:v>0.34272727272727277</c:v>
                </c:pt>
                <c:pt idx="129">
                  <c:v>0.35000000000000003</c:v>
                </c:pt>
                <c:pt idx="130">
                  <c:v>0.38</c:v>
                </c:pt>
                <c:pt idx="131">
                  <c:v>0.56499999999999995</c:v>
                </c:pt>
                <c:pt idx="132">
                  <c:v>0.42</c:v>
                </c:pt>
                <c:pt idx="133">
                  <c:v>0.55000000000000004</c:v>
                </c:pt>
                <c:pt idx="134">
                  <c:v>0.35</c:v>
                </c:pt>
                <c:pt idx="135">
                  <c:v>0.33400000000000002</c:v>
                </c:pt>
                <c:pt idx="136">
                  <c:v>0.42099999999999999</c:v>
                </c:pt>
                <c:pt idx="137">
                  <c:v>0.27499999999999997</c:v>
                </c:pt>
                <c:pt idx="138">
                  <c:v>0.3</c:v>
                </c:pt>
                <c:pt idx="139">
                  <c:v>0.42777777777777781</c:v>
                </c:pt>
                <c:pt idx="140">
                  <c:v>0.46086956521739131</c:v>
                </c:pt>
                <c:pt idx="141">
                  <c:v>0.33750000000000008</c:v>
                </c:pt>
                <c:pt idx="142">
                  <c:v>0.37</c:v>
                </c:pt>
                <c:pt idx="143">
                  <c:v>0.31</c:v>
                </c:pt>
                <c:pt idx="144">
                  <c:v>0.39692307692307693</c:v>
                </c:pt>
                <c:pt idx="145">
                  <c:v>0.41</c:v>
                </c:pt>
                <c:pt idx="146">
                  <c:v>0.54</c:v>
                </c:pt>
                <c:pt idx="147">
                  <c:v>0.45</c:v>
                </c:pt>
                <c:pt idx="148">
                  <c:v>0.45</c:v>
                </c:pt>
                <c:pt idx="149">
                  <c:v>0.41200000000000003</c:v>
                </c:pt>
                <c:pt idx="150">
                  <c:v>0.51</c:v>
                </c:pt>
                <c:pt idx="151">
                  <c:v>0.43</c:v>
                </c:pt>
                <c:pt idx="152">
                  <c:v>0.41</c:v>
                </c:pt>
                <c:pt idx="153">
                  <c:v>0.32750000000000001</c:v>
                </c:pt>
                <c:pt idx="154">
                  <c:v>0.56000000000000005</c:v>
                </c:pt>
                <c:pt idx="155">
                  <c:v>0.44000000000000006</c:v>
                </c:pt>
                <c:pt idx="156">
                  <c:v>0.50600000000000001</c:v>
                </c:pt>
                <c:pt idx="157">
                  <c:v>0.33</c:v>
                </c:pt>
                <c:pt idx="158">
                  <c:v>0.40636363636363643</c:v>
                </c:pt>
                <c:pt idx="159">
                  <c:v>0.38894736842105271</c:v>
                </c:pt>
                <c:pt idx="160">
                  <c:v>0.41333333333333333</c:v>
                </c:pt>
                <c:pt idx="161">
                  <c:v>0.45700000000000002</c:v>
                </c:pt>
                <c:pt idx="162">
                  <c:v>0.48416666666666669</c:v>
                </c:pt>
                <c:pt idx="163">
                  <c:v>0.44999999999999996</c:v>
                </c:pt>
                <c:pt idx="164">
                  <c:v>0.55000000000000004</c:v>
                </c:pt>
                <c:pt idx="165">
                  <c:v>0.40368421052631581</c:v>
                </c:pt>
                <c:pt idx="166">
                  <c:v>0.45769230769230773</c:v>
                </c:pt>
                <c:pt idx="167">
                  <c:v>0.55499999999999994</c:v>
                </c:pt>
                <c:pt idx="168">
                  <c:v>0.26624999999999999</c:v>
                </c:pt>
                <c:pt idx="169">
                  <c:v>0.38407407407407407</c:v>
                </c:pt>
                <c:pt idx="170">
                  <c:v>0.31999999999999995</c:v>
                </c:pt>
                <c:pt idx="171">
                  <c:v>0.57666666666666666</c:v>
                </c:pt>
                <c:pt idx="172">
                  <c:v>0.51999999999999991</c:v>
                </c:pt>
                <c:pt idx="173">
                  <c:v>0.51</c:v>
                </c:pt>
                <c:pt idx="174">
                  <c:v>0.37583333333333324</c:v>
                </c:pt>
                <c:pt idx="175">
                  <c:v>0.54</c:v>
                </c:pt>
                <c:pt idx="176">
                  <c:v>0.21</c:v>
                </c:pt>
                <c:pt idx="177">
                  <c:v>0.15</c:v>
                </c:pt>
                <c:pt idx="178">
                  <c:v>0.44571428571428573</c:v>
                </c:pt>
                <c:pt idx="179">
                  <c:v>0.49</c:v>
                </c:pt>
                <c:pt idx="180">
                  <c:v>0.33</c:v>
                </c:pt>
                <c:pt idx="181">
                  <c:v>0.39333333333333331</c:v>
                </c:pt>
                <c:pt idx="182">
                  <c:v>0.37166666666666665</c:v>
                </c:pt>
                <c:pt idx="183">
                  <c:v>0.38363636363636372</c:v>
                </c:pt>
                <c:pt idx="184">
                  <c:v>0.37000000000000005</c:v>
                </c:pt>
                <c:pt idx="185">
                  <c:v>0.17</c:v>
                </c:pt>
                <c:pt idx="186">
                  <c:v>0.33500000000000002</c:v>
                </c:pt>
                <c:pt idx="187">
                  <c:v>0.41750000000000009</c:v>
                </c:pt>
                <c:pt idx="188">
                  <c:v>0.39500000000000002</c:v>
                </c:pt>
                <c:pt idx="189">
                  <c:v>0.39666666666666672</c:v>
                </c:pt>
                <c:pt idx="190">
                  <c:v>0.22666666666666668</c:v>
                </c:pt>
                <c:pt idx="191">
                  <c:v>0.43583333333333335</c:v>
                </c:pt>
                <c:pt idx="192">
                  <c:v>0.49</c:v>
                </c:pt>
                <c:pt idx="193">
                  <c:v>0.64</c:v>
                </c:pt>
                <c:pt idx="194">
                  <c:v>0.79</c:v>
                </c:pt>
                <c:pt idx="195">
                  <c:v>0.47000000000000003</c:v>
                </c:pt>
                <c:pt idx="196">
                  <c:v>0.83</c:v>
                </c:pt>
                <c:pt idx="197">
                  <c:v>0.5</c:v>
                </c:pt>
                <c:pt idx="198">
                  <c:v>0.63500000000000001</c:v>
                </c:pt>
                <c:pt idx="199">
                  <c:v>0.62</c:v>
                </c:pt>
                <c:pt idx="200">
                  <c:v>0.75</c:v>
                </c:pt>
                <c:pt idx="201">
                  <c:v>0.32714285714285712</c:v>
                </c:pt>
                <c:pt idx="202">
                  <c:v>0.39500000000000002</c:v>
                </c:pt>
                <c:pt idx="203">
                  <c:v>0.65999999999999992</c:v>
                </c:pt>
                <c:pt idx="204">
                  <c:v>0.51</c:v>
                </c:pt>
                <c:pt idx="205">
                  <c:v>0</c:v>
                </c:pt>
                <c:pt idx="206">
                  <c:v>0.36499999999999999</c:v>
                </c:pt>
                <c:pt idx="207">
                  <c:v>0.56000000000000005</c:v>
                </c:pt>
                <c:pt idx="208">
                  <c:v>0.61499999999999999</c:v>
                </c:pt>
                <c:pt idx="209">
                  <c:v>0.44666666666666671</c:v>
                </c:pt>
                <c:pt idx="210">
                  <c:v>0.55000000000000004</c:v>
                </c:pt>
              </c:numCache>
            </c:numRef>
          </c:val>
          <c:extLst>
            <c:ext xmlns:c16="http://schemas.microsoft.com/office/drawing/2014/chart" uri="{C3380CC4-5D6E-409C-BE32-E72D297353CC}">
              <c16:uniqueId val="{00000000-8942-4281-9E1E-C65901310D53}"/>
            </c:ext>
          </c:extLst>
        </c:ser>
        <c:dLbls>
          <c:showLegendKey val="0"/>
          <c:showVal val="0"/>
          <c:showCatName val="0"/>
          <c:showSerName val="0"/>
          <c:showPercent val="0"/>
          <c:showBubbleSize val="0"/>
        </c:dLbls>
        <c:gapWidth val="182"/>
        <c:axId val="1331252095"/>
        <c:axId val="1329255167"/>
      </c:barChart>
      <c:catAx>
        <c:axId val="1331252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9255167"/>
        <c:crosses val="autoZero"/>
        <c:auto val="1"/>
        <c:lblAlgn val="ctr"/>
        <c:lblOffset val="100"/>
        <c:noMultiLvlLbl val="0"/>
      </c:catAx>
      <c:valAx>
        <c:axId val="13292551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1252095"/>
        <c:crosses val="autoZero"/>
        <c:crossBetween val="between"/>
      </c:valAx>
      <c:spPr>
        <a:gradFill>
          <a:gsLst>
            <a:gs pos="0">
              <a:schemeClr val="accent1">
                <a:lumMod val="5000"/>
                <a:lumOff val="95000"/>
              </a:schemeClr>
            </a:gs>
            <a:gs pos="45140">
              <a:srgbClr val="94D2EE"/>
            </a:gs>
            <a:gs pos="4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table!count of product</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9247594050743664E-2"/>
          <c:y val="0.26328484981044037"/>
          <c:w val="0.8179186351706037"/>
          <c:h val="0.32427092446777483"/>
        </c:manualLayout>
      </c:layout>
      <c:lineChart>
        <c:grouping val="standard"/>
        <c:varyColors val="0"/>
        <c:ser>
          <c:idx val="0"/>
          <c:order val="0"/>
          <c:tx>
            <c:strRef>
              <c:f>'Pivot table'!$K$4</c:f>
              <c:strCache>
                <c:ptCount val="1"/>
                <c:pt idx="0">
                  <c:v>Total</c:v>
                </c:pt>
              </c:strCache>
            </c:strRef>
          </c:tx>
          <c:spPr>
            <a:ln w="28575" cap="rnd">
              <a:solidFill>
                <a:schemeClr val="accent1"/>
              </a:solidFill>
              <a:round/>
            </a:ln>
            <a:effectLst/>
          </c:spPr>
          <c:marker>
            <c:symbol val="none"/>
          </c:marker>
          <c:cat>
            <c:strRef>
              <c:f>'Pivot table'!$J$5:$J$216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table'!$K$5:$K$216</c:f>
              <c:numCache>
                <c:formatCode>General</c:formatCode>
                <c:ptCount val="211"/>
                <c:pt idx="0">
                  <c:v>1</c:v>
                </c:pt>
                <c:pt idx="1">
                  <c:v>2</c:v>
                </c:pt>
                <c:pt idx="2">
                  <c:v>1</c:v>
                </c:pt>
                <c:pt idx="3">
                  <c:v>2</c:v>
                </c:pt>
                <c:pt idx="4">
                  <c:v>2</c:v>
                </c:pt>
                <c:pt idx="5">
                  <c:v>2</c:v>
                </c:pt>
                <c:pt idx="6">
                  <c:v>3</c:v>
                </c:pt>
                <c:pt idx="7">
                  <c:v>1</c:v>
                </c:pt>
                <c:pt idx="8">
                  <c:v>2</c:v>
                </c:pt>
                <c:pt idx="9">
                  <c:v>1</c:v>
                </c:pt>
                <c:pt idx="10">
                  <c:v>226</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60</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75</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12</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DE69-4622-A884-4E6B860F41F1}"/>
            </c:ext>
          </c:extLst>
        </c:ser>
        <c:dLbls>
          <c:showLegendKey val="0"/>
          <c:showVal val="0"/>
          <c:showCatName val="0"/>
          <c:showSerName val="0"/>
          <c:showPercent val="0"/>
          <c:showBubbleSize val="0"/>
        </c:dLbls>
        <c:smooth val="0"/>
        <c:axId val="1469407695"/>
        <c:axId val="1468641487"/>
      </c:lineChart>
      <c:catAx>
        <c:axId val="146940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NG"/>
          </a:p>
        </c:txPr>
        <c:crossAx val="1468641487"/>
        <c:crosses val="autoZero"/>
        <c:auto val="1"/>
        <c:lblAlgn val="ctr"/>
        <c:lblOffset val="100"/>
        <c:noMultiLvlLbl val="0"/>
      </c:catAx>
      <c:valAx>
        <c:axId val="146864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G"/>
          </a:p>
        </c:txPr>
        <c:crossAx val="146940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table!Actual price Vs discounted price</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table'!$W$3</c:f>
              <c:strCache>
                <c:ptCount val="1"/>
                <c:pt idx="0">
                  <c:v>AVG. ACTUAL PRICE</c:v>
                </c:pt>
              </c:strCache>
            </c:strRef>
          </c:tx>
          <c:spPr>
            <a:solidFill>
              <a:schemeClr val="accent1"/>
            </a:solidFill>
            <a:ln>
              <a:noFill/>
            </a:ln>
            <a:effectLst/>
          </c:spPr>
          <c:invertIfNegative val="0"/>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table'!$W$4:$W$215</c:f>
              <c:numCache>
                <c:formatCode>[$₹-439]#,##0</c:formatCode>
                <c:ptCount val="211"/>
                <c:pt idx="0">
                  <c:v>4000</c:v>
                </c:pt>
                <c:pt idx="1">
                  <c:v>4499</c:v>
                </c:pt>
                <c:pt idx="2">
                  <c:v>2796</c:v>
                </c:pt>
                <c:pt idx="3">
                  <c:v>899</c:v>
                </c:pt>
                <c:pt idx="4">
                  <c:v>16964.5</c:v>
                </c:pt>
                <c:pt idx="5">
                  <c:v>6024.5</c:v>
                </c:pt>
                <c:pt idx="6">
                  <c:v>11919.666666666666</c:v>
                </c:pt>
                <c:pt idx="7">
                  <c:v>595</c:v>
                </c:pt>
                <c:pt idx="8">
                  <c:v>697</c:v>
                </c:pt>
                <c:pt idx="9">
                  <c:v>1199</c:v>
                </c:pt>
                <c:pt idx="10">
                  <c:v>7826.8259292035391</c:v>
                </c:pt>
                <c:pt idx="11">
                  <c:v>1399</c:v>
                </c:pt>
                <c:pt idx="12">
                  <c:v>225</c:v>
                </c:pt>
                <c:pt idx="13">
                  <c:v>1688</c:v>
                </c:pt>
                <c:pt idx="14">
                  <c:v>1299</c:v>
                </c:pt>
                <c:pt idx="15">
                  <c:v>2165</c:v>
                </c:pt>
                <c:pt idx="16">
                  <c:v>3074.3</c:v>
                </c:pt>
                <c:pt idx="17">
                  <c:v>1157.4000000000001</c:v>
                </c:pt>
                <c:pt idx="18">
                  <c:v>2813.5416666666665</c:v>
                </c:pt>
                <c:pt idx="19">
                  <c:v>699</c:v>
                </c:pt>
                <c:pt idx="20">
                  <c:v>9451</c:v>
                </c:pt>
                <c:pt idx="21">
                  <c:v>2099.6666666666665</c:v>
                </c:pt>
                <c:pt idx="22">
                  <c:v>1894.5</c:v>
                </c:pt>
                <c:pt idx="23">
                  <c:v>1511.3571428571429</c:v>
                </c:pt>
                <c:pt idx="24">
                  <c:v>1108.5999999999999</c:v>
                </c:pt>
                <c:pt idx="25">
                  <c:v>1560</c:v>
                </c:pt>
                <c:pt idx="26">
                  <c:v>2527.3333333333335</c:v>
                </c:pt>
                <c:pt idx="27">
                  <c:v>1039.3333333333333</c:v>
                </c:pt>
                <c:pt idx="28">
                  <c:v>1520.8333333333333</c:v>
                </c:pt>
                <c:pt idx="29">
                  <c:v>1399.3333333333333</c:v>
                </c:pt>
                <c:pt idx="30">
                  <c:v>2199.5</c:v>
                </c:pt>
                <c:pt idx="31">
                  <c:v>2269.1999999999998</c:v>
                </c:pt>
                <c:pt idx="32">
                  <c:v>750</c:v>
                </c:pt>
                <c:pt idx="33">
                  <c:v>3500</c:v>
                </c:pt>
                <c:pt idx="34">
                  <c:v>3549.6</c:v>
                </c:pt>
                <c:pt idx="35">
                  <c:v>2798.4</c:v>
                </c:pt>
                <c:pt idx="36">
                  <c:v>5999</c:v>
                </c:pt>
                <c:pt idx="37">
                  <c:v>5607.666666666667</c:v>
                </c:pt>
                <c:pt idx="38">
                  <c:v>1000</c:v>
                </c:pt>
                <c:pt idx="39">
                  <c:v>1999</c:v>
                </c:pt>
                <c:pt idx="40">
                  <c:v>999</c:v>
                </c:pt>
                <c:pt idx="41">
                  <c:v>775</c:v>
                </c:pt>
                <c:pt idx="42">
                  <c:v>1588.1</c:v>
                </c:pt>
                <c:pt idx="43">
                  <c:v>1399</c:v>
                </c:pt>
                <c:pt idx="44">
                  <c:v>2687</c:v>
                </c:pt>
                <c:pt idx="45">
                  <c:v>1199</c:v>
                </c:pt>
                <c:pt idx="46">
                  <c:v>7999</c:v>
                </c:pt>
                <c:pt idx="47">
                  <c:v>2990</c:v>
                </c:pt>
                <c:pt idx="48">
                  <c:v>1300</c:v>
                </c:pt>
                <c:pt idx="49">
                  <c:v>3115.6111111111113</c:v>
                </c:pt>
                <c:pt idx="50">
                  <c:v>1044.3333333333333</c:v>
                </c:pt>
                <c:pt idx="51">
                  <c:v>1518.5511111111109</c:v>
                </c:pt>
                <c:pt idx="52">
                  <c:v>1661.75</c:v>
                </c:pt>
                <c:pt idx="53">
                  <c:v>2199</c:v>
                </c:pt>
                <c:pt idx="54">
                  <c:v>700</c:v>
                </c:pt>
                <c:pt idx="55">
                  <c:v>2831.3333333333335</c:v>
                </c:pt>
                <c:pt idx="56">
                  <c:v>2499</c:v>
                </c:pt>
                <c:pt idx="57">
                  <c:v>39</c:v>
                </c:pt>
                <c:pt idx="58">
                  <c:v>4139.7692307692305</c:v>
                </c:pt>
                <c:pt idx="59">
                  <c:v>499</c:v>
                </c:pt>
                <c:pt idx="60">
                  <c:v>699</c:v>
                </c:pt>
                <c:pt idx="61">
                  <c:v>2999</c:v>
                </c:pt>
                <c:pt idx="62">
                  <c:v>800</c:v>
                </c:pt>
                <c:pt idx="63">
                  <c:v>2999</c:v>
                </c:pt>
                <c:pt idx="64">
                  <c:v>795</c:v>
                </c:pt>
                <c:pt idx="65">
                  <c:v>1999</c:v>
                </c:pt>
                <c:pt idx="66">
                  <c:v>1892.5</c:v>
                </c:pt>
                <c:pt idx="67">
                  <c:v>550</c:v>
                </c:pt>
                <c:pt idx="68">
                  <c:v>1619.4</c:v>
                </c:pt>
                <c:pt idx="69">
                  <c:v>4999</c:v>
                </c:pt>
                <c:pt idx="70">
                  <c:v>2128.5</c:v>
                </c:pt>
                <c:pt idx="71">
                  <c:v>3665.8571428571427</c:v>
                </c:pt>
                <c:pt idx="72">
                  <c:v>2632.3333333333335</c:v>
                </c:pt>
                <c:pt idx="73">
                  <c:v>2149</c:v>
                </c:pt>
                <c:pt idx="74">
                  <c:v>999</c:v>
                </c:pt>
                <c:pt idx="75">
                  <c:v>320</c:v>
                </c:pt>
                <c:pt idx="76">
                  <c:v>5645.3076923076924</c:v>
                </c:pt>
                <c:pt idx="77">
                  <c:v>8931.25</c:v>
                </c:pt>
                <c:pt idx="78">
                  <c:v>2749</c:v>
                </c:pt>
                <c:pt idx="79">
                  <c:v>999</c:v>
                </c:pt>
                <c:pt idx="80">
                  <c:v>999</c:v>
                </c:pt>
                <c:pt idx="81">
                  <c:v>1999</c:v>
                </c:pt>
                <c:pt idx="82">
                  <c:v>2282.5</c:v>
                </c:pt>
                <c:pt idx="83">
                  <c:v>7999</c:v>
                </c:pt>
                <c:pt idx="84">
                  <c:v>1371.75</c:v>
                </c:pt>
                <c:pt idx="85">
                  <c:v>5999</c:v>
                </c:pt>
                <c:pt idx="86">
                  <c:v>3100</c:v>
                </c:pt>
                <c:pt idx="87">
                  <c:v>1899</c:v>
                </c:pt>
                <c:pt idx="88">
                  <c:v>11172.375</c:v>
                </c:pt>
                <c:pt idx="89">
                  <c:v>6929.333333333333</c:v>
                </c:pt>
                <c:pt idx="90">
                  <c:v>42799.5</c:v>
                </c:pt>
                <c:pt idx="91">
                  <c:v>799</c:v>
                </c:pt>
                <c:pt idx="92">
                  <c:v>9067.6041666666661</c:v>
                </c:pt>
                <c:pt idx="93">
                  <c:v>10197.5</c:v>
                </c:pt>
                <c:pt idx="94">
                  <c:v>650</c:v>
                </c:pt>
                <c:pt idx="95">
                  <c:v>2366</c:v>
                </c:pt>
                <c:pt idx="96">
                  <c:v>6665.666666666667</c:v>
                </c:pt>
                <c:pt idx="97">
                  <c:v>6544.8166666666666</c:v>
                </c:pt>
                <c:pt idx="98">
                  <c:v>1266</c:v>
                </c:pt>
                <c:pt idx="99">
                  <c:v>2789.6666666666665</c:v>
                </c:pt>
                <c:pt idx="100">
                  <c:v>15749</c:v>
                </c:pt>
                <c:pt idx="101">
                  <c:v>8749.25</c:v>
                </c:pt>
                <c:pt idx="102">
                  <c:v>6211</c:v>
                </c:pt>
                <c:pt idx="103">
                  <c:v>4756.583333333333</c:v>
                </c:pt>
                <c:pt idx="104">
                  <c:v>7770.8125</c:v>
                </c:pt>
                <c:pt idx="105">
                  <c:v>6798.2</c:v>
                </c:pt>
                <c:pt idx="106">
                  <c:v>1199</c:v>
                </c:pt>
                <c:pt idx="107">
                  <c:v>5075</c:v>
                </c:pt>
                <c:pt idx="108">
                  <c:v>1199</c:v>
                </c:pt>
                <c:pt idx="109">
                  <c:v>7990</c:v>
                </c:pt>
                <c:pt idx="110">
                  <c:v>2999</c:v>
                </c:pt>
                <c:pt idx="111">
                  <c:v>800</c:v>
                </c:pt>
                <c:pt idx="112">
                  <c:v>3535.4</c:v>
                </c:pt>
                <c:pt idx="113">
                  <c:v>15999</c:v>
                </c:pt>
                <c:pt idx="114">
                  <c:v>6253</c:v>
                </c:pt>
                <c:pt idx="115">
                  <c:v>3466.75</c:v>
                </c:pt>
                <c:pt idx="116">
                  <c:v>8976.8888888888887</c:v>
                </c:pt>
                <c:pt idx="117">
                  <c:v>8718.7058823529405</c:v>
                </c:pt>
                <c:pt idx="118">
                  <c:v>2999</c:v>
                </c:pt>
                <c:pt idx="119">
                  <c:v>6474.6354666666666</c:v>
                </c:pt>
                <c:pt idx="120">
                  <c:v>1099</c:v>
                </c:pt>
                <c:pt idx="121">
                  <c:v>2295</c:v>
                </c:pt>
                <c:pt idx="122">
                  <c:v>2199</c:v>
                </c:pt>
                <c:pt idx="123">
                  <c:v>499</c:v>
                </c:pt>
                <c:pt idx="124">
                  <c:v>798</c:v>
                </c:pt>
                <c:pt idx="125">
                  <c:v>50</c:v>
                </c:pt>
                <c:pt idx="126">
                  <c:v>16899</c:v>
                </c:pt>
                <c:pt idx="127">
                  <c:v>3299</c:v>
                </c:pt>
                <c:pt idx="128">
                  <c:v>2836.3636363636365</c:v>
                </c:pt>
                <c:pt idx="129">
                  <c:v>16359.333333333334</c:v>
                </c:pt>
                <c:pt idx="130">
                  <c:v>10995</c:v>
                </c:pt>
                <c:pt idx="131">
                  <c:v>1994.5</c:v>
                </c:pt>
                <c:pt idx="132">
                  <c:v>966</c:v>
                </c:pt>
                <c:pt idx="133">
                  <c:v>999</c:v>
                </c:pt>
                <c:pt idx="134">
                  <c:v>3719.5</c:v>
                </c:pt>
                <c:pt idx="135">
                  <c:v>2699.1</c:v>
                </c:pt>
                <c:pt idx="136">
                  <c:v>2190.4499999999998</c:v>
                </c:pt>
                <c:pt idx="137">
                  <c:v>4868.5</c:v>
                </c:pt>
                <c:pt idx="138">
                  <c:v>2672.5</c:v>
                </c:pt>
                <c:pt idx="139">
                  <c:v>2512.2222222222222</c:v>
                </c:pt>
                <c:pt idx="140">
                  <c:v>4400.521739130435</c:v>
                </c:pt>
                <c:pt idx="141">
                  <c:v>3282.25</c:v>
                </c:pt>
                <c:pt idx="142">
                  <c:v>3497</c:v>
                </c:pt>
                <c:pt idx="143">
                  <c:v>3190</c:v>
                </c:pt>
                <c:pt idx="144">
                  <c:v>7589.6923076923076</c:v>
                </c:pt>
                <c:pt idx="145">
                  <c:v>499</c:v>
                </c:pt>
                <c:pt idx="146">
                  <c:v>2499</c:v>
                </c:pt>
                <c:pt idx="147">
                  <c:v>1431</c:v>
                </c:pt>
                <c:pt idx="148">
                  <c:v>2299</c:v>
                </c:pt>
                <c:pt idx="149">
                  <c:v>6348.6</c:v>
                </c:pt>
                <c:pt idx="150">
                  <c:v>7290</c:v>
                </c:pt>
                <c:pt idx="151">
                  <c:v>1881</c:v>
                </c:pt>
                <c:pt idx="152">
                  <c:v>499</c:v>
                </c:pt>
                <c:pt idx="153">
                  <c:v>5321.25</c:v>
                </c:pt>
                <c:pt idx="154">
                  <c:v>1599</c:v>
                </c:pt>
                <c:pt idx="155">
                  <c:v>3828.2</c:v>
                </c:pt>
                <c:pt idx="156">
                  <c:v>4023.1</c:v>
                </c:pt>
                <c:pt idx="157">
                  <c:v>5347</c:v>
                </c:pt>
                <c:pt idx="158">
                  <c:v>3594.2727272727275</c:v>
                </c:pt>
                <c:pt idx="159">
                  <c:v>3155.5789473684213</c:v>
                </c:pt>
                <c:pt idx="160">
                  <c:v>1999.3333333333333</c:v>
                </c:pt>
                <c:pt idx="161">
                  <c:v>3305.9</c:v>
                </c:pt>
                <c:pt idx="162">
                  <c:v>3829.1666666666665</c:v>
                </c:pt>
                <c:pt idx="163">
                  <c:v>3142.5</c:v>
                </c:pt>
                <c:pt idx="164">
                  <c:v>1295</c:v>
                </c:pt>
                <c:pt idx="165">
                  <c:v>4044.7894736842104</c:v>
                </c:pt>
                <c:pt idx="166">
                  <c:v>3139.5384615384614</c:v>
                </c:pt>
                <c:pt idx="167">
                  <c:v>2099</c:v>
                </c:pt>
                <c:pt idx="168">
                  <c:v>4148</c:v>
                </c:pt>
                <c:pt idx="169">
                  <c:v>3583.6666666666665</c:v>
                </c:pt>
                <c:pt idx="170">
                  <c:v>3077.5</c:v>
                </c:pt>
                <c:pt idx="171">
                  <c:v>2049.3333333333335</c:v>
                </c:pt>
                <c:pt idx="172">
                  <c:v>3362.4</c:v>
                </c:pt>
                <c:pt idx="173">
                  <c:v>799</c:v>
                </c:pt>
                <c:pt idx="174">
                  <c:v>2662.5</c:v>
                </c:pt>
                <c:pt idx="175">
                  <c:v>1499</c:v>
                </c:pt>
                <c:pt idx="176">
                  <c:v>499</c:v>
                </c:pt>
                <c:pt idx="177">
                  <c:v>2360</c:v>
                </c:pt>
                <c:pt idx="178">
                  <c:v>3660</c:v>
                </c:pt>
                <c:pt idx="179">
                  <c:v>3092.6666666666665</c:v>
                </c:pt>
                <c:pt idx="180">
                  <c:v>1500</c:v>
                </c:pt>
                <c:pt idx="181">
                  <c:v>5701.625</c:v>
                </c:pt>
                <c:pt idx="182">
                  <c:v>5189.333333333333</c:v>
                </c:pt>
                <c:pt idx="183">
                  <c:v>3215.909090909091</c:v>
                </c:pt>
                <c:pt idx="184">
                  <c:v>2603</c:v>
                </c:pt>
                <c:pt idx="185">
                  <c:v>3595</c:v>
                </c:pt>
                <c:pt idx="186">
                  <c:v>1894.5</c:v>
                </c:pt>
                <c:pt idx="187">
                  <c:v>4151.625</c:v>
                </c:pt>
                <c:pt idx="188">
                  <c:v>1994.5</c:v>
                </c:pt>
                <c:pt idx="189">
                  <c:v>3865.3333333333335</c:v>
                </c:pt>
                <c:pt idx="190">
                  <c:v>20500</c:v>
                </c:pt>
                <c:pt idx="191">
                  <c:v>12460.25</c:v>
                </c:pt>
                <c:pt idx="192">
                  <c:v>8267.636363636364</c:v>
                </c:pt>
                <c:pt idx="193">
                  <c:v>4990</c:v>
                </c:pt>
                <c:pt idx="194">
                  <c:v>1299</c:v>
                </c:pt>
                <c:pt idx="195">
                  <c:v>1074.5</c:v>
                </c:pt>
                <c:pt idx="196">
                  <c:v>4999</c:v>
                </c:pt>
                <c:pt idx="197">
                  <c:v>1995</c:v>
                </c:pt>
                <c:pt idx="198">
                  <c:v>2244.5</c:v>
                </c:pt>
                <c:pt idx="199">
                  <c:v>999</c:v>
                </c:pt>
                <c:pt idx="200">
                  <c:v>1499</c:v>
                </c:pt>
                <c:pt idx="201">
                  <c:v>2284.4285714285716</c:v>
                </c:pt>
                <c:pt idx="202">
                  <c:v>2705</c:v>
                </c:pt>
                <c:pt idx="203">
                  <c:v>3299.25</c:v>
                </c:pt>
                <c:pt idx="204">
                  <c:v>3944.5</c:v>
                </c:pt>
                <c:pt idx="205">
                  <c:v>420</c:v>
                </c:pt>
                <c:pt idx="206">
                  <c:v>2157.5</c:v>
                </c:pt>
                <c:pt idx="207">
                  <c:v>1949</c:v>
                </c:pt>
                <c:pt idx="208">
                  <c:v>1324.5</c:v>
                </c:pt>
                <c:pt idx="209">
                  <c:v>1403</c:v>
                </c:pt>
                <c:pt idx="210">
                  <c:v>999</c:v>
                </c:pt>
              </c:numCache>
            </c:numRef>
          </c:val>
          <c:extLst>
            <c:ext xmlns:c16="http://schemas.microsoft.com/office/drawing/2014/chart" uri="{C3380CC4-5D6E-409C-BE32-E72D297353CC}">
              <c16:uniqueId val="{00000000-54A3-412E-90BF-6597D230CE88}"/>
            </c:ext>
          </c:extLst>
        </c:ser>
        <c:ser>
          <c:idx val="1"/>
          <c:order val="1"/>
          <c:tx>
            <c:strRef>
              <c:f>'Pivot table'!$X$3</c:f>
              <c:strCache>
                <c:ptCount val="1"/>
                <c:pt idx="0">
                  <c:v>AVG. DISCOUNTED PRICE</c:v>
                </c:pt>
              </c:strCache>
            </c:strRef>
          </c:tx>
          <c:spPr>
            <a:solidFill>
              <a:schemeClr val="accent2"/>
            </a:solidFill>
            <a:ln>
              <a:noFill/>
            </a:ln>
            <a:effectLst/>
          </c:spPr>
          <c:invertIfNegative val="0"/>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table'!$X$4:$X$215</c:f>
              <c:numCache>
                <c:formatCode>[$₹-439]#,##0</c:formatCode>
                <c:ptCount val="211"/>
                <c:pt idx="0">
                  <c:v>2089</c:v>
                </c:pt>
                <c:pt idx="1">
                  <c:v>1099</c:v>
                </c:pt>
                <c:pt idx="2">
                  <c:v>1249</c:v>
                </c:pt>
                <c:pt idx="3">
                  <c:v>449</c:v>
                </c:pt>
                <c:pt idx="4">
                  <c:v>5788</c:v>
                </c:pt>
                <c:pt idx="5">
                  <c:v>4451</c:v>
                </c:pt>
                <c:pt idx="6">
                  <c:v>11738.333333333334</c:v>
                </c:pt>
                <c:pt idx="7">
                  <c:v>159</c:v>
                </c:pt>
                <c:pt idx="8">
                  <c:v>324</c:v>
                </c:pt>
                <c:pt idx="9">
                  <c:v>899</c:v>
                </c:pt>
                <c:pt idx="10">
                  <c:v>4501.3511946902654</c:v>
                </c:pt>
                <c:pt idx="11">
                  <c:v>462.33333333333331</c:v>
                </c:pt>
                <c:pt idx="12">
                  <c:v>225</c:v>
                </c:pt>
                <c:pt idx="13">
                  <c:v>590.5454545454545</c:v>
                </c:pt>
                <c:pt idx="14">
                  <c:v>549</c:v>
                </c:pt>
                <c:pt idx="15">
                  <c:v>899.125</c:v>
                </c:pt>
                <c:pt idx="16">
                  <c:v>1731.1</c:v>
                </c:pt>
                <c:pt idx="17">
                  <c:v>631.4</c:v>
                </c:pt>
                <c:pt idx="18">
                  <c:v>1140.875</c:v>
                </c:pt>
                <c:pt idx="19">
                  <c:v>478</c:v>
                </c:pt>
                <c:pt idx="20">
                  <c:v>5440.5</c:v>
                </c:pt>
                <c:pt idx="21">
                  <c:v>702.66666666666663</c:v>
                </c:pt>
                <c:pt idx="22">
                  <c:v>1024</c:v>
                </c:pt>
                <c:pt idx="23">
                  <c:v>665.28571428571433</c:v>
                </c:pt>
                <c:pt idx="24">
                  <c:v>602.4</c:v>
                </c:pt>
                <c:pt idx="25">
                  <c:v>596</c:v>
                </c:pt>
                <c:pt idx="26">
                  <c:v>1667.3333333333333</c:v>
                </c:pt>
                <c:pt idx="27">
                  <c:v>556</c:v>
                </c:pt>
                <c:pt idx="28">
                  <c:v>629.66666666666663</c:v>
                </c:pt>
                <c:pt idx="29">
                  <c:v>388.66666666666669</c:v>
                </c:pt>
                <c:pt idx="30">
                  <c:v>899</c:v>
                </c:pt>
                <c:pt idx="31">
                  <c:v>588.79999999999995</c:v>
                </c:pt>
                <c:pt idx="32">
                  <c:v>199</c:v>
                </c:pt>
                <c:pt idx="33">
                  <c:v>1792</c:v>
                </c:pt>
                <c:pt idx="34">
                  <c:v>1517</c:v>
                </c:pt>
                <c:pt idx="35">
                  <c:v>1715.2</c:v>
                </c:pt>
                <c:pt idx="36">
                  <c:v>2499</c:v>
                </c:pt>
                <c:pt idx="37">
                  <c:v>3615.6666666666665</c:v>
                </c:pt>
                <c:pt idx="38">
                  <c:v>499</c:v>
                </c:pt>
                <c:pt idx="39">
                  <c:v>795.66666666666663</c:v>
                </c:pt>
                <c:pt idx="40">
                  <c:v>449</c:v>
                </c:pt>
                <c:pt idx="41">
                  <c:v>499</c:v>
                </c:pt>
                <c:pt idx="42">
                  <c:v>567.79999999999995</c:v>
                </c:pt>
                <c:pt idx="43">
                  <c:v>499</c:v>
                </c:pt>
                <c:pt idx="44">
                  <c:v>2148.5</c:v>
                </c:pt>
                <c:pt idx="45">
                  <c:v>681</c:v>
                </c:pt>
                <c:pt idx="46">
                  <c:v>1999</c:v>
                </c:pt>
                <c:pt idx="47">
                  <c:v>1598</c:v>
                </c:pt>
                <c:pt idx="48">
                  <c:v>649</c:v>
                </c:pt>
                <c:pt idx="49">
                  <c:v>1386.9444444444443</c:v>
                </c:pt>
                <c:pt idx="50">
                  <c:v>768</c:v>
                </c:pt>
                <c:pt idx="51">
                  <c:v>857.55555555555554</c:v>
                </c:pt>
                <c:pt idx="52">
                  <c:v>202.75</c:v>
                </c:pt>
                <c:pt idx="53">
                  <c:v>1409</c:v>
                </c:pt>
                <c:pt idx="54">
                  <c:v>599</c:v>
                </c:pt>
                <c:pt idx="55">
                  <c:v>1662.6666666666667</c:v>
                </c:pt>
                <c:pt idx="56">
                  <c:v>949</c:v>
                </c:pt>
                <c:pt idx="57">
                  <c:v>39</c:v>
                </c:pt>
                <c:pt idx="58">
                  <c:v>2362.2307692307691</c:v>
                </c:pt>
                <c:pt idx="59">
                  <c:v>119</c:v>
                </c:pt>
                <c:pt idx="60">
                  <c:v>269</c:v>
                </c:pt>
                <c:pt idx="61">
                  <c:v>1499</c:v>
                </c:pt>
                <c:pt idx="62">
                  <c:v>198</c:v>
                </c:pt>
                <c:pt idx="63">
                  <c:v>1399</c:v>
                </c:pt>
                <c:pt idx="64">
                  <c:v>745</c:v>
                </c:pt>
                <c:pt idx="65">
                  <c:v>1132</c:v>
                </c:pt>
                <c:pt idx="66">
                  <c:v>900</c:v>
                </c:pt>
                <c:pt idx="67">
                  <c:v>522</c:v>
                </c:pt>
                <c:pt idx="68">
                  <c:v>693.8</c:v>
                </c:pt>
                <c:pt idx="69">
                  <c:v>4098</c:v>
                </c:pt>
                <c:pt idx="70">
                  <c:v>1259.5</c:v>
                </c:pt>
                <c:pt idx="71">
                  <c:v>963.71428571428567</c:v>
                </c:pt>
                <c:pt idx="72">
                  <c:v>665.66666666666663</c:v>
                </c:pt>
                <c:pt idx="73">
                  <c:v>962.5</c:v>
                </c:pt>
                <c:pt idx="74">
                  <c:v>230</c:v>
                </c:pt>
                <c:pt idx="75">
                  <c:v>272</c:v>
                </c:pt>
                <c:pt idx="76">
                  <c:v>3092.8461538461538</c:v>
                </c:pt>
                <c:pt idx="77">
                  <c:v>5447.5</c:v>
                </c:pt>
                <c:pt idx="78">
                  <c:v>1414.5</c:v>
                </c:pt>
                <c:pt idx="79">
                  <c:v>173</c:v>
                </c:pt>
                <c:pt idx="80">
                  <c:v>399</c:v>
                </c:pt>
                <c:pt idx="81">
                  <c:v>790</c:v>
                </c:pt>
                <c:pt idx="82">
                  <c:v>1019.3333333333334</c:v>
                </c:pt>
                <c:pt idx="83">
                  <c:v>5799</c:v>
                </c:pt>
                <c:pt idx="84">
                  <c:v>535.5</c:v>
                </c:pt>
                <c:pt idx="85">
                  <c:v>2499</c:v>
                </c:pt>
                <c:pt idx="86">
                  <c:v>1990</c:v>
                </c:pt>
                <c:pt idx="87">
                  <c:v>699</c:v>
                </c:pt>
                <c:pt idx="88">
                  <c:v>7114.041666666667</c:v>
                </c:pt>
                <c:pt idx="89">
                  <c:v>3296</c:v>
                </c:pt>
                <c:pt idx="90">
                  <c:v>27669.5</c:v>
                </c:pt>
                <c:pt idx="91">
                  <c:v>254</c:v>
                </c:pt>
                <c:pt idx="92">
                  <c:v>6999.365102040817</c:v>
                </c:pt>
                <c:pt idx="93">
                  <c:v>6027.833333333333</c:v>
                </c:pt>
                <c:pt idx="94">
                  <c:v>269</c:v>
                </c:pt>
                <c:pt idx="95">
                  <c:v>1184.3333333333333</c:v>
                </c:pt>
                <c:pt idx="96">
                  <c:v>3148.3333333333335</c:v>
                </c:pt>
                <c:pt idx="97">
                  <c:v>4042.7850000000003</c:v>
                </c:pt>
                <c:pt idx="98">
                  <c:v>365.83333333333331</c:v>
                </c:pt>
                <c:pt idx="99">
                  <c:v>882.33333333333337</c:v>
                </c:pt>
                <c:pt idx="100">
                  <c:v>11499</c:v>
                </c:pt>
                <c:pt idx="101">
                  <c:v>5004</c:v>
                </c:pt>
                <c:pt idx="102">
                  <c:v>4051</c:v>
                </c:pt>
                <c:pt idx="103">
                  <c:v>2736.5</c:v>
                </c:pt>
                <c:pt idx="104">
                  <c:v>4938.8125</c:v>
                </c:pt>
                <c:pt idx="105">
                  <c:v>3649</c:v>
                </c:pt>
                <c:pt idx="106">
                  <c:v>699</c:v>
                </c:pt>
                <c:pt idx="107">
                  <c:v>2930.1428571428573</c:v>
                </c:pt>
                <c:pt idx="108">
                  <c:v>469</c:v>
                </c:pt>
                <c:pt idx="109">
                  <c:v>2499</c:v>
                </c:pt>
                <c:pt idx="110">
                  <c:v>2499</c:v>
                </c:pt>
                <c:pt idx="111">
                  <c:v>449</c:v>
                </c:pt>
                <c:pt idx="112">
                  <c:v>1039</c:v>
                </c:pt>
                <c:pt idx="113">
                  <c:v>12999</c:v>
                </c:pt>
                <c:pt idx="114">
                  <c:v>2954.1</c:v>
                </c:pt>
                <c:pt idx="115">
                  <c:v>2201.75</c:v>
                </c:pt>
                <c:pt idx="116">
                  <c:v>6199</c:v>
                </c:pt>
                <c:pt idx="117">
                  <c:v>5685.5092647058827</c:v>
                </c:pt>
                <c:pt idx="118">
                  <c:v>1990</c:v>
                </c:pt>
                <c:pt idx="119">
                  <c:v>3683.2933333333335</c:v>
                </c:pt>
                <c:pt idx="120">
                  <c:v>351</c:v>
                </c:pt>
                <c:pt idx="121">
                  <c:v>1490</c:v>
                </c:pt>
                <c:pt idx="122">
                  <c:v>1199</c:v>
                </c:pt>
                <c:pt idx="123">
                  <c:v>115</c:v>
                </c:pt>
                <c:pt idx="124">
                  <c:v>603.33333333333337</c:v>
                </c:pt>
                <c:pt idx="125">
                  <c:v>50</c:v>
                </c:pt>
                <c:pt idx="126">
                  <c:v>8699</c:v>
                </c:pt>
                <c:pt idx="127">
                  <c:v>2051.75</c:v>
                </c:pt>
                <c:pt idx="128">
                  <c:v>1696.1872727272726</c:v>
                </c:pt>
                <c:pt idx="129">
                  <c:v>10269.333333333334</c:v>
                </c:pt>
                <c:pt idx="130">
                  <c:v>6790</c:v>
                </c:pt>
                <c:pt idx="131">
                  <c:v>856.5</c:v>
                </c:pt>
                <c:pt idx="132">
                  <c:v>583.66666666666663</c:v>
                </c:pt>
                <c:pt idx="133">
                  <c:v>445</c:v>
                </c:pt>
                <c:pt idx="134">
                  <c:v>2249.5</c:v>
                </c:pt>
                <c:pt idx="135">
                  <c:v>1886.25</c:v>
                </c:pt>
                <c:pt idx="136">
                  <c:v>1279.45</c:v>
                </c:pt>
                <c:pt idx="137">
                  <c:v>2738.5</c:v>
                </c:pt>
                <c:pt idx="138">
                  <c:v>1889</c:v>
                </c:pt>
                <c:pt idx="139">
                  <c:v>1487.2222222222222</c:v>
                </c:pt>
                <c:pt idx="140">
                  <c:v>2413.695652173913</c:v>
                </c:pt>
                <c:pt idx="141">
                  <c:v>1886.5675000000001</c:v>
                </c:pt>
                <c:pt idx="142">
                  <c:v>2414.5</c:v>
                </c:pt>
                <c:pt idx="143">
                  <c:v>2199</c:v>
                </c:pt>
                <c:pt idx="144">
                  <c:v>3626.7692307692309</c:v>
                </c:pt>
                <c:pt idx="145">
                  <c:v>293</c:v>
                </c:pt>
                <c:pt idx="146">
                  <c:v>1149</c:v>
                </c:pt>
                <c:pt idx="147">
                  <c:v>860.33333333333337</c:v>
                </c:pt>
                <c:pt idx="148">
                  <c:v>1260</c:v>
                </c:pt>
                <c:pt idx="149">
                  <c:v>1936.2</c:v>
                </c:pt>
                <c:pt idx="150">
                  <c:v>3599</c:v>
                </c:pt>
                <c:pt idx="151">
                  <c:v>1261.3333333333333</c:v>
                </c:pt>
                <c:pt idx="152">
                  <c:v>293</c:v>
                </c:pt>
                <c:pt idx="153">
                  <c:v>3615</c:v>
                </c:pt>
                <c:pt idx="154">
                  <c:v>699</c:v>
                </c:pt>
                <c:pt idx="155">
                  <c:v>2174.1999999999998</c:v>
                </c:pt>
                <c:pt idx="156">
                  <c:v>2359.4</c:v>
                </c:pt>
                <c:pt idx="157">
                  <c:v>3774</c:v>
                </c:pt>
                <c:pt idx="158">
                  <c:v>1969.1818181818182</c:v>
                </c:pt>
                <c:pt idx="159">
                  <c:v>1864.8247368421053</c:v>
                </c:pt>
                <c:pt idx="160">
                  <c:v>1432.3333333333333</c:v>
                </c:pt>
                <c:pt idx="161">
                  <c:v>1763.5</c:v>
                </c:pt>
                <c:pt idx="162">
                  <c:v>1930.0833333333333</c:v>
                </c:pt>
                <c:pt idx="163">
                  <c:v>1669</c:v>
                </c:pt>
                <c:pt idx="164">
                  <c:v>587</c:v>
                </c:pt>
                <c:pt idx="165">
                  <c:v>2505.8421052631579</c:v>
                </c:pt>
                <c:pt idx="166">
                  <c:v>1679.3846153846155</c:v>
                </c:pt>
                <c:pt idx="167">
                  <c:v>939</c:v>
                </c:pt>
                <c:pt idx="168">
                  <c:v>3028.9712500000001</c:v>
                </c:pt>
                <c:pt idx="169">
                  <c:v>2124.2592592592591</c:v>
                </c:pt>
                <c:pt idx="170">
                  <c:v>2153.33</c:v>
                </c:pt>
                <c:pt idx="171">
                  <c:v>804.33333333333337</c:v>
                </c:pt>
                <c:pt idx="172">
                  <c:v>1723.2</c:v>
                </c:pt>
                <c:pt idx="173">
                  <c:v>390</c:v>
                </c:pt>
                <c:pt idx="174">
                  <c:v>1659.75</c:v>
                </c:pt>
                <c:pt idx="175">
                  <c:v>697</c:v>
                </c:pt>
                <c:pt idx="176">
                  <c:v>395</c:v>
                </c:pt>
                <c:pt idx="177">
                  <c:v>1999</c:v>
                </c:pt>
                <c:pt idx="178">
                  <c:v>1765.8571428571429</c:v>
                </c:pt>
                <c:pt idx="179">
                  <c:v>1832.3333333333333</c:v>
                </c:pt>
                <c:pt idx="180">
                  <c:v>999</c:v>
                </c:pt>
                <c:pt idx="181">
                  <c:v>3123.1666666666665</c:v>
                </c:pt>
                <c:pt idx="182">
                  <c:v>3237.8333333333335</c:v>
                </c:pt>
                <c:pt idx="183">
                  <c:v>1997.0454545454545</c:v>
                </c:pt>
                <c:pt idx="184">
                  <c:v>1700.3333333333333</c:v>
                </c:pt>
                <c:pt idx="185">
                  <c:v>2999</c:v>
                </c:pt>
                <c:pt idx="186">
                  <c:v>1216.5</c:v>
                </c:pt>
                <c:pt idx="187">
                  <c:v>2431.625</c:v>
                </c:pt>
                <c:pt idx="188">
                  <c:v>1258</c:v>
                </c:pt>
                <c:pt idx="189">
                  <c:v>2286.8333333333335</c:v>
                </c:pt>
                <c:pt idx="190">
                  <c:v>9783.3333333333339</c:v>
                </c:pt>
                <c:pt idx="191">
                  <c:v>5283.333333333333</c:v>
                </c:pt>
                <c:pt idx="192">
                  <c:v>4521.5309090909086</c:v>
                </c:pt>
                <c:pt idx="193">
                  <c:v>1799</c:v>
                </c:pt>
                <c:pt idx="194">
                  <c:v>279</c:v>
                </c:pt>
                <c:pt idx="195">
                  <c:v>599</c:v>
                </c:pt>
                <c:pt idx="196">
                  <c:v>849</c:v>
                </c:pt>
                <c:pt idx="197">
                  <c:v>999</c:v>
                </c:pt>
                <c:pt idx="198">
                  <c:v>837.81500000000005</c:v>
                </c:pt>
                <c:pt idx="199">
                  <c:v>378</c:v>
                </c:pt>
                <c:pt idx="200">
                  <c:v>379</c:v>
                </c:pt>
                <c:pt idx="201">
                  <c:v>1514.1428571428571</c:v>
                </c:pt>
                <c:pt idx="202">
                  <c:v>1634</c:v>
                </c:pt>
                <c:pt idx="203">
                  <c:v>1091.5</c:v>
                </c:pt>
                <c:pt idx="204">
                  <c:v>1709.5</c:v>
                </c:pt>
                <c:pt idx="205">
                  <c:v>420</c:v>
                </c:pt>
                <c:pt idx="206">
                  <c:v>987.5</c:v>
                </c:pt>
                <c:pt idx="207">
                  <c:v>849</c:v>
                </c:pt>
                <c:pt idx="208">
                  <c:v>531</c:v>
                </c:pt>
                <c:pt idx="209">
                  <c:v>594</c:v>
                </c:pt>
                <c:pt idx="210">
                  <c:v>449</c:v>
                </c:pt>
              </c:numCache>
            </c:numRef>
          </c:val>
          <c:extLst>
            <c:ext xmlns:c16="http://schemas.microsoft.com/office/drawing/2014/chart" uri="{C3380CC4-5D6E-409C-BE32-E72D297353CC}">
              <c16:uniqueId val="{00000001-54A3-412E-90BF-6597D230CE88}"/>
            </c:ext>
          </c:extLst>
        </c:ser>
        <c:dLbls>
          <c:showLegendKey val="0"/>
          <c:showVal val="0"/>
          <c:showCatName val="0"/>
          <c:showSerName val="0"/>
          <c:showPercent val="0"/>
          <c:showBubbleSize val="0"/>
        </c:dLbls>
        <c:gapWidth val="500"/>
        <c:overlap val="50"/>
        <c:axId val="1466864671"/>
        <c:axId val="1473057519"/>
      </c:barChart>
      <c:catAx>
        <c:axId val="146686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3057519"/>
        <c:crosses val="autoZero"/>
        <c:auto val="1"/>
        <c:lblAlgn val="ctr"/>
        <c:lblOffset val="100"/>
        <c:noMultiLvlLbl val="0"/>
      </c:catAx>
      <c:valAx>
        <c:axId val="1473057519"/>
        <c:scaling>
          <c:orientation val="minMax"/>
        </c:scaling>
        <c:delete val="0"/>
        <c:axPos val="l"/>
        <c:numFmt formatCode="[$₹-43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686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table!Product with highest no of review</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table'!$AB$4</c:f>
              <c:strCache>
                <c:ptCount val="1"/>
                <c:pt idx="0">
                  <c:v>Total</c:v>
                </c:pt>
              </c:strCache>
            </c:strRef>
          </c:tx>
          <c:spPr>
            <a:solidFill>
              <a:schemeClr val="accent1"/>
            </a:solidFill>
            <a:ln>
              <a:noFill/>
            </a:ln>
            <a:effectLst/>
          </c:spPr>
          <c:invertIfNegative val="0"/>
          <c:cat>
            <c:strRef>
              <c:f>'Pivot table'!$AA$5:$AA$28</c:f>
              <c:strCache>
                <c:ptCount val="23"/>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1.2M Por-1401 Fast Charging 3A 8 Pin Usb Cable With Charge &amp; Sync Function (White)</c:v>
                </c:pt>
                <c:pt idx="3">
                  <c:v>Mi Usb Type-C Cable Smartphone (Black)</c:v>
                </c:pt>
                <c:pt idx="4">
                  <c:v>Amazon Basics Usb Type-C To Usb-A 2.0 Male Fast Charging Cable For Laptop - 3 Feet (0.9 Meters), Black</c:v>
                </c:pt>
                <c:pt idx="5">
                  <c:v>Boat Deuce Usb 300 2 In 1 Type-C &amp; Micro Usb Stress Resistant, Tangle-Free, Sturdy Cable With 3A Fast Charging &amp; 480Mbps Data Transmission, 10000+ Bends Lifespan And Extended 1.5M Length(Martian Red)</c:v>
                </c:pt>
                <c:pt idx="6">
                  <c:v>Portronics Konnect Cl 20W Por-1067 Type-C To 8 Pin Usb 1.2M Cable With Power Delivery &amp; 3A Quick Charge Support, Nylon Braided For All Type-C And 8 Pin Devices, Green</c:v>
                </c:pt>
                <c:pt idx="7">
                  <c:v>Boat Micro Usb 55 Tangle-Free, Sturdy Micro Usb Cable With 3A Fast Charging &amp; 480Mbps Data Transmission (Black)</c:v>
                </c:pt>
                <c:pt idx="8">
                  <c:v>Ptron Solero Tb301 3A Type-C Data And Fast Charging Cable, Made In India, 480Mbps Data Sync, Strong And Durable 1.5-Meter Nylon Braided Usb Cable For Type-C Devices For Charging Adapter (Black)</c:v>
                </c:pt>
                <c:pt idx="9">
                  <c:v>Duracell Usb C To Lightning Apple Certified (Mfi) Braided Sync &amp; Charge Cable For Iphone, Ipad And Ipod. Fast Charging Lightning Cable, 3.9 Feet (1.2M) - Black</c:v>
                </c:pt>
                <c:pt idx="10">
                  <c:v>Mi Braided Usb Type-C Cable For Charging Adapter (Red)</c:v>
                </c:pt>
                <c:pt idx="11">
                  <c:v>Duracell Usb Lightning Apple Certified (Mfi) Braided Sync &amp; Charge Cable For Iphone, Ipad And Ipod. Fast Charging Lightning Cable, 3.9 Feet (1.2M) - Black</c:v>
                </c:pt>
                <c:pt idx="12">
                  <c:v>Pinnaclz Original Combo Of 2 Micro Usb Fast Charging Cable, Usb Charging Cable For Data Transfer Perfect For Android Smart Phones White 1.2 Meter Made In India (Pack Of 2)</c:v>
                </c:pt>
                <c:pt idx="13">
                  <c:v>Fire-Boltt India'S No 1 Smartwatch Brand Talk 2 Bluetooth Calling Smartwatch With Dual Button, Hands On Voice Assistance, 60 Sports Modes, In Built Mic &amp; Speaker With Ip68 Rating</c:v>
                </c:pt>
                <c:pt idx="14">
                  <c:v>Portronics Konnect L 1.2M Fast Charging 3A 8 Pin Usb Cable With Charge &amp; Sync Function For Iphone, Ipad (Grey)</c:v>
                </c:pt>
                <c:pt idx="15">
                  <c:v>Amazonbasics New Release Nylon Usb-A To Lightning Cable Cord, Fast Charging Mfi Certified Charger For Apple Iphone, Ipad (6-Ft, Rose Gold)</c:v>
                </c:pt>
                <c:pt idx="16">
                  <c:v>Portronics Konnect L Por-1081 Fast Charging 3A Type-C Cable 1.2Meter With Charge &amp; Sync Function For All Type-C Devices (Grey)</c:v>
                </c:pt>
                <c:pt idx="17">
                  <c:v>Samsung Galaxy M13 5G (Aqua Green, 6Gb, 128Gb Storage) | 5000Mah Battery | Upto 12Gb Ram With Ram Plus</c:v>
                </c:pt>
                <c:pt idx="18">
                  <c:v>Ambrane 60W / 3A Fast Charging Output Cable With Type-C To Usb For Mobile, Neckband, True Wireless Earphone Charging, 480Mbps Data Sync Speed, 1M Length (Act - Az10, Black)</c:v>
                </c:pt>
                <c:pt idx="19">
                  <c:v>Sounce Fast Phone Charging Cable &amp; Data Sync Usb Cable Compatible For Iphone 13, 12,11, X, 8, 7, 6, 5, Ipad Air, Pro, Mini &amp; Ios Devices</c:v>
                </c:pt>
                <c:pt idx="20">
                  <c:v>Wayona Nylon Braided Usb To Lightning Fast Charging And Data Sync Cable Compatible For Iphone 13, 12,11, X, 8, 7, 6, 5, Ipad Air, Pro, Mini (3 Ft Pack Of 1, Grey)</c:v>
                </c:pt>
                <c:pt idx="21">
                  <c:v>Fire-Boltt Visionary 1.78" Amoled Bluetooth Calling Smartwatch With 368*448 Pixel Resolution 100+ Sports Mode, Tws Connection, Voice Assistance, Spo2 &amp; Heart Rate Monitoring</c:v>
                </c:pt>
                <c:pt idx="22">
                  <c:v>Flix Micro Usb Cable For Smartphone (Black)</c:v>
                </c:pt>
              </c:strCache>
            </c:strRef>
          </c:cat>
          <c:val>
            <c:numRef>
              <c:f>'Pivot table'!$AB$5:$AB$28</c:f>
              <c:numCache>
                <c:formatCode>#,##0</c:formatCode>
                <c:ptCount val="23"/>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numCache>
            </c:numRef>
          </c:val>
          <c:extLst>
            <c:ext xmlns:c16="http://schemas.microsoft.com/office/drawing/2014/chart" uri="{C3380CC4-5D6E-409C-BE32-E72D297353CC}">
              <c16:uniqueId val="{00000000-64B0-40BE-B751-9B59FC5D2659}"/>
            </c:ext>
          </c:extLst>
        </c:ser>
        <c:dLbls>
          <c:showLegendKey val="0"/>
          <c:showVal val="0"/>
          <c:showCatName val="0"/>
          <c:showSerName val="0"/>
          <c:showPercent val="0"/>
          <c:showBubbleSize val="0"/>
        </c:dLbls>
        <c:gapWidth val="182"/>
        <c:axId val="1469406895"/>
        <c:axId val="1477513775"/>
      </c:barChart>
      <c:catAx>
        <c:axId val="146940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7513775"/>
        <c:crosses val="autoZero"/>
        <c:auto val="1"/>
        <c:lblAlgn val="ctr"/>
        <c:lblOffset val="100"/>
        <c:noMultiLvlLbl val="0"/>
      </c:catAx>
      <c:valAx>
        <c:axId val="147751377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940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table!Product %=5% OR MORE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 with 50%</a:t>
            </a:r>
            <a:r>
              <a:rPr lang="en-US" baseline="0"/>
              <a:t> or more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table'!$AG$3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8C9-4670-9633-FB35C288E46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8C9-4670-9633-FB35C288E4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table'!$AF$4:$AF$6</c:f>
              <c:strCache>
                <c:ptCount val="2"/>
                <c:pt idx="0">
                  <c:v>No</c:v>
                </c:pt>
                <c:pt idx="1">
                  <c:v>Yes</c:v>
                </c:pt>
              </c:strCache>
            </c:strRef>
          </c:cat>
          <c:val>
            <c:numRef>
              <c:f>'Pivot table'!$AG$4:$AG$6</c:f>
              <c:numCache>
                <c:formatCode>#,##0</c:formatCode>
                <c:ptCount val="2"/>
                <c:pt idx="0">
                  <c:v>711</c:v>
                </c:pt>
                <c:pt idx="1">
                  <c:v>744</c:v>
                </c:pt>
              </c:numCache>
            </c:numRef>
          </c:val>
          <c:extLst>
            <c:ext xmlns:c16="http://schemas.microsoft.com/office/drawing/2014/chart" uri="{C3380CC4-5D6E-409C-BE32-E72D297353CC}">
              <c16:uniqueId val="{00000000-AC17-4A28-B513-BD956A18AF4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table!distribution of product rating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table'!$AK$3</c:f>
              <c:strCache>
                <c:ptCount val="1"/>
                <c:pt idx="0">
                  <c:v>Total</c:v>
                </c:pt>
              </c:strCache>
            </c:strRef>
          </c:tx>
          <c:spPr>
            <a:solidFill>
              <a:schemeClr val="accent1"/>
            </a:solidFill>
            <a:ln>
              <a:noFill/>
            </a:ln>
            <a:effectLst/>
          </c:spPr>
          <c:invertIfNegative val="0"/>
          <c:cat>
            <c:strRef>
              <c:f>'Pivot table'!$AJ$4:$AJ$30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table'!$AK$4:$AK$30</c:f>
              <c:numCache>
                <c:formatCode>#,##0</c:formatCode>
                <c:ptCount val="26"/>
                <c:pt idx="0">
                  <c:v>1</c:v>
                </c:pt>
                <c:pt idx="1">
                  <c:v>1</c:v>
                </c:pt>
                <c:pt idx="2">
                  <c:v>1</c:v>
                </c:pt>
                <c:pt idx="3">
                  <c:v>2</c:v>
                </c:pt>
                <c:pt idx="4">
                  <c:v>1</c:v>
                </c:pt>
                <c:pt idx="5">
                  <c:v>3</c:v>
                </c:pt>
                <c:pt idx="6">
                  <c:v>4</c:v>
                </c:pt>
                <c:pt idx="7">
                  <c:v>2</c:v>
                </c:pt>
                <c:pt idx="8">
                  <c:v>16</c:v>
                </c:pt>
                <c:pt idx="9">
                  <c:v>10</c:v>
                </c:pt>
                <c:pt idx="10">
                  <c:v>26</c:v>
                </c:pt>
                <c:pt idx="11">
                  <c:v>35</c:v>
                </c:pt>
                <c:pt idx="12">
                  <c:v>41</c:v>
                </c:pt>
                <c:pt idx="13">
                  <c:v>86</c:v>
                </c:pt>
                <c:pt idx="14">
                  <c:v>123</c:v>
                </c:pt>
                <c:pt idx="15">
                  <c:v>179</c:v>
                </c:pt>
                <c:pt idx="16">
                  <c:v>242</c:v>
                </c:pt>
                <c:pt idx="17">
                  <c:v>227</c:v>
                </c:pt>
                <c:pt idx="18">
                  <c:v>229</c:v>
                </c:pt>
                <c:pt idx="19">
                  <c:v>122</c:v>
                </c:pt>
                <c:pt idx="20">
                  <c:v>75</c:v>
                </c:pt>
                <c:pt idx="21">
                  <c:v>17</c:v>
                </c:pt>
                <c:pt idx="22">
                  <c:v>6</c:v>
                </c:pt>
                <c:pt idx="23">
                  <c:v>3</c:v>
                </c:pt>
                <c:pt idx="24">
                  <c:v>2</c:v>
                </c:pt>
                <c:pt idx="25">
                  <c:v>1</c:v>
                </c:pt>
              </c:numCache>
            </c:numRef>
          </c:val>
          <c:extLst>
            <c:ext xmlns:c16="http://schemas.microsoft.com/office/drawing/2014/chart" uri="{C3380CC4-5D6E-409C-BE32-E72D297353CC}">
              <c16:uniqueId val="{00000000-138C-4004-90AD-3F06CF3DAD8C}"/>
            </c:ext>
          </c:extLst>
        </c:ser>
        <c:dLbls>
          <c:showLegendKey val="0"/>
          <c:showVal val="0"/>
          <c:showCatName val="0"/>
          <c:showSerName val="0"/>
          <c:showPercent val="0"/>
          <c:showBubbleSize val="0"/>
        </c:dLbls>
        <c:gapWidth val="182"/>
        <c:axId val="1242213711"/>
        <c:axId val="1183391071"/>
      </c:barChart>
      <c:catAx>
        <c:axId val="124221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83391071"/>
        <c:crosses val="autoZero"/>
        <c:auto val="1"/>
        <c:lblAlgn val="ctr"/>
        <c:lblOffset val="100"/>
        <c:noMultiLvlLbl val="0"/>
      </c:catAx>
      <c:valAx>
        <c:axId val="11833910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2213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table!Bucket range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table'!$AR$3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CD-4572-A38C-CE623F8733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CD-4572-A38C-CE623F8733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CD-4572-A38C-CE623F8733D3}"/>
              </c:ext>
            </c:extLst>
          </c:dPt>
          <c:cat>
            <c:strRef>
              <c:f>'Pivot table'!$AQ$4:$AQ$7</c:f>
              <c:strCache>
                <c:ptCount val="3"/>
                <c:pt idx="0">
                  <c:v>&lt;200</c:v>
                </c:pt>
                <c:pt idx="1">
                  <c:v>&gt;500</c:v>
                </c:pt>
                <c:pt idx="2">
                  <c:v>200-500</c:v>
                </c:pt>
              </c:strCache>
            </c:strRef>
          </c:cat>
          <c:val>
            <c:numRef>
              <c:f>'Pivot table'!$AR$4:$AR$7</c:f>
              <c:numCache>
                <c:formatCode>[$₹-439]#,##0</c:formatCode>
                <c:ptCount val="3"/>
                <c:pt idx="0">
                  <c:v>37</c:v>
                </c:pt>
                <c:pt idx="1">
                  <c:v>1238</c:v>
                </c:pt>
                <c:pt idx="2">
                  <c:v>180</c:v>
                </c:pt>
              </c:numCache>
            </c:numRef>
          </c:val>
          <c:extLst>
            <c:ext xmlns:c16="http://schemas.microsoft.com/office/drawing/2014/chart" uri="{C3380CC4-5D6E-409C-BE32-E72D297353CC}">
              <c16:uniqueId val="{00000000-03E6-4D3E-98C9-859C3CD9EF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table!Discount relation</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table'!$AV$3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table'!$AU$4:$AU$7</c:f>
              <c:strCache>
                <c:ptCount val="3"/>
                <c:pt idx="0">
                  <c:v>&gt;=50%</c:v>
                </c:pt>
                <c:pt idx="1">
                  <c:v>20%</c:v>
                </c:pt>
                <c:pt idx="2">
                  <c:v>20-50%</c:v>
                </c:pt>
              </c:strCache>
            </c:strRef>
          </c:cat>
          <c:val>
            <c:numRef>
              <c:f>'Pivot table'!$AV$4:$AV$7</c:f>
              <c:numCache>
                <c:formatCode>#,##0</c:formatCode>
                <c:ptCount val="3"/>
                <c:pt idx="0">
                  <c:v>4.1052401746724865</c:v>
                </c:pt>
                <c:pt idx="1">
                  <c:v>4.1261111111111104</c:v>
                </c:pt>
                <c:pt idx="2">
                  <c:v>4.0776831345826174</c:v>
                </c:pt>
              </c:numCache>
            </c:numRef>
          </c:val>
          <c:smooth val="0"/>
          <c:extLst>
            <c:ext xmlns:c16="http://schemas.microsoft.com/office/drawing/2014/chart" uri="{C3380CC4-5D6E-409C-BE32-E72D297353CC}">
              <c16:uniqueId val="{00000000-15B8-40DD-B56F-CD3F9AA99000}"/>
            </c:ext>
          </c:extLst>
        </c:ser>
        <c:dLbls>
          <c:dLblPos val="ctr"/>
          <c:showLegendKey val="0"/>
          <c:showVal val="1"/>
          <c:showCatName val="0"/>
          <c:showSerName val="0"/>
          <c:showPercent val="0"/>
          <c:showBubbleSize val="0"/>
        </c:dLbls>
        <c:marker val="1"/>
        <c:smooth val="0"/>
        <c:axId val="1091750111"/>
        <c:axId val="1246531343"/>
      </c:lineChart>
      <c:catAx>
        <c:axId val="10917501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246531343"/>
        <c:crosses val="autoZero"/>
        <c:auto val="1"/>
        <c:lblAlgn val="ctr"/>
        <c:lblOffset val="100"/>
        <c:noMultiLvlLbl val="0"/>
      </c:catAx>
      <c:valAx>
        <c:axId val="12465313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0917501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table!category&amp;product Higher discount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table'!$BB$3</c:f>
              <c:strCache>
                <c:ptCount val="1"/>
                <c:pt idx="0">
                  <c:v>Total</c:v>
                </c:pt>
              </c:strCache>
            </c:strRef>
          </c:tx>
          <c:spPr>
            <a:solidFill>
              <a:schemeClr val="accent1"/>
            </a:solidFill>
            <a:ln>
              <a:noFill/>
            </a:ln>
            <a:effectLst/>
          </c:spPr>
          <c:invertIfNegative val="0"/>
          <c:cat>
            <c:strRef>
              <c:f>'Pivot table'!$BA$4:$BA$215</c:f>
              <c:strCache>
                <c:ptCount val="211"/>
                <c:pt idx="0">
                  <c:v>Computers&amp;Accessories|Printers,Inks&amp;Accessories|Inks,Toners&amp;Cartridges|Inkjetinkcartridges</c:v>
                </c:pt>
                <c:pt idx="1">
                  <c:v>Electronics|Mobiles&amp;Accessories|Smartphones&amp;Basicmobiles|Smartphones</c:v>
                </c:pt>
                <c:pt idx="2">
                  <c:v>Computers&amp;Accessories|Accessories&amp;Peripherals|Cables&amp;Accessories|Cables|Usbcables</c:v>
                </c:pt>
                <c:pt idx="3">
                  <c:v>Electronics|Wearabletechnology|Smartwatches</c:v>
                </c:pt>
                <c:pt idx="4">
                  <c:v>Electronics|Mobiles&amp;Accessories|Mobileaccessories|Chargers|Automobilechargers</c:v>
                </c:pt>
                <c:pt idx="5">
                  <c:v>Computers&amp;Accessories|Accessories&amp;Peripherals|Keyboards,Mice&amp;Inputdevices|Keyboard&amp;Miceaccessories|Dustcovers</c:v>
                </c:pt>
                <c:pt idx="6">
                  <c:v>Home&amp;Kitchen|Kitchen&amp;Homeappliances|Smallkitchenappliances|Digitalkitchenscales</c:v>
                </c:pt>
                <c:pt idx="7">
                  <c:v>Computers&amp;Accessories|Printers,Inks&amp;Accessories|Printers|Inkjetprinters</c:v>
                </c:pt>
                <c:pt idx="8">
                  <c:v>Electronics|Headphones,Earbuds&amp;Accessories|Headphones|In-Ear</c:v>
                </c:pt>
                <c:pt idx="9">
                  <c:v>Electronics|Hometheater,Tv&amp;Video|Televisions|Smarttelevisions</c:v>
                </c:pt>
                <c:pt idx="10">
                  <c:v>Computers&amp;Accessories|Accessories&amp;Peripherals|Keyboards,Mice&amp;Inputdevices|Graphictablets</c:v>
                </c:pt>
                <c:pt idx="11">
                  <c:v>Computers&amp;Accessories|Externaldevices&amp;Datastorage|Externalharddisks</c:v>
                </c:pt>
                <c:pt idx="12">
                  <c:v>Electronics|Hometheater,Tv&amp;Video|Televisions|Standardtelevisions</c:v>
                </c:pt>
                <c:pt idx="13">
                  <c:v>Computers&amp;Accessories|Externaldevices&amp;Datastorage|Pendrives</c:v>
                </c:pt>
                <c:pt idx="14">
                  <c:v>Computers&amp;Accessories|Accessories&amp;Peripherals|Harddiskbags</c:v>
                </c:pt>
                <c:pt idx="15">
                  <c:v>Home&amp;Kitchen|Kitchen&amp;Homeappliances|Vacuum,Cleaning&amp;Ironing|Irons,Steamers&amp;Accessories|Irons|Dryirons</c:v>
                </c:pt>
                <c:pt idx="16">
                  <c:v>Computers&amp;Accessories|Accessories&amp;Peripherals|Laptopaccessories|Lapdesks</c:v>
                </c:pt>
                <c:pt idx="17">
                  <c:v>Computers&amp;Accessories|Accessories&amp;Peripherals|Adapters|Usbtousbadapters</c:v>
                </c:pt>
                <c:pt idx="18">
                  <c:v>Electronics|Mobiles&amp;Accessories|Mobileaccessories|Stands</c:v>
                </c:pt>
                <c:pt idx="19">
                  <c:v>Electronics|Homeaudio|Accessories|Adapters</c:v>
                </c:pt>
                <c:pt idx="20">
                  <c:v>Electronics|Generalpurposebatteries&amp;Batterychargers|Disposablebatteries</c:v>
                </c:pt>
                <c:pt idx="21">
                  <c:v>Officeproducts|Officeelectronics|Calculators|Basic</c:v>
                </c:pt>
                <c:pt idx="22">
                  <c:v>Officeproducts|Officepaperproducts|Paper|Stationery|Notebooks,Writingpads&amp;Diaries|Wireboundnotebooks</c:v>
                </c:pt>
                <c:pt idx="23">
                  <c:v>Electronics|Mobiles&amp;Accessories|Smartphones&amp;Basicmobiles|Basicmobiles</c:v>
                </c:pt>
                <c:pt idx="24">
                  <c:v>Computers&amp;Accessories|Networkingdevices|Routers</c:v>
                </c:pt>
                <c:pt idx="25">
                  <c:v>Computers&amp;Accessories|Accessories&amp;Peripherals|Keyboards,Mice&amp;Inputdevices|Keyboards</c:v>
                </c:pt>
                <c:pt idx="26">
                  <c:v>Computers&amp;Accessories|Accessories&amp;Peripherals|Keyboards,Mice&amp;Inputdevices|Mice</c:v>
                </c:pt>
                <c:pt idx="27">
                  <c:v>Home&amp;Kitchen|Homestorage&amp;Organization|Laundryorganization|Laundrybaskets</c:v>
                </c:pt>
                <c:pt idx="28">
                  <c:v>Computers&amp;Accessories|Accessories&amp;Peripherals|Laptopaccessories|Cameraprivacycovers</c:v>
                </c:pt>
                <c:pt idx="29">
                  <c:v>Home&amp;Kitchen|Kitchen&amp;Homeappliances|Waterpurifiers&amp;Accessories|Waterpurifieraccessories</c:v>
                </c:pt>
                <c:pt idx="30">
                  <c:v>Computers&amp;Accessories|Accessories&amp;Peripherals|Laptopaccessories|Laptopchargers&amp;Powersupplies</c:v>
                </c:pt>
                <c:pt idx="31">
                  <c:v>Home&amp;Kitchen|Heating,Cooling&amp;Airquality|Waterheaters&amp;Geysers|Immersionrods</c:v>
                </c:pt>
                <c:pt idx="32">
                  <c:v>Electronics|Accessories|Memorycards|Microsd</c:v>
                </c:pt>
                <c:pt idx="33">
                  <c:v>Home&amp;Kitchen|Kitchen&amp;Homeappliances|Coffee,Tea&amp;Espresso|Dripcoffeemachines</c:v>
                </c:pt>
                <c:pt idx="34">
                  <c:v>Computers&amp;Accessories|Networkingdevices|Networkadapters|Wirelessusbadapters</c:v>
                </c:pt>
                <c:pt idx="35">
                  <c:v>Electronics|Generalpurposebatteries&amp;Batterychargers|Rechargeablebatteries</c:v>
                </c:pt>
                <c:pt idx="36">
                  <c:v>Electronics|Hometheater,Tv&amp;Video|Accessories|Cables|Hdmicables</c:v>
                </c:pt>
                <c:pt idx="37">
                  <c:v>Computers&amp;Accessories|Accessories&amp;Peripherals|Keyboards,Mice&amp;Inputdevices|Keyboard&amp;Mousesets</c:v>
                </c:pt>
                <c:pt idx="38">
                  <c:v>Computers&amp;Accessories|Accessories&amp;Peripherals|Tabletaccessories|Screenprotectors</c:v>
                </c:pt>
                <c:pt idx="39">
                  <c:v>Electronics|Mobiles&amp;Accessories|Mobileaccessories|Chargers|Powerbanks</c:v>
                </c:pt>
                <c:pt idx="40">
                  <c:v>Homeimprovement|Electrical|Cordmanagement</c:v>
                </c:pt>
                <c:pt idx="41">
                  <c:v>Home&amp;Kitchen|Kitchen&amp;Homeappliances|Smallkitchenappliances|Pop-Uptoasters</c:v>
                </c:pt>
                <c:pt idx="42">
                  <c:v>Home&amp;Kitchen|Heating,Cooling&amp;Airquality|Fans|Ceilingfans</c:v>
                </c:pt>
                <c:pt idx="43">
                  <c:v>Home&amp;Kitchen|Kitchen&amp;Homeappliances|Coffee,Tea&amp;Espresso|Coffeemakeraccessories|Measuringspoons</c:v>
                </c:pt>
                <c:pt idx="44">
                  <c:v>Electronics|Mobiles&amp;Accessories|Mobileaccessories|Chargers|Wallchargers</c:v>
                </c:pt>
                <c:pt idx="45">
                  <c:v>Electronics|Mobiles&amp;Accessories|Mobileaccessories|D√©Cor</c:v>
                </c:pt>
                <c:pt idx="46">
                  <c:v>Home&amp;Kitchen|Kitchen&amp;Homeappliances|Smallkitchenappliances|Vacuumsealers</c:v>
                </c:pt>
                <c:pt idx="47">
                  <c:v>Electronics|Mobiles&amp;Accessories|Mobileaccessories|Automobileaccessories|Cradles</c:v>
                </c:pt>
                <c:pt idx="48">
                  <c:v>Home&amp;Kitchen|Craftmaterials|Paintingmaterials</c:v>
                </c:pt>
                <c:pt idx="49">
                  <c:v>Electronics|Headphones,Earbuds&amp;Accessories|Cases</c:v>
                </c:pt>
                <c:pt idx="50">
                  <c:v>Home&amp;Kitchen|Kitchen&amp;Homeappliances|Vacuum,Cleaning&amp;Ironing|Vacuums&amp;Floorcare|Vacuums|Handheldvacuums</c:v>
                </c:pt>
                <c:pt idx="51">
                  <c:v>Home&amp;Kitchen|Heating,Cooling&amp;Airquality|Waterheaters&amp;Geysers|Instantwaterheaters</c:v>
                </c:pt>
                <c:pt idx="52">
                  <c:v>Home&amp;Kitchen|Kitchen&amp;Homeappliances|Waterpurifiers&amp;Accessories|Waterfilters&amp;Purifiers</c:v>
                </c:pt>
                <c:pt idx="53">
                  <c:v>Computers&amp;Accessories|Components|Internalsolidstatedrives</c:v>
                </c:pt>
                <c:pt idx="54">
                  <c:v>Officeproducts|Officepaperproducts|Paper|Stationery|Pens,Pencils&amp;Writingsupplies|Pens&amp;Refills|Stickballpointpens</c:v>
                </c:pt>
                <c:pt idx="55">
                  <c:v>Electronics|Accessories|Memorycards|Securedigitalcards</c:v>
                </c:pt>
                <c:pt idx="56">
                  <c:v>Computers&amp;Accessories|Accessories&amp;Peripherals|Pcgamingperipherals|Headsets</c:v>
                </c:pt>
                <c:pt idx="57">
                  <c:v>Electronics|Hometheater,Tv&amp;Video|Accessories|Remotecontrols</c:v>
                </c:pt>
                <c:pt idx="58">
                  <c:v>Computers&amp;Accessories|Networkingdevices|Datacards&amp;Dongles</c:v>
                </c:pt>
                <c:pt idx="59">
                  <c:v>Electronics|Cameras&amp;Photography|Accessories|Film</c:v>
                </c:pt>
                <c:pt idx="60">
                  <c:v>Officeproducts|Officepaperproducts|Paper|Stationery|Notebooks,Writingpads&amp;Diaries</c:v>
                </c:pt>
                <c:pt idx="61">
                  <c:v>Electronics|Mobiles&amp;Accessories|Mobileaccessories|Maintenance,Upkeep&amp;Repairs|Screenprotectors</c:v>
                </c:pt>
                <c:pt idx="62">
                  <c:v>Electronics|Mobiles&amp;Accessories|Mobileaccessories|Photo&amp;Videoaccessories|Selfiesticks</c:v>
                </c:pt>
                <c:pt idx="63">
                  <c:v>Home&amp;Kitchen|Kitchen&amp;Homeappliances|Smallkitchenappliances|Mixergrinders</c:v>
                </c:pt>
                <c:pt idx="64">
                  <c:v>Computers&amp;Accessories|Accessories&amp;Peripherals|Cables&amp;Accessories|Cables|Dvicables</c:v>
                </c:pt>
                <c:pt idx="65">
                  <c:v>Computers&amp;Accessories|Accessories&amp;Peripherals|Pcgamingperipherals|Gamepads</c:v>
                </c:pt>
                <c:pt idx="66">
                  <c:v>Computers&amp;Accessories|Accessories&amp;Peripherals|Tabletaccessories|Stands</c:v>
                </c:pt>
                <c:pt idx="67">
                  <c:v>Computers&amp;Accessories|Accessories&amp;Peripherals|Usbgadgets|Lamps</c:v>
                </c:pt>
                <c:pt idx="68">
                  <c:v>Electronics|Mobiles&amp;Accessories|Mobileaccessories|Styluspens</c:v>
                </c:pt>
                <c:pt idx="69">
                  <c:v>Home&amp;Kitchen|Kitchen&amp;Homeappliances|Smallkitchenappliances|Wafflemakers&amp;Irons</c:v>
                </c:pt>
                <c:pt idx="70">
                  <c:v>Computers&amp;Accessories|Accessories&amp;Peripherals|Usbhubs</c:v>
                </c:pt>
                <c:pt idx="71">
                  <c:v>Computers&amp;Accessories|Accessories&amp;Peripherals|Audio&amp;Videoaccessories|Pcmicrophones</c:v>
                </c:pt>
                <c:pt idx="72">
                  <c:v>Electronics|Mobiles&amp;Accessories|Mobileaccessories|Cases&amp;Covers|Basiccases</c:v>
                </c:pt>
                <c:pt idx="73">
                  <c:v>Electronics|Hometheater,Tv&amp;Video|Accessories|Tvmounts,Stands&amp;Turntables|Tvwall&amp;Ceilingmounts</c:v>
                </c:pt>
                <c:pt idx="74">
                  <c:v>Electronics|Homeaudio|Speakers|Bluetoothspeakers</c:v>
                </c:pt>
                <c:pt idx="75">
                  <c:v>Electronics|Homeaudio|Speakers|Outdoorspeakers</c:v>
                </c:pt>
                <c:pt idx="76">
                  <c:v>Home&amp;Kitchen|Heating,Cooling&amp;Airquality|Airpurifiers|Hepaairpurifiers</c:v>
                </c:pt>
                <c:pt idx="77">
                  <c:v>Home&amp;Kitchen|Heating,Cooling&amp;Airquality|Roomheaters|Fanheaters</c:v>
                </c:pt>
                <c:pt idx="78">
                  <c:v>Electronics|Cameras&amp;Photography|Accessories|Tripods&amp;Monopods|Tripodlegs</c:v>
                </c:pt>
                <c:pt idx="79">
                  <c:v>Electronics|Generalpurposebatteries&amp;Batterychargers</c:v>
                </c:pt>
                <c:pt idx="80">
                  <c:v>Electronics|Mobiles&amp;Accessories|Mobileaccessories|Mounts|Handlebarmounts</c:v>
                </c:pt>
                <c:pt idx="81">
                  <c:v>Computers&amp;Accessories|Accessories&amp;Peripherals|Audio&amp;Videoaccessories|Pcspeakers</c:v>
                </c:pt>
                <c:pt idx="82">
                  <c:v>Electronics|Hometheater,Tv&amp;Video|Accessories|Cables|Speakercables</c:v>
                </c:pt>
                <c:pt idx="83">
                  <c:v>Health&amp;Personalcare|Homemedicalsupplies&amp;Equipment|Healthmonitors|Weighingscales|Digitalbathroomscales</c:v>
                </c:pt>
                <c:pt idx="84">
                  <c:v>Officeproducts|Officepaperproducts|Paper|Stationery|Pens,Pencils&amp;Writingsupplies|Pens&amp;Refills|Retractableballpointpens</c:v>
                </c:pt>
                <c:pt idx="85">
                  <c:v>Computers&amp;Accessories|Accessories&amp;Peripherals|Keyboards,Mice&amp;Inputdevices|Keyboard&amp;Miceaccessories|Mousepads</c:v>
                </c:pt>
                <c:pt idx="86">
                  <c:v>Electronics|Mobiles&amp;Accessories|Mobileaccessories|Mounts|Bedstand&amp;Deskmounts</c:v>
                </c:pt>
                <c:pt idx="87">
                  <c:v>Electronics|Hometheater,Tv&amp;Video|Projectors</c:v>
                </c:pt>
                <c:pt idx="88">
                  <c:v>Officeproducts|Officepaperproducts|Paper|Stationery|Pens,Pencils&amp;Writingsupplies|Pens&amp;Refills|Bottledink</c:v>
                </c:pt>
                <c:pt idx="89">
                  <c:v>Computers&amp;Accessories|Accessories&amp;Peripherals|Pcgamingperipherals|Gamingmice</c:v>
                </c:pt>
                <c:pt idx="90">
                  <c:v>Officeproducts|Officeelectronics|Calculators|Scientific</c:v>
                </c:pt>
                <c:pt idx="91">
                  <c:v>Home&amp;Kitchen|Kitchen&amp;Homeappliances|Vacuum,Cleaning&amp;Ironing|Irons,Steamers&amp;Accessories|Irons|Steamirons</c:v>
                </c:pt>
                <c:pt idx="92">
                  <c:v>Computers&amp;Accessories|Accessories&amp;Peripherals|Cables&amp;Accessories|Cables|Ethernetcables</c:v>
                </c:pt>
                <c:pt idx="93">
                  <c:v>Computers&amp;Accessories|Accessories&amp;Peripherals|Laptopaccessories|Notebookcomputerstands</c:v>
                </c:pt>
                <c:pt idx="94">
                  <c:v>Electronics|Cameras&amp;Photography|Securitycameras|Domecameras</c:v>
                </c:pt>
                <c:pt idx="95">
                  <c:v>Homeimprovement|Electrical|Adapters&amp;Multi-Outlets</c:v>
                </c:pt>
                <c:pt idx="96">
                  <c:v>Home&amp;Kitchen|Kitchen&amp;Homeappliances|Smallkitchenappliances|Handblenders</c:v>
                </c:pt>
                <c:pt idx="97">
                  <c:v>Computers&amp;Accessories|Laptops|Traditionallaptops</c:v>
                </c:pt>
                <c:pt idx="98">
                  <c:v>Electronics|Hometheater,Tv&amp;Video|Accessories|3Dglasses</c:v>
                </c:pt>
                <c:pt idx="99">
                  <c:v>Computers&amp;Accessories|Accessories&amp;Peripherals|Tabletaccessories|Bags,Cases&amp;Sleeves|Cases</c:v>
                </c:pt>
                <c:pt idx="100">
                  <c:v>Home&amp;Kitchen|Kitchen&amp;Homeappliances|Smallkitchenappliances|Juicermixergrinders</c:v>
                </c:pt>
                <c:pt idx="101">
                  <c:v>Home&amp;Kitchen|Kitchen&amp;Homeappliances|Smallkitchenappliances|Inductioncooktop</c:v>
                </c:pt>
                <c:pt idx="102">
                  <c:v>Officeproducts|Officepaperproducts|Paper|Copy&amp;Printingpaper|Colouredpaper</c:v>
                </c:pt>
                <c:pt idx="103">
                  <c:v>Home&amp;Kitchen|Kitchen&amp;Homeappliances|Smallkitchenappliances|Rice&amp;Pastacookers</c:v>
                </c:pt>
                <c:pt idx="104">
                  <c:v>Home&amp;Kitchen|Kitchen&amp;Homeappliances|Smallkitchenappliances|Eggboilers</c:v>
                </c:pt>
                <c:pt idx="105">
                  <c:v>Home&amp;Kitchen|Heating,Cooling&amp;Airquality|Roomheaters|Electricheaters</c:v>
                </c:pt>
                <c:pt idx="106">
                  <c:v>Electronics|Cameras&amp;Photography|Accessories|Batteries&amp;Chargers|Batterychargers</c:v>
                </c:pt>
                <c:pt idx="107">
                  <c:v>Electronics|Hometheater,Tv&amp;Video|Satelliteequipment|Satellitereceivers</c:v>
                </c:pt>
                <c:pt idx="108">
                  <c:v>Home&amp;Kitchen|Kitchen&amp;Homeappliances|Vacuum,Cleaning&amp;Ironing|Irons,Steamers&amp;Accessories|Lintshavers</c:v>
                </c:pt>
                <c:pt idx="109">
                  <c:v>Home&amp;Kitchen|Kitchen&amp;Homeappliances|Coffee,Tea&amp;Espresso|Milkfrothers</c:v>
                </c:pt>
                <c:pt idx="110">
                  <c:v>Home&amp;Kitchen|Kitchen&amp;Homeappliances|Smallkitchenappliances|Kettles&amp;Hotwaterdispensers|Electrickettles</c:v>
                </c:pt>
                <c:pt idx="111">
                  <c:v>Electronics|Homeaudio|Accessories|Speakeraccessories|Mounts</c:v>
                </c:pt>
                <c:pt idx="112">
                  <c:v>Electronics|Homeaudio|Mediastreamingdevices|Streamingclients</c:v>
                </c:pt>
                <c:pt idx="113">
                  <c:v>Home&amp;Kitchen|Kitchen&amp;Homeappliances|Smallkitchenappliances|Handmixers</c:v>
                </c:pt>
                <c:pt idx="114">
                  <c:v>Electronics|Headphones,Earbuds&amp;Accessories|Adapters</c:v>
                </c:pt>
                <c:pt idx="115">
                  <c:v>Electronics|Hometheater,Tv&amp;Video|Avreceivers&amp;Amplifiers</c:v>
                </c:pt>
                <c:pt idx="116">
                  <c:v>Computers&amp;Accessories|Components|Internalharddrives</c:v>
                </c:pt>
                <c:pt idx="117">
                  <c:v>Home&amp;Kitchen|Heating,Cooling&amp;Airquality|Fans|Tablefans</c:v>
                </c:pt>
                <c:pt idx="118">
                  <c:v>Home&amp;Kitchen|Heating,Cooling&amp;Airquality|Waterheaters&amp;Geysers|Storagewaterheaters</c:v>
                </c:pt>
                <c:pt idx="119">
                  <c:v>Electronics|Homeaudio|Speakers|Soundbarspeakers</c:v>
                </c:pt>
                <c:pt idx="120">
                  <c:v>Home&amp;Kitchen|Kitchen&amp;Homeappliances|Smallkitchenappliances|Mills&amp;Grinders|Wetgrinders</c:v>
                </c:pt>
                <c:pt idx="121">
                  <c:v>Officeproducts|Officepaperproducts|Paper|Stationery|Pens,Pencils&amp;Writingsupplies|Pens&amp;Refills|Liquidinkrollerballpens</c:v>
                </c:pt>
                <c:pt idx="122">
                  <c:v>Electronics|Headphones,Earbuds&amp;Accessories|Headphones|On-Ear</c:v>
                </c:pt>
                <c:pt idx="123">
                  <c:v>Home&amp;Kitchen|Kitchen&amp;Homeappliances|Smallkitchenappliances|Sandwichmakers</c:v>
                </c:pt>
                <c:pt idx="124">
                  <c:v>Computers&amp;Accessories|Printers,Inks&amp;Accessories|Printers</c:v>
                </c:pt>
                <c:pt idx="125">
                  <c:v>Officeproducts|Officepaperproducts|Paper|Stationery|Pens,Pencils&amp;Writingsupplies|Pens&amp;Refills|Gelinkrollerballpens</c:v>
                </c:pt>
                <c:pt idx="126">
                  <c:v>Home&amp;Kitchen|Kitchen&amp;Homeappliances|Smallkitchenappliances|Kettles&amp;Hotwaterdispensers|Kettle&amp;Toastersets</c:v>
                </c:pt>
                <c:pt idx="127">
                  <c:v>Electronics|Hometheater,Tv&amp;Video|Accessories|Cables|Opticalcables</c:v>
                </c:pt>
                <c:pt idx="128">
                  <c:v>Home&amp;Kitchen|Kitchen&amp;Homeappliances|Smallkitchenappliances</c:v>
                </c:pt>
                <c:pt idx="129">
                  <c:v>Computers&amp;Accessories|Accessories&amp;Peripherals|Laptopaccessories|Coolingpads</c:v>
                </c:pt>
                <c:pt idx="130">
                  <c:v>Home&amp;Kitchen|Kitchen&amp;Homeappliances|Vacuum,Cleaning&amp;Ironing|Vacuums&amp;Floorcare|Vacuums|Wet-Dryvacuums</c:v>
                </c:pt>
                <c:pt idx="131">
                  <c:v>Computers&amp;Accessories|Accessories&amp;Peripherals|Pcgamingperipherals|Gamingkeyboards</c:v>
                </c:pt>
                <c:pt idx="132">
                  <c:v>Computers&amp;Accessories|Accessories&amp;Peripherals|Laptopaccessories|Bags&amp;Sleeves|Laptopsleeves&amp;Slipcases</c:v>
                </c:pt>
                <c:pt idx="133">
                  <c:v>Toys&amp;Games|Arts&amp;Crafts|Drawing&amp;Paintingsupplies|Colouringpens&amp;Markers</c:v>
                </c:pt>
                <c:pt idx="134">
                  <c:v>Computers&amp;Accessories|Accessories&amp;Peripherals|Audio&amp;Videoaccessories|Pcheadsets</c:v>
                </c:pt>
                <c:pt idx="135">
                  <c:v>Home&amp;Kitchen|Heating,Cooling&amp;Airquality|Parts&amp;Accessories|Fanparts&amp;Accessories</c:v>
                </c:pt>
                <c:pt idx="136">
                  <c:v>Home&amp;Kitchen|Kitchen&amp;Homeappliances|Smallkitchenappliances|Juicers|Coldpressjuicers</c:v>
                </c:pt>
                <c:pt idx="137">
                  <c:v>Computers&amp;Accessories|Externaldevices&amp;Datastorage|Externalmemorycardreaders</c:v>
                </c:pt>
                <c:pt idx="138">
                  <c:v>Home&amp;Kitchen|Kitchen&amp;Homeappliances|Smallkitchenappliances|Smallapplianceparts&amp;Accessories</c:v>
                </c:pt>
                <c:pt idx="139">
                  <c:v>Musicalinstruments|Microphones|Condenser</c:v>
                </c:pt>
                <c:pt idx="140">
                  <c:v>Home&amp;Kitchen|Kitchen&amp;Homeappliances|Coffee,Tea&amp;Espresso|Coffeegrinders|Electricgrinders</c:v>
                </c:pt>
                <c:pt idx="141">
                  <c:v>Home&amp;Kitchen|Kitchen&amp;Homeappliances|Waterpurifiers&amp;Accessories|Watercartridges</c:v>
                </c:pt>
                <c:pt idx="142">
                  <c:v>Electronics|Cameras&amp;Photography|Accessories|Photostudio&amp;Lighting|Photobackgroundaccessories|Backgroundsupports</c:v>
                </c:pt>
                <c:pt idx="143">
                  <c:v>Home&amp;Kitchen|Kitchen&amp;Homeappliances|Smallkitchenappliances|Deepfatfryers|Airfryers</c:v>
                </c:pt>
                <c:pt idx="144">
                  <c:v>Home&amp;Kitchen|Kitchen&amp;Homeappliances|Coffee,Tea&amp;Espresso|Espressomachines</c:v>
                </c:pt>
                <c:pt idx="145">
                  <c:v>Officeproducts|Officepaperproducts|Paper|Stationery|Notebooks,Writingpads&amp;Diaries|Compositionnotebooks</c:v>
                </c:pt>
                <c:pt idx="146">
                  <c:v>Home&amp;Kitchen|Kitchen&amp;Homeappliances|Smallkitchenappliances|Rotimakers</c:v>
                </c:pt>
                <c:pt idx="147">
                  <c:v>Electronics|Cameras&amp;Photography|Accessories|Cleaners|Cleaningkits</c:v>
                </c:pt>
                <c:pt idx="148">
                  <c:v>Computers&amp;Accessories|Networkingdevices|Networkadapters|Powerlanadapters</c:v>
                </c:pt>
                <c:pt idx="149">
                  <c:v>Computers&amp;Accessories|Components|Memory</c:v>
                </c:pt>
                <c:pt idx="150">
                  <c:v>Officeproducts|Officeelectronics|Calculators|Financial&amp;Business</c:v>
                </c:pt>
                <c:pt idx="151">
                  <c:v>Electronics|Headphones,Earbuds&amp;Accessories|Headphones|Over-Ear</c:v>
                </c:pt>
                <c:pt idx="152">
                  <c:v>Computers&amp;Accessories|Accessories&amp;Peripherals|Cables&amp;Accessories|Cableconnectionprotectors</c:v>
                </c:pt>
                <c:pt idx="153">
                  <c:v>Home&amp;Kitchen|Heating,Cooling&amp;Airquality|Humidifiers</c:v>
                </c:pt>
                <c:pt idx="154">
                  <c:v>Home&amp;Kitchen|Kitchen&amp;Homeappliances|Smallkitchenappliances|Juicers</c:v>
                </c:pt>
                <c:pt idx="155">
                  <c:v>Home&amp;Kitchen|Kitchen&amp;Homeappliances|Vacuum,Cleaning&amp;Ironing|Vacuums&amp;Floorcare|Vacuums|Canistervacuums</c:v>
                </c:pt>
                <c:pt idx="156">
                  <c:v>Home&amp;Kitchen|Heating,Cooling&amp;Airquality|Airconditioners|Split-Systemairconditioners</c:v>
                </c:pt>
                <c:pt idx="157">
                  <c:v>Computers&amp;Accessories|Accessories&amp;Peripherals|Uninterruptedpowersupplies</c:v>
                </c:pt>
                <c:pt idx="158">
                  <c:v>Electronics|Cameras&amp;Photography|Accessories|Tripods&amp;Monopods|Tabletop&amp;Traveltripods</c:v>
                </c:pt>
                <c:pt idx="159">
                  <c:v>Home&amp;Kitchen|Kitchen&amp;Homeappliances|Vacuum,Cleaning&amp;Ironing|Vacuums&amp;Floorcare|Vacuums|Roboticvacuums</c:v>
                </c:pt>
                <c:pt idx="160">
                  <c:v>Car&amp;Motorbike|Caraccessories|Interioraccessories|Airpurifiers&amp;Ionizers</c:v>
                </c:pt>
                <c:pt idx="161">
                  <c:v>Computers&amp;Accessories|Monitors</c:v>
                </c:pt>
                <c:pt idx="162">
                  <c:v>Home&amp;Kitchen|Heating,Cooling&amp;Airquality|Roomheaters|Halogenheaters</c:v>
                </c:pt>
                <c:pt idx="163">
                  <c:v>Home&amp;Kitchen|Kitchen&amp;Homeappliances|Sewingmachines&amp;Accessories|Sewing&amp;Embroiderymachines</c:v>
                </c:pt>
                <c:pt idx="164">
                  <c:v>Computers&amp;Accessories|Networkingdevices|Networkadapters|Bluetoothadapters</c:v>
                </c:pt>
                <c:pt idx="165">
                  <c:v>Computers&amp;Accessories|Networkingdevices|Repeaters&amp;Extenders</c:v>
                </c:pt>
                <c:pt idx="166">
                  <c:v>Home&amp;Kitchen|Kitchen&amp;Homeappliances|Vacuum,Cleaning&amp;Ironing|Pressurewashers,Steam&amp;Windowcleaners</c:v>
                </c:pt>
                <c:pt idx="167">
                  <c:v>Home&amp;Kitchen|Kitchen&amp;Homeappliances|Coffee,Tea&amp;Espresso|Coffeepresses</c:v>
                </c:pt>
                <c:pt idx="168">
                  <c:v>Home&amp;Kitchen|Craftmaterials|Drawingmaterials|Drawingmedia|Pens</c:v>
                </c:pt>
                <c:pt idx="169">
                  <c:v>Home&amp;Kitchen|Homestorage&amp;Organization|Laundryorganization|Ironingaccessories|Spraybottles</c:v>
                </c:pt>
                <c:pt idx="170">
                  <c:v>Electronics|Mobiles&amp;Accessories|Mobileaccessories|Photo&amp;Videoaccessories|Flashes&amp;Selfielights|Selfielights</c:v>
                </c:pt>
                <c:pt idx="171">
                  <c:v>Computers&amp;Accessories|Networkingdevices</c:v>
                </c:pt>
                <c:pt idx="172">
                  <c:v>Electronics|Mobiles&amp;Accessories|Mobileaccessories|D√©Cor|Phonecharms</c:v>
                </c:pt>
                <c:pt idx="173">
                  <c:v>Electronics|Hometheater,Tv&amp;Video|Accessories|Cables|Rcacables</c:v>
                </c:pt>
                <c:pt idx="174">
                  <c:v>Home&amp;Kitchen|Craftmaterials|Paintingmaterials|Paints</c:v>
                </c:pt>
                <c:pt idx="175">
                  <c:v>Home&amp;Kitchen|Heating,Cooling&amp;Airquality|Roomheaters</c:v>
                </c:pt>
                <c:pt idx="176">
                  <c:v>Officeproducts|Officepaperproducts|Paper|Stationery|Notebooks,Writingpads&amp;Diaries|Notepads&amp;Memobooks</c:v>
                </c:pt>
                <c:pt idx="177">
                  <c:v>Home&amp;Kitchen|Kitchen&amp;Dining|Kitchentools|Manualchoppers&amp;Chippers|Choppers</c:v>
                </c:pt>
                <c:pt idx="178">
                  <c:v>Home&amp;Kitchen|Kitchen&amp;Homeappliances|Coffee,Tea&amp;Espresso|Stovetopespressopots</c:v>
                </c:pt>
                <c:pt idx="179">
                  <c:v>Home&amp;Kitchen|Kitchen&amp;Homeappliances|Smallkitchenappliances|Minifoodprocessors&amp;Choppers</c:v>
                </c:pt>
                <c:pt idx="180">
                  <c:v>Home&amp;Kitchen|Heating,Cooling&amp;Airquality|Fans|Exhaustfans</c:v>
                </c:pt>
                <c:pt idx="181">
                  <c:v>Home&amp;Kitchen|Kitchen&amp;Homeappliances|Smallkitchenappliances|Digitalkitchenscales|Digitalscales</c:v>
                </c:pt>
                <c:pt idx="182">
                  <c:v>Home&amp;Kitchen|Heating,Cooling&amp;Airquality|Fans|Pedestalfans</c:v>
                </c:pt>
                <c:pt idx="183">
                  <c:v>Electronics|Homeaudio|Speakers|Towerspeakers</c:v>
                </c:pt>
                <c:pt idx="184">
                  <c:v>Computers&amp;Accessories|Printers,Inks&amp;Accessories|Inks,Toners&amp;Cartridges|Inkjetinkrefills&amp;Kits</c:v>
                </c:pt>
                <c:pt idx="185">
                  <c:v>Computers&amp;Accessories|Externaldevices&amp;Datastorage|Externalsolidstatedrives</c:v>
                </c:pt>
                <c:pt idx="186">
                  <c:v>Home&amp;Kitchen|Craftmaterials|Drawingmaterials|Drawingmedia|Pencils|Woodenpencils</c:v>
                </c:pt>
                <c:pt idx="187">
                  <c:v>Home&amp;Kitchen|Kitchen&amp;Homeappliances|Smallkitchenappliances|Oventoastergrills</c:v>
                </c:pt>
                <c:pt idx="188">
                  <c:v>Home&amp;Kitchen|Heating,Cooling&amp;Airquality|Roomheaters|Heatconvectors</c:v>
                </c:pt>
                <c:pt idx="189">
                  <c:v>Electronics|Poweraccessories|Surgeprotectors</c:v>
                </c:pt>
                <c:pt idx="190">
                  <c:v>Home&amp;Kitchen|Kitchen&amp;Homeappliances|Smallkitchenappliances|Yogurtmakers</c:v>
                </c:pt>
                <c:pt idx="191">
                  <c:v>Computers&amp;Accessories|Accessories&amp;Peripherals|Laptopaccessories</c:v>
                </c:pt>
                <c:pt idx="192">
                  <c:v>Home&amp;Kitchen|Homestorage&amp;Organization|Laundryorganization|Laundrybags</c:v>
                </c:pt>
                <c:pt idx="193">
                  <c:v>Computers&amp;Accessories|Accessories&amp;Peripherals|Audio&amp;Videoaccessories|Webcams&amp;Voipequipment|Webcams</c:v>
                </c:pt>
                <c:pt idx="194">
                  <c:v>Electronics|Homeaudio|Speakers|Multimediaspeakersystems</c:v>
                </c:pt>
                <c:pt idx="195">
                  <c:v>Electronics|Mobiles&amp;Accessories|Mobileaccessories|Cables&amp;Adapters|Otgadapters</c:v>
                </c:pt>
                <c:pt idx="196">
                  <c:v>Computers&amp;Accessories|Accessories&amp;Peripherals|Cables&amp;Accessories|Cables|Satacables</c:v>
                </c:pt>
                <c:pt idx="197">
                  <c:v>Home&amp;Kitchen|Kitchen&amp;Homeappliances|Smallkitchenappliances|Smallapplianceparts&amp;Accessories|Standmixeraccessories</c:v>
                </c:pt>
                <c:pt idx="198">
                  <c:v>Electronics|Mobiles&amp;Accessories|Mobileaccessories|Photo&amp;Videoaccessories|Tripods</c:v>
                </c:pt>
                <c:pt idx="199">
                  <c:v>Electronics|Cameras&amp;Photography|Videocameras</c:v>
                </c:pt>
                <c:pt idx="200">
                  <c:v>Electronics|Mobiles&amp;Accessories|Mobileaccessories|Mounts|Shower&amp;Wallmounts</c:v>
                </c:pt>
                <c:pt idx="201">
                  <c:v>Home&amp;Kitchen|Kitchen&amp;Homeappliances|Vacuum,Cleaning&amp;Ironing|Vacuums&amp;Floorcare|Vacuumaccessories|Vacuumbags|Handheldbags</c:v>
                </c:pt>
                <c:pt idx="202">
                  <c:v>Electronics|Headphones,Earbuds&amp;Accessories|Earpads</c:v>
                </c:pt>
                <c:pt idx="203">
                  <c:v>Home&amp;Kitchen|Kitchen&amp;Homeappliances|Smallkitchenappliances|Standmixers</c:v>
                </c:pt>
                <c:pt idx="204">
                  <c:v>Computers&amp;Accessories|Printers,Inks&amp;Accessories|Inks,Toners&amp;Cartridges|Tonercartridges</c:v>
                </c:pt>
                <c:pt idx="205">
                  <c:v>Electronics|Cameras&amp;Photography|Accessories|Tripods&amp;Monopods|Completetripodunits</c:v>
                </c:pt>
                <c:pt idx="206">
                  <c:v>Electronics|Cameras&amp;Photography|Flashes|Macro&amp;Ringlightflashes</c:v>
                </c:pt>
                <c:pt idx="207">
                  <c:v>Computers&amp;Accessories|Accessories&amp;Peripherals|Harddriveaccessories|Caddies</c:v>
                </c:pt>
                <c:pt idx="208">
                  <c:v>Home&amp;Kitchen|Craftmaterials|Scrapbooking|Tape</c:v>
                </c:pt>
                <c:pt idx="209">
                  <c:v>Officeproducts|Officepaperproducts|Paper|Stationery|Pens,Pencils&amp;Writingsupplies|Pens&amp;Refills|Fountainpens</c:v>
                </c:pt>
                <c:pt idx="210">
                  <c:v>Computers&amp;Accessories|Tablets</c:v>
                </c:pt>
              </c:strCache>
            </c:strRef>
          </c:cat>
          <c:val>
            <c:numRef>
              <c:f>'Pivot table'!$BB$4:$BB$215</c:f>
              <c:numCache>
                <c:formatCode>#,##0.00</c:formatCode>
                <c:ptCount val="211"/>
                <c:pt idx="0">
                  <c:v>0.94</c:v>
                </c:pt>
                <c:pt idx="1">
                  <c:v>0.91</c:v>
                </c:pt>
                <c:pt idx="2">
                  <c:v>0.91</c:v>
                </c:pt>
                <c:pt idx="3">
                  <c:v>0.91</c:v>
                </c:pt>
                <c:pt idx="4">
                  <c:v>0.9</c:v>
                </c:pt>
                <c:pt idx="5">
                  <c:v>0.9</c:v>
                </c:pt>
                <c:pt idx="6">
                  <c:v>0.9</c:v>
                </c:pt>
                <c:pt idx="7">
                  <c:v>0.9</c:v>
                </c:pt>
                <c:pt idx="8">
                  <c:v>0.9</c:v>
                </c:pt>
                <c:pt idx="9">
                  <c:v>0.88</c:v>
                </c:pt>
                <c:pt idx="10">
                  <c:v>0.88</c:v>
                </c:pt>
                <c:pt idx="11">
                  <c:v>0.88</c:v>
                </c:pt>
                <c:pt idx="12">
                  <c:v>0.88</c:v>
                </c:pt>
                <c:pt idx="13">
                  <c:v>0.87</c:v>
                </c:pt>
                <c:pt idx="14">
                  <c:v>0.87</c:v>
                </c:pt>
                <c:pt idx="15">
                  <c:v>0.86</c:v>
                </c:pt>
                <c:pt idx="16">
                  <c:v>0.85</c:v>
                </c:pt>
                <c:pt idx="17">
                  <c:v>0.85</c:v>
                </c:pt>
                <c:pt idx="18">
                  <c:v>0.85</c:v>
                </c:pt>
                <c:pt idx="19">
                  <c:v>0.83</c:v>
                </c:pt>
                <c:pt idx="20">
                  <c:v>0.83</c:v>
                </c:pt>
                <c:pt idx="21">
                  <c:v>0.83</c:v>
                </c:pt>
                <c:pt idx="22">
                  <c:v>0.82</c:v>
                </c:pt>
                <c:pt idx="23">
                  <c:v>0.81</c:v>
                </c:pt>
                <c:pt idx="24">
                  <c:v>0.81</c:v>
                </c:pt>
                <c:pt idx="25">
                  <c:v>0.8</c:v>
                </c:pt>
                <c:pt idx="26">
                  <c:v>0.8</c:v>
                </c:pt>
                <c:pt idx="27">
                  <c:v>0.8</c:v>
                </c:pt>
                <c:pt idx="28">
                  <c:v>0.8</c:v>
                </c:pt>
                <c:pt idx="29">
                  <c:v>0.8</c:v>
                </c:pt>
                <c:pt idx="30">
                  <c:v>0.8</c:v>
                </c:pt>
                <c:pt idx="31">
                  <c:v>0.8</c:v>
                </c:pt>
                <c:pt idx="32">
                  <c:v>0.8</c:v>
                </c:pt>
                <c:pt idx="33">
                  <c:v>0.8</c:v>
                </c:pt>
                <c:pt idx="34">
                  <c:v>0.8</c:v>
                </c:pt>
                <c:pt idx="35">
                  <c:v>0.8</c:v>
                </c:pt>
                <c:pt idx="36">
                  <c:v>0.8</c:v>
                </c:pt>
                <c:pt idx="37">
                  <c:v>0.8</c:v>
                </c:pt>
                <c:pt idx="38">
                  <c:v>0.8</c:v>
                </c:pt>
                <c:pt idx="39">
                  <c:v>0.8</c:v>
                </c:pt>
                <c:pt idx="40">
                  <c:v>0.79</c:v>
                </c:pt>
                <c:pt idx="41">
                  <c:v>0.79</c:v>
                </c:pt>
                <c:pt idx="42">
                  <c:v>0.78</c:v>
                </c:pt>
                <c:pt idx="43">
                  <c:v>0.78</c:v>
                </c:pt>
                <c:pt idx="44">
                  <c:v>0.78</c:v>
                </c:pt>
                <c:pt idx="45">
                  <c:v>0.78</c:v>
                </c:pt>
                <c:pt idx="46">
                  <c:v>0.77</c:v>
                </c:pt>
                <c:pt idx="47">
                  <c:v>0.77</c:v>
                </c:pt>
                <c:pt idx="48">
                  <c:v>0.77</c:v>
                </c:pt>
                <c:pt idx="49">
                  <c:v>0.77</c:v>
                </c:pt>
                <c:pt idx="50">
                  <c:v>0.77</c:v>
                </c:pt>
                <c:pt idx="51">
                  <c:v>0.76</c:v>
                </c:pt>
                <c:pt idx="52">
                  <c:v>0.76</c:v>
                </c:pt>
                <c:pt idx="53">
                  <c:v>0.76</c:v>
                </c:pt>
                <c:pt idx="54">
                  <c:v>0.76</c:v>
                </c:pt>
                <c:pt idx="55">
                  <c:v>0.76</c:v>
                </c:pt>
                <c:pt idx="56">
                  <c:v>0.76</c:v>
                </c:pt>
                <c:pt idx="57">
                  <c:v>0.75</c:v>
                </c:pt>
                <c:pt idx="58">
                  <c:v>0.75</c:v>
                </c:pt>
                <c:pt idx="59">
                  <c:v>0.75</c:v>
                </c:pt>
                <c:pt idx="60">
                  <c:v>0.75</c:v>
                </c:pt>
                <c:pt idx="61">
                  <c:v>0.75</c:v>
                </c:pt>
                <c:pt idx="62">
                  <c:v>0.75</c:v>
                </c:pt>
                <c:pt idx="63">
                  <c:v>0.74</c:v>
                </c:pt>
                <c:pt idx="64">
                  <c:v>0.73</c:v>
                </c:pt>
                <c:pt idx="65">
                  <c:v>0.73</c:v>
                </c:pt>
                <c:pt idx="66">
                  <c:v>0.73</c:v>
                </c:pt>
                <c:pt idx="67">
                  <c:v>0.73</c:v>
                </c:pt>
                <c:pt idx="68">
                  <c:v>0.72</c:v>
                </c:pt>
                <c:pt idx="69">
                  <c:v>0.72</c:v>
                </c:pt>
                <c:pt idx="70">
                  <c:v>0.71</c:v>
                </c:pt>
                <c:pt idx="71">
                  <c:v>0.7</c:v>
                </c:pt>
                <c:pt idx="72">
                  <c:v>0.7</c:v>
                </c:pt>
                <c:pt idx="73">
                  <c:v>0.7</c:v>
                </c:pt>
                <c:pt idx="74">
                  <c:v>0.7</c:v>
                </c:pt>
                <c:pt idx="75">
                  <c:v>0.7</c:v>
                </c:pt>
                <c:pt idx="76">
                  <c:v>0.7</c:v>
                </c:pt>
                <c:pt idx="77">
                  <c:v>0.69</c:v>
                </c:pt>
                <c:pt idx="78">
                  <c:v>0.69</c:v>
                </c:pt>
                <c:pt idx="79">
                  <c:v>0.69</c:v>
                </c:pt>
                <c:pt idx="80">
                  <c:v>0.69</c:v>
                </c:pt>
                <c:pt idx="81">
                  <c:v>0.68</c:v>
                </c:pt>
                <c:pt idx="82">
                  <c:v>0.68</c:v>
                </c:pt>
                <c:pt idx="83">
                  <c:v>0.68</c:v>
                </c:pt>
                <c:pt idx="84">
                  <c:v>0.67</c:v>
                </c:pt>
                <c:pt idx="85">
                  <c:v>0.67</c:v>
                </c:pt>
                <c:pt idx="86">
                  <c:v>0.66</c:v>
                </c:pt>
                <c:pt idx="87">
                  <c:v>0.66</c:v>
                </c:pt>
                <c:pt idx="88">
                  <c:v>0.66</c:v>
                </c:pt>
                <c:pt idx="89">
                  <c:v>0.66</c:v>
                </c:pt>
                <c:pt idx="90">
                  <c:v>0.65</c:v>
                </c:pt>
                <c:pt idx="91">
                  <c:v>0.65</c:v>
                </c:pt>
                <c:pt idx="92">
                  <c:v>0.65</c:v>
                </c:pt>
                <c:pt idx="93">
                  <c:v>0.65</c:v>
                </c:pt>
                <c:pt idx="94">
                  <c:v>0.65</c:v>
                </c:pt>
                <c:pt idx="95">
                  <c:v>0.64</c:v>
                </c:pt>
                <c:pt idx="96">
                  <c:v>0.64</c:v>
                </c:pt>
                <c:pt idx="97">
                  <c:v>0.64</c:v>
                </c:pt>
                <c:pt idx="98">
                  <c:v>0.63</c:v>
                </c:pt>
                <c:pt idx="99">
                  <c:v>0.63</c:v>
                </c:pt>
                <c:pt idx="100">
                  <c:v>0.63</c:v>
                </c:pt>
                <c:pt idx="101">
                  <c:v>0.62</c:v>
                </c:pt>
                <c:pt idx="102">
                  <c:v>0.62</c:v>
                </c:pt>
                <c:pt idx="103">
                  <c:v>0.62</c:v>
                </c:pt>
                <c:pt idx="104">
                  <c:v>0.62</c:v>
                </c:pt>
                <c:pt idx="105">
                  <c:v>0.62</c:v>
                </c:pt>
                <c:pt idx="106">
                  <c:v>0.62</c:v>
                </c:pt>
                <c:pt idx="107">
                  <c:v>0.61</c:v>
                </c:pt>
                <c:pt idx="108">
                  <c:v>0.61</c:v>
                </c:pt>
                <c:pt idx="109">
                  <c:v>0.61</c:v>
                </c:pt>
                <c:pt idx="110">
                  <c:v>0.6</c:v>
                </c:pt>
                <c:pt idx="111">
                  <c:v>0.6</c:v>
                </c:pt>
                <c:pt idx="112">
                  <c:v>0.6</c:v>
                </c:pt>
                <c:pt idx="113">
                  <c:v>0.6</c:v>
                </c:pt>
                <c:pt idx="114">
                  <c:v>0.59</c:v>
                </c:pt>
                <c:pt idx="115">
                  <c:v>0.59</c:v>
                </c:pt>
                <c:pt idx="116">
                  <c:v>0.57999999999999996</c:v>
                </c:pt>
                <c:pt idx="117">
                  <c:v>0.57999999999999996</c:v>
                </c:pt>
                <c:pt idx="118">
                  <c:v>0.57999999999999996</c:v>
                </c:pt>
                <c:pt idx="119">
                  <c:v>0.57999999999999996</c:v>
                </c:pt>
                <c:pt idx="120">
                  <c:v>0.57999999999999996</c:v>
                </c:pt>
                <c:pt idx="121">
                  <c:v>0.56999999999999995</c:v>
                </c:pt>
                <c:pt idx="122">
                  <c:v>0.56999999999999995</c:v>
                </c:pt>
                <c:pt idx="123">
                  <c:v>0.56999999999999995</c:v>
                </c:pt>
                <c:pt idx="124">
                  <c:v>0.56999999999999995</c:v>
                </c:pt>
                <c:pt idx="125">
                  <c:v>0.56999999999999995</c:v>
                </c:pt>
                <c:pt idx="126">
                  <c:v>0.56000000000000005</c:v>
                </c:pt>
                <c:pt idx="127">
                  <c:v>0.56000000000000005</c:v>
                </c:pt>
                <c:pt idx="128">
                  <c:v>0.56000000000000005</c:v>
                </c:pt>
                <c:pt idx="129">
                  <c:v>0.55000000000000004</c:v>
                </c:pt>
                <c:pt idx="130">
                  <c:v>0.55000000000000004</c:v>
                </c:pt>
                <c:pt idx="131">
                  <c:v>0.55000000000000004</c:v>
                </c:pt>
                <c:pt idx="132">
                  <c:v>0.55000000000000004</c:v>
                </c:pt>
                <c:pt idx="133">
                  <c:v>0.55000000000000004</c:v>
                </c:pt>
                <c:pt idx="134">
                  <c:v>0.55000000000000004</c:v>
                </c:pt>
                <c:pt idx="135">
                  <c:v>0.55000000000000004</c:v>
                </c:pt>
                <c:pt idx="136">
                  <c:v>0.55000000000000004</c:v>
                </c:pt>
                <c:pt idx="137">
                  <c:v>0.55000000000000004</c:v>
                </c:pt>
                <c:pt idx="138">
                  <c:v>0.54</c:v>
                </c:pt>
                <c:pt idx="139">
                  <c:v>0.54</c:v>
                </c:pt>
                <c:pt idx="140">
                  <c:v>0.54</c:v>
                </c:pt>
                <c:pt idx="141">
                  <c:v>0.53</c:v>
                </c:pt>
                <c:pt idx="142">
                  <c:v>0.53</c:v>
                </c:pt>
                <c:pt idx="143">
                  <c:v>0.52</c:v>
                </c:pt>
                <c:pt idx="144">
                  <c:v>0.51</c:v>
                </c:pt>
                <c:pt idx="145">
                  <c:v>0.51</c:v>
                </c:pt>
                <c:pt idx="146">
                  <c:v>0.51</c:v>
                </c:pt>
                <c:pt idx="147">
                  <c:v>0.5</c:v>
                </c:pt>
                <c:pt idx="148">
                  <c:v>0.5</c:v>
                </c:pt>
                <c:pt idx="149">
                  <c:v>0.5</c:v>
                </c:pt>
                <c:pt idx="150">
                  <c:v>0.5</c:v>
                </c:pt>
                <c:pt idx="151">
                  <c:v>0.5</c:v>
                </c:pt>
                <c:pt idx="152">
                  <c:v>0.5</c:v>
                </c:pt>
                <c:pt idx="153">
                  <c:v>0.49</c:v>
                </c:pt>
                <c:pt idx="154">
                  <c:v>0.49</c:v>
                </c:pt>
                <c:pt idx="155">
                  <c:v>0.49</c:v>
                </c:pt>
                <c:pt idx="156">
                  <c:v>0.49</c:v>
                </c:pt>
                <c:pt idx="157">
                  <c:v>0.49</c:v>
                </c:pt>
                <c:pt idx="158">
                  <c:v>0.48</c:v>
                </c:pt>
                <c:pt idx="159">
                  <c:v>0.48</c:v>
                </c:pt>
                <c:pt idx="160">
                  <c:v>0.48</c:v>
                </c:pt>
                <c:pt idx="161">
                  <c:v>0.47</c:v>
                </c:pt>
                <c:pt idx="162">
                  <c:v>0.47</c:v>
                </c:pt>
                <c:pt idx="163">
                  <c:v>0.47</c:v>
                </c:pt>
                <c:pt idx="164">
                  <c:v>0.47</c:v>
                </c:pt>
                <c:pt idx="165">
                  <c:v>0.46</c:v>
                </c:pt>
                <c:pt idx="166">
                  <c:v>0.45</c:v>
                </c:pt>
                <c:pt idx="167">
                  <c:v>0.45</c:v>
                </c:pt>
                <c:pt idx="168">
                  <c:v>0.45</c:v>
                </c:pt>
                <c:pt idx="169">
                  <c:v>0.45</c:v>
                </c:pt>
                <c:pt idx="170">
                  <c:v>0.44</c:v>
                </c:pt>
                <c:pt idx="171">
                  <c:v>0.43</c:v>
                </c:pt>
                <c:pt idx="172">
                  <c:v>0.42</c:v>
                </c:pt>
                <c:pt idx="173">
                  <c:v>0.42</c:v>
                </c:pt>
                <c:pt idx="174">
                  <c:v>0.42</c:v>
                </c:pt>
                <c:pt idx="175">
                  <c:v>0.42</c:v>
                </c:pt>
                <c:pt idx="176">
                  <c:v>0.41</c:v>
                </c:pt>
                <c:pt idx="177">
                  <c:v>0.41</c:v>
                </c:pt>
                <c:pt idx="178">
                  <c:v>0.41</c:v>
                </c:pt>
                <c:pt idx="179">
                  <c:v>0.4</c:v>
                </c:pt>
                <c:pt idx="180">
                  <c:v>0.4</c:v>
                </c:pt>
                <c:pt idx="181">
                  <c:v>0.38</c:v>
                </c:pt>
                <c:pt idx="182">
                  <c:v>0.38</c:v>
                </c:pt>
                <c:pt idx="183">
                  <c:v>0.36</c:v>
                </c:pt>
                <c:pt idx="184">
                  <c:v>0.36</c:v>
                </c:pt>
                <c:pt idx="185">
                  <c:v>0.36</c:v>
                </c:pt>
                <c:pt idx="186">
                  <c:v>0.35</c:v>
                </c:pt>
                <c:pt idx="187">
                  <c:v>0.35</c:v>
                </c:pt>
                <c:pt idx="188">
                  <c:v>0.35</c:v>
                </c:pt>
                <c:pt idx="189">
                  <c:v>0.34</c:v>
                </c:pt>
                <c:pt idx="190">
                  <c:v>0.33</c:v>
                </c:pt>
                <c:pt idx="191">
                  <c:v>0.32</c:v>
                </c:pt>
                <c:pt idx="192">
                  <c:v>0.31</c:v>
                </c:pt>
                <c:pt idx="193">
                  <c:v>0.3</c:v>
                </c:pt>
                <c:pt idx="194">
                  <c:v>0.28000000000000003</c:v>
                </c:pt>
                <c:pt idx="195">
                  <c:v>0.28000000000000003</c:v>
                </c:pt>
                <c:pt idx="196">
                  <c:v>0.25</c:v>
                </c:pt>
                <c:pt idx="197">
                  <c:v>0.21</c:v>
                </c:pt>
                <c:pt idx="198">
                  <c:v>0.19</c:v>
                </c:pt>
                <c:pt idx="199">
                  <c:v>0.18</c:v>
                </c:pt>
                <c:pt idx="200">
                  <c:v>0.17</c:v>
                </c:pt>
                <c:pt idx="201">
                  <c:v>0.17</c:v>
                </c:pt>
                <c:pt idx="202">
                  <c:v>0.15</c:v>
                </c:pt>
                <c:pt idx="203">
                  <c:v>0.15</c:v>
                </c:pt>
                <c:pt idx="204">
                  <c:v>0.14000000000000001</c:v>
                </c:pt>
                <c:pt idx="205">
                  <c:v>0.06</c:v>
                </c:pt>
                <c:pt idx="206">
                  <c:v>0.05</c:v>
                </c:pt>
                <c:pt idx="207">
                  <c:v>0</c:v>
                </c:pt>
                <c:pt idx="208">
                  <c:v>0</c:v>
                </c:pt>
                <c:pt idx="209">
                  <c:v>0</c:v>
                </c:pt>
                <c:pt idx="210">
                  <c:v>0</c:v>
                </c:pt>
              </c:numCache>
            </c:numRef>
          </c:val>
          <c:extLst>
            <c:ext xmlns:c16="http://schemas.microsoft.com/office/drawing/2014/chart" uri="{C3380CC4-5D6E-409C-BE32-E72D297353CC}">
              <c16:uniqueId val="{00000000-F5F5-4030-AD12-8FDFBF495749}"/>
            </c:ext>
          </c:extLst>
        </c:ser>
        <c:dLbls>
          <c:showLegendKey val="0"/>
          <c:showVal val="0"/>
          <c:showCatName val="0"/>
          <c:showSerName val="0"/>
          <c:showPercent val="0"/>
          <c:showBubbleSize val="0"/>
        </c:dLbls>
        <c:gapWidth val="219"/>
        <c:overlap val="-27"/>
        <c:axId val="1755747615"/>
        <c:axId val="1751789807"/>
      </c:barChart>
      <c:catAx>
        <c:axId val="17557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1789807"/>
        <c:crosses val="autoZero"/>
        <c:auto val="1"/>
        <c:lblAlgn val="ctr"/>
        <c:lblOffset val="100"/>
        <c:noMultiLvlLbl val="0"/>
      </c:catAx>
      <c:valAx>
        <c:axId val="17517898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4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table!category&amp;product Higher discount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table'!$BB$3</c:f>
              <c:strCache>
                <c:ptCount val="1"/>
                <c:pt idx="0">
                  <c:v>Total</c:v>
                </c:pt>
              </c:strCache>
            </c:strRef>
          </c:tx>
          <c:spPr>
            <a:solidFill>
              <a:schemeClr val="accent1"/>
            </a:solidFill>
            <a:ln>
              <a:noFill/>
            </a:ln>
            <a:effectLst/>
          </c:spPr>
          <c:invertIfNegative val="0"/>
          <c:cat>
            <c:strRef>
              <c:f>'Pivot table'!$BA$4:$BA$215</c:f>
              <c:strCache>
                <c:ptCount val="211"/>
                <c:pt idx="0">
                  <c:v>Computers&amp;Accessories|Printers,Inks&amp;Accessories|Inks,Toners&amp;Cartridges|Inkjetinkcartridges</c:v>
                </c:pt>
                <c:pt idx="1">
                  <c:v>Electronics|Mobiles&amp;Accessories|Smartphones&amp;Basicmobiles|Smartphones</c:v>
                </c:pt>
                <c:pt idx="2">
                  <c:v>Computers&amp;Accessories|Accessories&amp;Peripherals|Cables&amp;Accessories|Cables|Usbcables</c:v>
                </c:pt>
                <c:pt idx="3">
                  <c:v>Electronics|Wearabletechnology|Smartwatches</c:v>
                </c:pt>
                <c:pt idx="4">
                  <c:v>Electronics|Mobiles&amp;Accessories|Mobileaccessories|Chargers|Automobilechargers</c:v>
                </c:pt>
                <c:pt idx="5">
                  <c:v>Computers&amp;Accessories|Accessories&amp;Peripherals|Keyboards,Mice&amp;Inputdevices|Keyboard&amp;Miceaccessories|Dustcovers</c:v>
                </c:pt>
                <c:pt idx="6">
                  <c:v>Home&amp;Kitchen|Kitchen&amp;Homeappliances|Smallkitchenappliances|Digitalkitchenscales</c:v>
                </c:pt>
                <c:pt idx="7">
                  <c:v>Computers&amp;Accessories|Printers,Inks&amp;Accessories|Printers|Inkjetprinters</c:v>
                </c:pt>
                <c:pt idx="8">
                  <c:v>Electronics|Headphones,Earbuds&amp;Accessories|Headphones|In-Ear</c:v>
                </c:pt>
                <c:pt idx="9">
                  <c:v>Electronics|Hometheater,Tv&amp;Video|Televisions|Smarttelevisions</c:v>
                </c:pt>
                <c:pt idx="10">
                  <c:v>Computers&amp;Accessories|Accessories&amp;Peripherals|Keyboards,Mice&amp;Inputdevices|Graphictablets</c:v>
                </c:pt>
                <c:pt idx="11">
                  <c:v>Computers&amp;Accessories|Externaldevices&amp;Datastorage|Externalharddisks</c:v>
                </c:pt>
                <c:pt idx="12">
                  <c:v>Electronics|Hometheater,Tv&amp;Video|Televisions|Standardtelevisions</c:v>
                </c:pt>
                <c:pt idx="13">
                  <c:v>Computers&amp;Accessories|Externaldevices&amp;Datastorage|Pendrives</c:v>
                </c:pt>
                <c:pt idx="14">
                  <c:v>Computers&amp;Accessories|Accessories&amp;Peripherals|Harddiskbags</c:v>
                </c:pt>
                <c:pt idx="15">
                  <c:v>Home&amp;Kitchen|Kitchen&amp;Homeappliances|Vacuum,Cleaning&amp;Ironing|Irons,Steamers&amp;Accessories|Irons|Dryirons</c:v>
                </c:pt>
                <c:pt idx="16">
                  <c:v>Computers&amp;Accessories|Accessories&amp;Peripherals|Laptopaccessories|Lapdesks</c:v>
                </c:pt>
                <c:pt idx="17">
                  <c:v>Computers&amp;Accessories|Accessories&amp;Peripherals|Adapters|Usbtousbadapters</c:v>
                </c:pt>
                <c:pt idx="18">
                  <c:v>Electronics|Mobiles&amp;Accessories|Mobileaccessories|Stands</c:v>
                </c:pt>
                <c:pt idx="19">
                  <c:v>Electronics|Homeaudio|Accessories|Adapters</c:v>
                </c:pt>
                <c:pt idx="20">
                  <c:v>Electronics|Generalpurposebatteries&amp;Batterychargers|Disposablebatteries</c:v>
                </c:pt>
                <c:pt idx="21">
                  <c:v>Officeproducts|Officeelectronics|Calculators|Basic</c:v>
                </c:pt>
                <c:pt idx="22">
                  <c:v>Officeproducts|Officepaperproducts|Paper|Stationery|Notebooks,Writingpads&amp;Diaries|Wireboundnotebooks</c:v>
                </c:pt>
                <c:pt idx="23">
                  <c:v>Electronics|Mobiles&amp;Accessories|Smartphones&amp;Basicmobiles|Basicmobiles</c:v>
                </c:pt>
                <c:pt idx="24">
                  <c:v>Computers&amp;Accessories|Networkingdevices|Routers</c:v>
                </c:pt>
                <c:pt idx="25">
                  <c:v>Computers&amp;Accessories|Accessories&amp;Peripherals|Keyboards,Mice&amp;Inputdevices|Keyboards</c:v>
                </c:pt>
                <c:pt idx="26">
                  <c:v>Computers&amp;Accessories|Accessories&amp;Peripherals|Keyboards,Mice&amp;Inputdevices|Mice</c:v>
                </c:pt>
                <c:pt idx="27">
                  <c:v>Home&amp;Kitchen|Homestorage&amp;Organization|Laundryorganization|Laundrybaskets</c:v>
                </c:pt>
                <c:pt idx="28">
                  <c:v>Computers&amp;Accessories|Accessories&amp;Peripherals|Laptopaccessories|Cameraprivacycovers</c:v>
                </c:pt>
                <c:pt idx="29">
                  <c:v>Home&amp;Kitchen|Kitchen&amp;Homeappliances|Waterpurifiers&amp;Accessories|Waterpurifieraccessories</c:v>
                </c:pt>
                <c:pt idx="30">
                  <c:v>Computers&amp;Accessories|Accessories&amp;Peripherals|Laptopaccessories|Laptopchargers&amp;Powersupplies</c:v>
                </c:pt>
                <c:pt idx="31">
                  <c:v>Home&amp;Kitchen|Heating,Cooling&amp;Airquality|Waterheaters&amp;Geysers|Immersionrods</c:v>
                </c:pt>
                <c:pt idx="32">
                  <c:v>Electronics|Accessories|Memorycards|Microsd</c:v>
                </c:pt>
                <c:pt idx="33">
                  <c:v>Home&amp;Kitchen|Kitchen&amp;Homeappliances|Coffee,Tea&amp;Espresso|Dripcoffeemachines</c:v>
                </c:pt>
                <c:pt idx="34">
                  <c:v>Computers&amp;Accessories|Networkingdevices|Networkadapters|Wirelessusbadapters</c:v>
                </c:pt>
                <c:pt idx="35">
                  <c:v>Electronics|Generalpurposebatteries&amp;Batterychargers|Rechargeablebatteries</c:v>
                </c:pt>
                <c:pt idx="36">
                  <c:v>Electronics|Hometheater,Tv&amp;Video|Accessories|Cables|Hdmicables</c:v>
                </c:pt>
                <c:pt idx="37">
                  <c:v>Computers&amp;Accessories|Accessories&amp;Peripherals|Keyboards,Mice&amp;Inputdevices|Keyboard&amp;Mousesets</c:v>
                </c:pt>
                <c:pt idx="38">
                  <c:v>Computers&amp;Accessories|Accessories&amp;Peripherals|Tabletaccessories|Screenprotectors</c:v>
                </c:pt>
                <c:pt idx="39">
                  <c:v>Electronics|Mobiles&amp;Accessories|Mobileaccessories|Chargers|Powerbanks</c:v>
                </c:pt>
                <c:pt idx="40">
                  <c:v>Homeimprovement|Electrical|Cordmanagement</c:v>
                </c:pt>
                <c:pt idx="41">
                  <c:v>Home&amp;Kitchen|Kitchen&amp;Homeappliances|Smallkitchenappliances|Pop-Uptoasters</c:v>
                </c:pt>
                <c:pt idx="42">
                  <c:v>Home&amp;Kitchen|Heating,Cooling&amp;Airquality|Fans|Ceilingfans</c:v>
                </c:pt>
                <c:pt idx="43">
                  <c:v>Home&amp;Kitchen|Kitchen&amp;Homeappliances|Coffee,Tea&amp;Espresso|Coffeemakeraccessories|Measuringspoons</c:v>
                </c:pt>
                <c:pt idx="44">
                  <c:v>Electronics|Mobiles&amp;Accessories|Mobileaccessories|Chargers|Wallchargers</c:v>
                </c:pt>
                <c:pt idx="45">
                  <c:v>Electronics|Mobiles&amp;Accessories|Mobileaccessories|D√©Cor</c:v>
                </c:pt>
                <c:pt idx="46">
                  <c:v>Home&amp;Kitchen|Kitchen&amp;Homeappliances|Smallkitchenappliances|Vacuumsealers</c:v>
                </c:pt>
                <c:pt idx="47">
                  <c:v>Electronics|Mobiles&amp;Accessories|Mobileaccessories|Automobileaccessories|Cradles</c:v>
                </c:pt>
                <c:pt idx="48">
                  <c:v>Home&amp;Kitchen|Craftmaterials|Paintingmaterials</c:v>
                </c:pt>
                <c:pt idx="49">
                  <c:v>Electronics|Headphones,Earbuds&amp;Accessories|Cases</c:v>
                </c:pt>
                <c:pt idx="50">
                  <c:v>Home&amp;Kitchen|Kitchen&amp;Homeappliances|Vacuum,Cleaning&amp;Ironing|Vacuums&amp;Floorcare|Vacuums|Handheldvacuums</c:v>
                </c:pt>
                <c:pt idx="51">
                  <c:v>Home&amp;Kitchen|Heating,Cooling&amp;Airquality|Waterheaters&amp;Geysers|Instantwaterheaters</c:v>
                </c:pt>
                <c:pt idx="52">
                  <c:v>Home&amp;Kitchen|Kitchen&amp;Homeappliances|Waterpurifiers&amp;Accessories|Waterfilters&amp;Purifiers</c:v>
                </c:pt>
                <c:pt idx="53">
                  <c:v>Computers&amp;Accessories|Components|Internalsolidstatedrives</c:v>
                </c:pt>
                <c:pt idx="54">
                  <c:v>Officeproducts|Officepaperproducts|Paper|Stationery|Pens,Pencils&amp;Writingsupplies|Pens&amp;Refills|Stickballpointpens</c:v>
                </c:pt>
                <c:pt idx="55">
                  <c:v>Electronics|Accessories|Memorycards|Securedigitalcards</c:v>
                </c:pt>
                <c:pt idx="56">
                  <c:v>Computers&amp;Accessories|Accessories&amp;Peripherals|Pcgamingperipherals|Headsets</c:v>
                </c:pt>
                <c:pt idx="57">
                  <c:v>Electronics|Hometheater,Tv&amp;Video|Accessories|Remotecontrols</c:v>
                </c:pt>
                <c:pt idx="58">
                  <c:v>Computers&amp;Accessories|Networkingdevices|Datacards&amp;Dongles</c:v>
                </c:pt>
                <c:pt idx="59">
                  <c:v>Electronics|Cameras&amp;Photography|Accessories|Film</c:v>
                </c:pt>
                <c:pt idx="60">
                  <c:v>Officeproducts|Officepaperproducts|Paper|Stationery|Notebooks,Writingpads&amp;Diaries</c:v>
                </c:pt>
                <c:pt idx="61">
                  <c:v>Electronics|Mobiles&amp;Accessories|Mobileaccessories|Maintenance,Upkeep&amp;Repairs|Screenprotectors</c:v>
                </c:pt>
                <c:pt idx="62">
                  <c:v>Electronics|Mobiles&amp;Accessories|Mobileaccessories|Photo&amp;Videoaccessories|Selfiesticks</c:v>
                </c:pt>
                <c:pt idx="63">
                  <c:v>Home&amp;Kitchen|Kitchen&amp;Homeappliances|Smallkitchenappliances|Mixergrinders</c:v>
                </c:pt>
                <c:pt idx="64">
                  <c:v>Computers&amp;Accessories|Accessories&amp;Peripherals|Cables&amp;Accessories|Cables|Dvicables</c:v>
                </c:pt>
                <c:pt idx="65">
                  <c:v>Computers&amp;Accessories|Accessories&amp;Peripherals|Pcgamingperipherals|Gamepads</c:v>
                </c:pt>
                <c:pt idx="66">
                  <c:v>Computers&amp;Accessories|Accessories&amp;Peripherals|Tabletaccessories|Stands</c:v>
                </c:pt>
                <c:pt idx="67">
                  <c:v>Computers&amp;Accessories|Accessories&amp;Peripherals|Usbgadgets|Lamps</c:v>
                </c:pt>
                <c:pt idx="68">
                  <c:v>Electronics|Mobiles&amp;Accessories|Mobileaccessories|Styluspens</c:v>
                </c:pt>
                <c:pt idx="69">
                  <c:v>Home&amp;Kitchen|Kitchen&amp;Homeappliances|Smallkitchenappliances|Wafflemakers&amp;Irons</c:v>
                </c:pt>
                <c:pt idx="70">
                  <c:v>Computers&amp;Accessories|Accessories&amp;Peripherals|Usbhubs</c:v>
                </c:pt>
                <c:pt idx="71">
                  <c:v>Computers&amp;Accessories|Accessories&amp;Peripherals|Audio&amp;Videoaccessories|Pcmicrophones</c:v>
                </c:pt>
                <c:pt idx="72">
                  <c:v>Electronics|Mobiles&amp;Accessories|Mobileaccessories|Cases&amp;Covers|Basiccases</c:v>
                </c:pt>
                <c:pt idx="73">
                  <c:v>Electronics|Hometheater,Tv&amp;Video|Accessories|Tvmounts,Stands&amp;Turntables|Tvwall&amp;Ceilingmounts</c:v>
                </c:pt>
                <c:pt idx="74">
                  <c:v>Electronics|Homeaudio|Speakers|Bluetoothspeakers</c:v>
                </c:pt>
                <c:pt idx="75">
                  <c:v>Electronics|Homeaudio|Speakers|Outdoorspeakers</c:v>
                </c:pt>
                <c:pt idx="76">
                  <c:v>Home&amp;Kitchen|Heating,Cooling&amp;Airquality|Airpurifiers|Hepaairpurifiers</c:v>
                </c:pt>
                <c:pt idx="77">
                  <c:v>Home&amp;Kitchen|Heating,Cooling&amp;Airquality|Roomheaters|Fanheaters</c:v>
                </c:pt>
                <c:pt idx="78">
                  <c:v>Electronics|Cameras&amp;Photography|Accessories|Tripods&amp;Monopods|Tripodlegs</c:v>
                </c:pt>
                <c:pt idx="79">
                  <c:v>Electronics|Generalpurposebatteries&amp;Batterychargers</c:v>
                </c:pt>
                <c:pt idx="80">
                  <c:v>Electronics|Mobiles&amp;Accessories|Mobileaccessories|Mounts|Handlebarmounts</c:v>
                </c:pt>
                <c:pt idx="81">
                  <c:v>Computers&amp;Accessories|Accessories&amp;Peripherals|Audio&amp;Videoaccessories|Pcspeakers</c:v>
                </c:pt>
                <c:pt idx="82">
                  <c:v>Electronics|Hometheater,Tv&amp;Video|Accessories|Cables|Speakercables</c:v>
                </c:pt>
                <c:pt idx="83">
                  <c:v>Health&amp;Personalcare|Homemedicalsupplies&amp;Equipment|Healthmonitors|Weighingscales|Digitalbathroomscales</c:v>
                </c:pt>
                <c:pt idx="84">
                  <c:v>Officeproducts|Officepaperproducts|Paper|Stationery|Pens,Pencils&amp;Writingsupplies|Pens&amp;Refills|Retractableballpointpens</c:v>
                </c:pt>
                <c:pt idx="85">
                  <c:v>Computers&amp;Accessories|Accessories&amp;Peripherals|Keyboards,Mice&amp;Inputdevices|Keyboard&amp;Miceaccessories|Mousepads</c:v>
                </c:pt>
                <c:pt idx="86">
                  <c:v>Electronics|Mobiles&amp;Accessories|Mobileaccessories|Mounts|Bedstand&amp;Deskmounts</c:v>
                </c:pt>
                <c:pt idx="87">
                  <c:v>Electronics|Hometheater,Tv&amp;Video|Projectors</c:v>
                </c:pt>
                <c:pt idx="88">
                  <c:v>Officeproducts|Officepaperproducts|Paper|Stationery|Pens,Pencils&amp;Writingsupplies|Pens&amp;Refills|Bottledink</c:v>
                </c:pt>
                <c:pt idx="89">
                  <c:v>Computers&amp;Accessories|Accessories&amp;Peripherals|Pcgamingperipherals|Gamingmice</c:v>
                </c:pt>
                <c:pt idx="90">
                  <c:v>Officeproducts|Officeelectronics|Calculators|Scientific</c:v>
                </c:pt>
                <c:pt idx="91">
                  <c:v>Home&amp;Kitchen|Kitchen&amp;Homeappliances|Vacuum,Cleaning&amp;Ironing|Irons,Steamers&amp;Accessories|Irons|Steamirons</c:v>
                </c:pt>
                <c:pt idx="92">
                  <c:v>Computers&amp;Accessories|Accessories&amp;Peripherals|Cables&amp;Accessories|Cables|Ethernetcables</c:v>
                </c:pt>
                <c:pt idx="93">
                  <c:v>Computers&amp;Accessories|Accessories&amp;Peripherals|Laptopaccessories|Notebookcomputerstands</c:v>
                </c:pt>
                <c:pt idx="94">
                  <c:v>Electronics|Cameras&amp;Photography|Securitycameras|Domecameras</c:v>
                </c:pt>
                <c:pt idx="95">
                  <c:v>Homeimprovement|Electrical|Adapters&amp;Multi-Outlets</c:v>
                </c:pt>
                <c:pt idx="96">
                  <c:v>Home&amp;Kitchen|Kitchen&amp;Homeappliances|Smallkitchenappliances|Handblenders</c:v>
                </c:pt>
                <c:pt idx="97">
                  <c:v>Computers&amp;Accessories|Laptops|Traditionallaptops</c:v>
                </c:pt>
                <c:pt idx="98">
                  <c:v>Electronics|Hometheater,Tv&amp;Video|Accessories|3Dglasses</c:v>
                </c:pt>
                <c:pt idx="99">
                  <c:v>Computers&amp;Accessories|Accessories&amp;Peripherals|Tabletaccessories|Bags,Cases&amp;Sleeves|Cases</c:v>
                </c:pt>
                <c:pt idx="100">
                  <c:v>Home&amp;Kitchen|Kitchen&amp;Homeappliances|Smallkitchenappliances|Juicermixergrinders</c:v>
                </c:pt>
                <c:pt idx="101">
                  <c:v>Home&amp;Kitchen|Kitchen&amp;Homeappliances|Smallkitchenappliances|Inductioncooktop</c:v>
                </c:pt>
                <c:pt idx="102">
                  <c:v>Officeproducts|Officepaperproducts|Paper|Copy&amp;Printingpaper|Colouredpaper</c:v>
                </c:pt>
                <c:pt idx="103">
                  <c:v>Home&amp;Kitchen|Kitchen&amp;Homeappliances|Smallkitchenappliances|Rice&amp;Pastacookers</c:v>
                </c:pt>
                <c:pt idx="104">
                  <c:v>Home&amp;Kitchen|Kitchen&amp;Homeappliances|Smallkitchenappliances|Eggboilers</c:v>
                </c:pt>
                <c:pt idx="105">
                  <c:v>Home&amp;Kitchen|Heating,Cooling&amp;Airquality|Roomheaters|Electricheaters</c:v>
                </c:pt>
                <c:pt idx="106">
                  <c:v>Electronics|Cameras&amp;Photography|Accessories|Batteries&amp;Chargers|Batterychargers</c:v>
                </c:pt>
                <c:pt idx="107">
                  <c:v>Electronics|Hometheater,Tv&amp;Video|Satelliteequipment|Satellitereceivers</c:v>
                </c:pt>
                <c:pt idx="108">
                  <c:v>Home&amp;Kitchen|Kitchen&amp;Homeappliances|Vacuum,Cleaning&amp;Ironing|Irons,Steamers&amp;Accessories|Lintshavers</c:v>
                </c:pt>
                <c:pt idx="109">
                  <c:v>Home&amp;Kitchen|Kitchen&amp;Homeappliances|Coffee,Tea&amp;Espresso|Milkfrothers</c:v>
                </c:pt>
                <c:pt idx="110">
                  <c:v>Home&amp;Kitchen|Kitchen&amp;Homeappliances|Smallkitchenappliances|Kettles&amp;Hotwaterdispensers|Electrickettles</c:v>
                </c:pt>
                <c:pt idx="111">
                  <c:v>Electronics|Homeaudio|Accessories|Speakeraccessories|Mounts</c:v>
                </c:pt>
                <c:pt idx="112">
                  <c:v>Electronics|Homeaudio|Mediastreamingdevices|Streamingclients</c:v>
                </c:pt>
                <c:pt idx="113">
                  <c:v>Home&amp;Kitchen|Kitchen&amp;Homeappliances|Smallkitchenappliances|Handmixers</c:v>
                </c:pt>
                <c:pt idx="114">
                  <c:v>Electronics|Headphones,Earbuds&amp;Accessories|Adapters</c:v>
                </c:pt>
                <c:pt idx="115">
                  <c:v>Electronics|Hometheater,Tv&amp;Video|Avreceivers&amp;Amplifiers</c:v>
                </c:pt>
                <c:pt idx="116">
                  <c:v>Computers&amp;Accessories|Components|Internalharddrives</c:v>
                </c:pt>
                <c:pt idx="117">
                  <c:v>Home&amp;Kitchen|Heating,Cooling&amp;Airquality|Fans|Tablefans</c:v>
                </c:pt>
                <c:pt idx="118">
                  <c:v>Home&amp;Kitchen|Heating,Cooling&amp;Airquality|Waterheaters&amp;Geysers|Storagewaterheaters</c:v>
                </c:pt>
                <c:pt idx="119">
                  <c:v>Electronics|Homeaudio|Speakers|Soundbarspeakers</c:v>
                </c:pt>
                <c:pt idx="120">
                  <c:v>Home&amp;Kitchen|Kitchen&amp;Homeappliances|Smallkitchenappliances|Mills&amp;Grinders|Wetgrinders</c:v>
                </c:pt>
                <c:pt idx="121">
                  <c:v>Officeproducts|Officepaperproducts|Paper|Stationery|Pens,Pencils&amp;Writingsupplies|Pens&amp;Refills|Liquidinkrollerballpens</c:v>
                </c:pt>
                <c:pt idx="122">
                  <c:v>Electronics|Headphones,Earbuds&amp;Accessories|Headphones|On-Ear</c:v>
                </c:pt>
                <c:pt idx="123">
                  <c:v>Home&amp;Kitchen|Kitchen&amp;Homeappliances|Smallkitchenappliances|Sandwichmakers</c:v>
                </c:pt>
                <c:pt idx="124">
                  <c:v>Computers&amp;Accessories|Printers,Inks&amp;Accessories|Printers</c:v>
                </c:pt>
                <c:pt idx="125">
                  <c:v>Officeproducts|Officepaperproducts|Paper|Stationery|Pens,Pencils&amp;Writingsupplies|Pens&amp;Refills|Gelinkrollerballpens</c:v>
                </c:pt>
                <c:pt idx="126">
                  <c:v>Home&amp;Kitchen|Kitchen&amp;Homeappliances|Smallkitchenappliances|Kettles&amp;Hotwaterdispensers|Kettle&amp;Toastersets</c:v>
                </c:pt>
                <c:pt idx="127">
                  <c:v>Electronics|Hometheater,Tv&amp;Video|Accessories|Cables|Opticalcables</c:v>
                </c:pt>
                <c:pt idx="128">
                  <c:v>Home&amp;Kitchen|Kitchen&amp;Homeappliances|Smallkitchenappliances</c:v>
                </c:pt>
                <c:pt idx="129">
                  <c:v>Computers&amp;Accessories|Accessories&amp;Peripherals|Laptopaccessories|Coolingpads</c:v>
                </c:pt>
                <c:pt idx="130">
                  <c:v>Home&amp;Kitchen|Kitchen&amp;Homeappliances|Vacuum,Cleaning&amp;Ironing|Vacuums&amp;Floorcare|Vacuums|Wet-Dryvacuums</c:v>
                </c:pt>
                <c:pt idx="131">
                  <c:v>Computers&amp;Accessories|Accessories&amp;Peripherals|Pcgamingperipherals|Gamingkeyboards</c:v>
                </c:pt>
                <c:pt idx="132">
                  <c:v>Computers&amp;Accessories|Accessories&amp;Peripherals|Laptopaccessories|Bags&amp;Sleeves|Laptopsleeves&amp;Slipcases</c:v>
                </c:pt>
                <c:pt idx="133">
                  <c:v>Toys&amp;Games|Arts&amp;Crafts|Drawing&amp;Paintingsupplies|Colouringpens&amp;Markers</c:v>
                </c:pt>
                <c:pt idx="134">
                  <c:v>Computers&amp;Accessories|Accessories&amp;Peripherals|Audio&amp;Videoaccessories|Pcheadsets</c:v>
                </c:pt>
                <c:pt idx="135">
                  <c:v>Home&amp;Kitchen|Heating,Cooling&amp;Airquality|Parts&amp;Accessories|Fanparts&amp;Accessories</c:v>
                </c:pt>
                <c:pt idx="136">
                  <c:v>Home&amp;Kitchen|Kitchen&amp;Homeappliances|Smallkitchenappliances|Juicers|Coldpressjuicers</c:v>
                </c:pt>
                <c:pt idx="137">
                  <c:v>Computers&amp;Accessories|Externaldevices&amp;Datastorage|Externalmemorycardreaders</c:v>
                </c:pt>
                <c:pt idx="138">
                  <c:v>Home&amp;Kitchen|Kitchen&amp;Homeappliances|Smallkitchenappliances|Smallapplianceparts&amp;Accessories</c:v>
                </c:pt>
                <c:pt idx="139">
                  <c:v>Musicalinstruments|Microphones|Condenser</c:v>
                </c:pt>
                <c:pt idx="140">
                  <c:v>Home&amp;Kitchen|Kitchen&amp;Homeappliances|Coffee,Tea&amp;Espresso|Coffeegrinders|Electricgrinders</c:v>
                </c:pt>
                <c:pt idx="141">
                  <c:v>Home&amp;Kitchen|Kitchen&amp;Homeappliances|Waterpurifiers&amp;Accessories|Watercartridges</c:v>
                </c:pt>
                <c:pt idx="142">
                  <c:v>Electronics|Cameras&amp;Photography|Accessories|Photostudio&amp;Lighting|Photobackgroundaccessories|Backgroundsupports</c:v>
                </c:pt>
                <c:pt idx="143">
                  <c:v>Home&amp;Kitchen|Kitchen&amp;Homeappliances|Smallkitchenappliances|Deepfatfryers|Airfryers</c:v>
                </c:pt>
                <c:pt idx="144">
                  <c:v>Home&amp;Kitchen|Kitchen&amp;Homeappliances|Coffee,Tea&amp;Espresso|Espressomachines</c:v>
                </c:pt>
                <c:pt idx="145">
                  <c:v>Officeproducts|Officepaperproducts|Paper|Stationery|Notebooks,Writingpads&amp;Diaries|Compositionnotebooks</c:v>
                </c:pt>
                <c:pt idx="146">
                  <c:v>Home&amp;Kitchen|Kitchen&amp;Homeappliances|Smallkitchenappliances|Rotimakers</c:v>
                </c:pt>
                <c:pt idx="147">
                  <c:v>Electronics|Cameras&amp;Photography|Accessories|Cleaners|Cleaningkits</c:v>
                </c:pt>
                <c:pt idx="148">
                  <c:v>Computers&amp;Accessories|Networkingdevices|Networkadapters|Powerlanadapters</c:v>
                </c:pt>
                <c:pt idx="149">
                  <c:v>Computers&amp;Accessories|Components|Memory</c:v>
                </c:pt>
                <c:pt idx="150">
                  <c:v>Officeproducts|Officeelectronics|Calculators|Financial&amp;Business</c:v>
                </c:pt>
                <c:pt idx="151">
                  <c:v>Electronics|Headphones,Earbuds&amp;Accessories|Headphones|Over-Ear</c:v>
                </c:pt>
                <c:pt idx="152">
                  <c:v>Computers&amp;Accessories|Accessories&amp;Peripherals|Cables&amp;Accessories|Cableconnectionprotectors</c:v>
                </c:pt>
                <c:pt idx="153">
                  <c:v>Home&amp;Kitchen|Heating,Cooling&amp;Airquality|Humidifiers</c:v>
                </c:pt>
                <c:pt idx="154">
                  <c:v>Home&amp;Kitchen|Kitchen&amp;Homeappliances|Smallkitchenappliances|Juicers</c:v>
                </c:pt>
                <c:pt idx="155">
                  <c:v>Home&amp;Kitchen|Kitchen&amp;Homeappliances|Vacuum,Cleaning&amp;Ironing|Vacuums&amp;Floorcare|Vacuums|Canistervacuums</c:v>
                </c:pt>
                <c:pt idx="156">
                  <c:v>Home&amp;Kitchen|Heating,Cooling&amp;Airquality|Airconditioners|Split-Systemairconditioners</c:v>
                </c:pt>
                <c:pt idx="157">
                  <c:v>Computers&amp;Accessories|Accessories&amp;Peripherals|Uninterruptedpowersupplies</c:v>
                </c:pt>
                <c:pt idx="158">
                  <c:v>Electronics|Cameras&amp;Photography|Accessories|Tripods&amp;Monopods|Tabletop&amp;Traveltripods</c:v>
                </c:pt>
                <c:pt idx="159">
                  <c:v>Home&amp;Kitchen|Kitchen&amp;Homeappliances|Vacuum,Cleaning&amp;Ironing|Vacuums&amp;Floorcare|Vacuums|Roboticvacuums</c:v>
                </c:pt>
                <c:pt idx="160">
                  <c:v>Car&amp;Motorbike|Caraccessories|Interioraccessories|Airpurifiers&amp;Ionizers</c:v>
                </c:pt>
                <c:pt idx="161">
                  <c:v>Computers&amp;Accessories|Monitors</c:v>
                </c:pt>
                <c:pt idx="162">
                  <c:v>Home&amp;Kitchen|Heating,Cooling&amp;Airquality|Roomheaters|Halogenheaters</c:v>
                </c:pt>
                <c:pt idx="163">
                  <c:v>Home&amp;Kitchen|Kitchen&amp;Homeappliances|Sewingmachines&amp;Accessories|Sewing&amp;Embroiderymachines</c:v>
                </c:pt>
                <c:pt idx="164">
                  <c:v>Computers&amp;Accessories|Networkingdevices|Networkadapters|Bluetoothadapters</c:v>
                </c:pt>
                <c:pt idx="165">
                  <c:v>Computers&amp;Accessories|Networkingdevices|Repeaters&amp;Extenders</c:v>
                </c:pt>
                <c:pt idx="166">
                  <c:v>Home&amp;Kitchen|Kitchen&amp;Homeappliances|Vacuum,Cleaning&amp;Ironing|Pressurewashers,Steam&amp;Windowcleaners</c:v>
                </c:pt>
                <c:pt idx="167">
                  <c:v>Home&amp;Kitchen|Kitchen&amp;Homeappliances|Coffee,Tea&amp;Espresso|Coffeepresses</c:v>
                </c:pt>
                <c:pt idx="168">
                  <c:v>Home&amp;Kitchen|Craftmaterials|Drawingmaterials|Drawingmedia|Pens</c:v>
                </c:pt>
                <c:pt idx="169">
                  <c:v>Home&amp;Kitchen|Homestorage&amp;Organization|Laundryorganization|Ironingaccessories|Spraybottles</c:v>
                </c:pt>
                <c:pt idx="170">
                  <c:v>Electronics|Mobiles&amp;Accessories|Mobileaccessories|Photo&amp;Videoaccessories|Flashes&amp;Selfielights|Selfielights</c:v>
                </c:pt>
                <c:pt idx="171">
                  <c:v>Computers&amp;Accessories|Networkingdevices</c:v>
                </c:pt>
                <c:pt idx="172">
                  <c:v>Electronics|Mobiles&amp;Accessories|Mobileaccessories|D√©Cor|Phonecharms</c:v>
                </c:pt>
                <c:pt idx="173">
                  <c:v>Electronics|Hometheater,Tv&amp;Video|Accessories|Cables|Rcacables</c:v>
                </c:pt>
                <c:pt idx="174">
                  <c:v>Home&amp;Kitchen|Craftmaterials|Paintingmaterials|Paints</c:v>
                </c:pt>
                <c:pt idx="175">
                  <c:v>Home&amp;Kitchen|Heating,Cooling&amp;Airquality|Roomheaters</c:v>
                </c:pt>
                <c:pt idx="176">
                  <c:v>Officeproducts|Officepaperproducts|Paper|Stationery|Notebooks,Writingpads&amp;Diaries|Notepads&amp;Memobooks</c:v>
                </c:pt>
                <c:pt idx="177">
                  <c:v>Home&amp;Kitchen|Kitchen&amp;Dining|Kitchentools|Manualchoppers&amp;Chippers|Choppers</c:v>
                </c:pt>
                <c:pt idx="178">
                  <c:v>Home&amp;Kitchen|Kitchen&amp;Homeappliances|Coffee,Tea&amp;Espresso|Stovetopespressopots</c:v>
                </c:pt>
                <c:pt idx="179">
                  <c:v>Home&amp;Kitchen|Kitchen&amp;Homeappliances|Smallkitchenappliances|Minifoodprocessors&amp;Choppers</c:v>
                </c:pt>
                <c:pt idx="180">
                  <c:v>Home&amp;Kitchen|Heating,Cooling&amp;Airquality|Fans|Exhaustfans</c:v>
                </c:pt>
                <c:pt idx="181">
                  <c:v>Home&amp;Kitchen|Kitchen&amp;Homeappliances|Smallkitchenappliances|Digitalkitchenscales|Digitalscales</c:v>
                </c:pt>
                <c:pt idx="182">
                  <c:v>Home&amp;Kitchen|Heating,Cooling&amp;Airquality|Fans|Pedestalfans</c:v>
                </c:pt>
                <c:pt idx="183">
                  <c:v>Electronics|Homeaudio|Speakers|Towerspeakers</c:v>
                </c:pt>
                <c:pt idx="184">
                  <c:v>Computers&amp;Accessories|Printers,Inks&amp;Accessories|Inks,Toners&amp;Cartridges|Inkjetinkrefills&amp;Kits</c:v>
                </c:pt>
                <c:pt idx="185">
                  <c:v>Computers&amp;Accessories|Externaldevices&amp;Datastorage|Externalsolidstatedrives</c:v>
                </c:pt>
                <c:pt idx="186">
                  <c:v>Home&amp;Kitchen|Craftmaterials|Drawingmaterials|Drawingmedia|Pencils|Woodenpencils</c:v>
                </c:pt>
                <c:pt idx="187">
                  <c:v>Home&amp;Kitchen|Kitchen&amp;Homeappliances|Smallkitchenappliances|Oventoastergrills</c:v>
                </c:pt>
                <c:pt idx="188">
                  <c:v>Home&amp;Kitchen|Heating,Cooling&amp;Airquality|Roomheaters|Heatconvectors</c:v>
                </c:pt>
                <c:pt idx="189">
                  <c:v>Electronics|Poweraccessories|Surgeprotectors</c:v>
                </c:pt>
                <c:pt idx="190">
                  <c:v>Home&amp;Kitchen|Kitchen&amp;Homeappliances|Smallkitchenappliances|Yogurtmakers</c:v>
                </c:pt>
                <c:pt idx="191">
                  <c:v>Computers&amp;Accessories|Accessories&amp;Peripherals|Laptopaccessories</c:v>
                </c:pt>
                <c:pt idx="192">
                  <c:v>Home&amp;Kitchen|Homestorage&amp;Organization|Laundryorganization|Laundrybags</c:v>
                </c:pt>
                <c:pt idx="193">
                  <c:v>Computers&amp;Accessories|Accessories&amp;Peripherals|Audio&amp;Videoaccessories|Webcams&amp;Voipequipment|Webcams</c:v>
                </c:pt>
                <c:pt idx="194">
                  <c:v>Electronics|Homeaudio|Speakers|Multimediaspeakersystems</c:v>
                </c:pt>
                <c:pt idx="195">
                  <c:v>Electronics|Mobiles&amp;Accessories|Mobileaccessories|Cables&amp;Adapters|Otgadapters</c:v>
                </c:pt>
                <c:pt idx="196">
                  <c:v>Computers&amp;Accessories|Accessories&amp;Peripherals|Cables&amp;Accessories|Cables|Satacables</c:v>
                </c:pt>
                <c:pt idx="197">
                  <c:v>Home&amp;Kitchen|Kitchen&amp;Homeappliances|Smallkitchenappliances|Smallapplianceparts&amp;Accessories|Standmixeraccessories</c:v>
                </c:pt>
                <c:pt idx="198">
                  <c:v>Electronics|Mobiles&amp;Accessories|Mobileaccessories|Photo&amp;Videoaccessories|Tripods</c:v>
                </c:pt>
                <c:pt idx="199">
                  <c:v>Electronics|Cameras&amp;Photography|Videocameras</c:v>
                </c:pt>
                <c:pt idx="200">
                  <c:v>Electronics|Mobiles&amp;Accessories|Mobileaccessories|Mounts|Shower&amp;Wallmounts</c:v>
                </c:pt>
                <c:pt idx="201">
                  <c:v>Home&amp;Kitchen|Kitchen&amp;Homeappliances|Vacuum,Cleaning&amp;Ironing|Vacuums&amp;Floorcare|Vacuumaccessories|Vacuumbags|Handheldbags</c:v>
                </c:pt>
                <c:pt idx="202">
                  <c:v>Electronics|Headphones,Earbuds&amp;Accessories|Earpads</c:v>
                </c:pt>
                <c:pt idx="203">
                  <c:v>Home&amp;Kitchen|Kitchen&amp;Homeappliances|Smallkitchenappliances|Standmixers</c:v>
                </c:pt>
                <c:pt idx="204">
                  <c:v>Computers&amp;Accessories|Printers,Inks&amp;Accessories|Inks,Toners&amp;Cartridges|Tonercartridges</c:v>
                </c:pt>
                <c:pt idx="205">
                  <c:v>Electronics|Cameras&amp;Photography|Accessories|Tripods&amp;Monopods|Completetripodunits</c:v>
                </c:pt>
                <c:pt idx="206">
                  <c:v>Electronics|Cameras&amp;Photography|Flashes|Macro&amp;Ringlightflashes</c:v>
                </c:pt>
                <c:pt idx="207">
                  <c:v>Computers&amp;Accessories|Accessories&amp;Peripherals|Harddriveaccessories|Caddies</c:v>
                </c:pt>
                <c:pt idx="208">
                  <c:v>Home&amp;Kitchen|Craftmaterials|Scrapbooking|Tape</c:v>
                </c:pt>
                <c:pt idx="209">
                  <c:v>Officeproducts|Officepaperproducts|Paper|Stationery|Pens,Pencils&amp;Writingsupplies|Pens&amp;Refills|Fountainpens</c:v>
                </c:pt>
                <c:pt idx="210">
                  <c:v>Computers&amp;Accessories|Tablets</c:v>
                </c:pt>
              </c:strCache>
            </c:strRef>
          </c:cat>
          <c:val>
            <c:numRef>
              <c:f>'Pivot table'!$BB$4:$BB$215</c:f>
              <c:numCache>
                <c:formatCode>#,##0.00</c:formatCode>
                <c:ptCount val="211"/>
                <c:pt idx="0">
                  <c:v>0.94</c:v>
                </c:pt>
                <c:pt idx="1">
                  <c:v>0.91</c:v>
                </c:pt>
                <c:pt idx="2">
                  <c:v>0.91</c:v>
                </c:pt>
                <c:pt idx="3">
                  <c:v>0.91</c:v>
                </c:pt>
                <c:pt idx="4">
                  <c:v>0.9</c:v>
                </c:pt>
                <c:pt idx="5">
                  <c:v>0.9</c:v>
                </c:pt>
                <c:pt idx="6">
                  <c:v>0.9</c:v>
                </c:pt>
                <c:pt idx="7">
                  <c:v>0.9</c:v>
                </c:pt>
                <c:pt idx="8">
                  <c:v>0.9</c:v>
                </c:pt>
                <c:pt idx="9">
                  <c:v>0.88</c:v>
                </c:pt>
                <c:pt idx="10">
                  <c:v>0.88</c:v>
                </c:pt>
                <c:pt idx="11">
                  <c:v>0.88</c:v>
                </c:pt>
                <c:pt idx="12">
                  <c:v>0.88</c:v>
                </c:pt>
                <c:pt idx="13">
                  <c:v>0.87</c:v>
                </c:pt>
                <c:pt idx="14">
                  <c:v>0.87</c:v>
                </c:pt>
                <c:pt idx="15">
                  <c:v>0.86</c:v>
                </c:pt>
                <c:pt idx="16">
                  <c:v>0.85</c:v>
                </c:pt>
                <c:pt idx="17">
                  <c:v>0.85</c:v>
                </c:pt>
                <c:pt idx="18">
                  <c:v>0.85</c:v>
                </c:pt>
                <c:pt idx="19">
                  <c:v>0.83</c:v>
                </c:pt>
                <c:pt idx="20">
                  <c:v>0.83</c:v>
                </c:pt>
                <c:pt idx="21">
                  <c:v>0.83</c:v>
                </c:pt>
                <c:pt idx="22">
                  <c:v>0.82</c:v>
                </c:pt>
                <c:pt idx="23">
                  <c:v>0.81</c:v>
                </c:pt>
                <c:pt idx="24">
                  <c:v>0.81</c:v>
                </c:pt>
                <c:pt idx="25">
                  <c:v>0.8</c:v>
                </c:pt>
                <c:pt idx="26">
                  <c:v>0.8</c:v>
                </c:pt>
                <c:pt idx="27">
                  <c:v>0.8</c:v>
                </c:pt>
                <c:pt idx="28">
                  <c:v>0.8</c:v>
                </c:pt>
                <c:pt idx="29">
                  <c:v>0.8</c:v>
                </c:pt>
                <c:pt idx="30">
                  <c:v>0.8</c:v>
                </c:pt>
                <c:pt idx="31">
                  <c:v>0.8</c:v>
                </c:pt>
                <c:pt idx="32">
                  <c:v>0.8</c:v>
                </c:pt>
                <c:pt idx="33">
                  <c:v>0.8</c:v>
                </c:pt>
                <c:pt idx="34">
                  <c:v>0.8</c:v>
                </c:pt>
                <c:pt idx="35">
                  <c:v>0.8</c:v>
                </c:pt>
                <c:pt idx="36">
                  <c:v>0.8</c:v>
                </c:pt>
                <c:pt idx="37">
                  <c:v>0.8</c:v>
                </c:pt>
                <c:pt idx="38">
                  <c:v>0.8</c:v>
                </c:pt>
                <c:pt idx="39">
                  <c:v>0.8</c:v>
                </c:pt>
                <c:pt idx="40">
                  <c:v>0.79</c:v>
                </c:pt>
                <c:pt idx="41">
                  <c:v>0.79</c:v>
                </c:pt>
                <c:pt idx="42">
                  <c:v>0.78</c:v>
                </c:pt>
                <c:pt idx="43">
                  <c:v>0.78</c:v>
                </c:pt>
                <c:pt idx="44">
                  <c:v>0.78</c:v>
                </c:pt>
                <c:pt idx="45">
                  <c:v>0.78</c:v>
                </c:pt>
                <c:pt idx="46">
                  <c:v>0.77</c:v>
                </c:pt>
                <c:pt idx="47">
                  <c:v>0.77</c:v>
                </c:pt>
                <c:pt idx="48">
                  <c:v>0.77</c:v>
                </c:pt>
                <c:pt idx="49">
                  <c:v>0.77</c:v>
                </c:pt>
                <c:pt idx="50">
                  <c:v>0.77</c:v>
                </c:pt>
                <c:pt idx="51">
                  <c:v>0.76</c:v>
                </c:pt>
                <c:pt idx="52">
                  <c:v>0.76</c:v>
                </c:pt>
                <c:pt idx="53">
                  <c:v>0.76</c:v>
                </c:pt>
                <c:pt idx="54">
                  <c:v>0.76</c:v>
                </c:pt>
                <c:pt idx="55">
                  <c:v>0.76</c:v>
                </c:pt>
                <c:pt idx="56">
                  <c:v>0.76</c:v>
                </c:pt>
                <c:pt idx="57">
                  <c:v>0.75</c:v>
                </c:pt>
                <c:pt idx="58">
                  <c:v>0.75</c:v>
                </c:pt>
                <c:pt idx="59">
                  <c:v>0.75</c:v>
                </c:pt>
                <c:pt idx="60">
                  <c:v>0.75</c:v>
                </c:pt>
                <c:pt idx="61">
                  <c:v>0.75</c:v>
                </c:pt>
                <c:pt idx="62">
                  <c:v>0.75</c:v>
                </c:pt>
                <c:pt idx="63">
                  <c:v>0.74</c:v>
                </c:pt>
                <c:pt idx="64">
                  <c:v>0.73</c:v>
                </c:pt>
                <c:pt idx="65">
                  <c:v>0.73</c:v>
                </c:pt>
                <c:pt idx="66">
                  <c:v>0.73</c:v>
                </c:pt>
                <c:pt idx="67">
                  <c:v>0.73</c:v>
                </c:pt>
                <c:pt idx="68">
                  <c:v>0.72</c:v>
                </c:pt>
                <c:pt idx="69">
                  <c:v>0.72</c:v>
                </c:pt>
                <c:pt idx="70">
                  <c:v>0.71</c:v>
                </c:pt>
                <c:pt idx="71">
                  <c:v>0.7</c:v>
                </c:pt>
                <c:pt idx="72">
                  <c:v>0.7</c:v>
                </c:pt>
                <c:pt idx="73">
                  <c:v>0.7</c:v>
                </c:pt>
                <c:pt idx="74">
                  <c:v>0.7</c:v>
                </c:pt>
                <c:pt idx="75">
                  <c:v>0.7</c:v>
                </c:pt>
                <c:pt idx="76">
                  <c:v>0.7</c:v>
                </c:pt>
                <c:pt idx="77">
                  <c:v>0.69</c:v>
                </c:pt>
                <c:pt idx="78">
                  <c:v>0.69</c:v>
                </c:pt>
                <c:pt idx="79">
                  <c:v>0.69</c:v>
                </c:pt>
                <c:pt idx="80">
                  <c:v>0.69</c:v>
                </c:pt>
                <c:pt idx="81">
                  <c:v>0.68</c:v>
                </c:pt>
                <c:pt idx="82">
                  <c:v>0.68</c:v>
                </c:pt>
                <c:pt idx="83">
                  <c:v>0.68</c:v>
                </c:pt>
                <c:pt idx="84">
                  <c:v>0.67</c:v>
                </c:pt>
                <c:pt idx="85">
                  <c:v>0.67</c:v>
                </c:pt>
                <c:pt idx="86">
                  <c:v>0.66</c:v>
                </c:pt>
                <c:pt idx="87">
                  <c:v>0.66</c:v>
                </c:pt>
                <c:pt idx="88">
                  <c:v>0.66</c:v>
                </c:pt>
                <c:pt idx="89">
                  <c:v>0.66</c:v>
                </c:pt>
                <c:pt idx="90">
                  <c:v>0.65</c:v>
                </c:pt>
                <c:pt idx="91">
                  <c:v>0.65</c:v>
                </c:pt>
                <c:pt idx="92">
                  <c:v>0.65</c:v>
                </c:pt>
                <c:pt idx="93">
                  <c:v>0.65</c:v>
                </c:pt>
                <c:pt idx="94">
                  <c:v>0.65</c:v>
                </c:pt>
                <c:pt idx="95">
                  <c:v>0.64</c:v>
                </c:pt>
                <c:pt idx="96">
                  <c:v>0.64</c:v>
                </c:pt>
                <c:pt idx="97">
                  <c:v>0.64</c:v>
                </c:pt>
                <c:pt idx="98">
                  <c:v>0.63</c:v>
                </c:pt>
                <c:pt idx="99">
                  <c:v>0.63</c:v>
                </c:pt>
                <c:pt idx="100">
                  <c:v>0.63</c:v>
                </c:pt>
                <c:pt idx="101">
                  <c:v>0.62</c:v>
                </c:pt>
                <c:pt idx="102">
                  <c:v>0.62</c:v>
                </c:pt>
                <c:pt idx="103">
                  <c:v>0.62</c:v>
                </c:pt>
                <c:pt idx="104">
                  <c:v>0.62</c:v>
                </c:pt>
                <c:pt idx="105">
                  <c:v>0.62</c:v>
                </c:pt>
                <c:pt idx="106">
                  <c:v>0.62</c:v>
                </c:pt>
                <c:pt idx="107">
                  <c:v>0.61</c:v>
                </c:pt>
                <c:pt idx="108">
                  <c:v>0.61</c:v>
                </c:pt>
                <c:pt idx="109">
                  <c:v>0.61</c:v>
                </c:pt>
                <c:pt idx="110">
                  <c:v>0.6</c:v>
                </c:pt>
                <c:pt idx="111">
                  <c:v>0.6</c:v>
                </c:pt>
                <c:pt idx="112">
                  <c:v>0.6</c:v>
                </c:pt>
                <c:pt idx="113">
                  <c:v>0.6</c:v>
                </c:pt>
                <c:pt idx="114">
                  <c:v>0.59</c:v>
                </c:pt>
                <c:pt idx="115">
                  <c:v>0.59</c:v>
                </c:pt>
                <c:pt idx="116">
                  <c:v>0.57999999999999996</c:v>
                </c:pt>
                <c:pt idx="117">
                  <c:v>0.57999999999999996</c:v>
                </c:pt>
                <c:pt idx="118">
                  <c:v>0.57999999999999996</c:v>
                </c:pt>
                <c:pt idx="119">
                  <c:v>0.57999999999999996</c:v>
                </c:pt>
                <c:pt idx="120">
                  <c:v>0.57999999999999996</c:v>
                </c:pt>
                <c:pt idx="121">
                  <c:v>0.56999999999999995</c:v>
                </c:pt>
                <c:pt idx="122">
                  <c:v>0.56999999999999995</c:v>
                </c:pt>
                <c:pt idx="123">
                  <c:v>0.56999999999999995</c:v>
                </c:pt>
                <c:pt idx="124">
                  <c:v>0.56999999999999995</c:v>
                </c:pt>
                <c:pt idx="125">
                  <c:v>0.56999999999999995</c:v>
                </c:pt>
                <c:pt idx="126">
                  <c:v>0.56000000000000005</c:v>
                </c:pt>
                <c:pt idx="127">
                  <c:v>0.56000000000000005</c:v>
                </c:pt>
                <c:pt idx="128">
                  <c:v>0.56000000000000005</c:v>
                </c:pt>
                <c:pt idx="129">
                  <c:v>0.55000000000000004</c:v>
                </c:pt>
                <c:pt idx="130">
                  <c:v>0.55000000000000004</c:v>
                </c:pt>
                <c:pt idx="131">
                  <c:v>0.55000000000000004</c:v>
                </c:pt>
                <c:pt idx="132">
                  <c:v>0.55000000000000004</c:v>
                </c:pt>
                <c:pt idx="133">
                  <c:v>0.55000000000000004</c:v>
                </c:pt>
                <c:pt idx="134">
                  <c:v>0.55000000000000004</c:v>
                </c:pt>
                <c:pt idx="135">
                  <c:v>0.55000000000000004</c:v>
                </c:pt>
                <c:pt idx="136">
                  <c:v>0.55000000000000004</c:v>
                </c:pt>
                <c:pt idx="137">
                  <c:v>0.55000000000000004</c:v>
                </c:pt>
                <c:pt idx="138">
                  <c:v>0.54</c:v>
                </c:pt>
                <c:pt idx="139">
                  <c:v>0.54</c:v>
                </c:pt>
                <c:pt idx="140">
                  <c:v>0.54</c:v>
                </c:pt>
                <c:pt idx="141">
                  <c:v>0.53</c:v>
                </c:pt>
                <c:pt idx="142">
                  <c:v>0.53</c:v>
                </c:pt>
                <c:pt idx="143">
                  <c:v>0.52</c:v>
                </c:pt>
                <c:pt idx="144">
                  <c:v>0.51</c:v>
                </c:pt>
                <c:pt idx="145">
                  <c:v>0.51</c:v>
                </c:pt>
                <c:pt idx="146">
                  <c:v>0.51</c:v>
                </c:pt>
                <c:pt idx="147">
                  <c:v>0.5</c:v>
                </c:pt>
                <c:pt idx="148">
                  <c:v>0.5</c:v>
                </c:pt>
                <c:pt idx="149">
                  <c:v>0.5</c:v>
                </c:pt>
                <c:pt idx="150">
                  <c:v>0.5</c:v>
                </c:pt>
                <c:pt idx="151">
                  <c:v>0.5</c:v>
                </c:pt>
                <c:pt idx="152">
                  <c:v>0.5</c:v>
                </c:pt>
                <c:pt idx="153">
                  <c:v>0.49</c:v>
                </c:pt>
                <c:pt idx="154">
                  <c:v>0.49</c:v>
                </c:pt>
                <c:pt idx="155">
                  <c:v>0.49</c:v>
                </c:pt>
                <c:pt idx="156">
                  <c:v>0.49</c:v>
                </c:pt>
                <c:pt idx="157">
                  <c:v>0.49</c:v>
                </c:pt>
                <c:pt idx="158">
                  <c:v>0.48</c:v>
                </c:pt>
                <c:pt idx="159">
                  <c:v>0.48</c:v>
                </c:pt>
                <c:pt idx="160">
                  <c:v>0.48</c:v>
                </c:pt>
                <c:pt idx="161">
                  <c:v>0.47</c:v>
                </c:pt>
                <c:pt idx="162">
                  <c:v>0.47</c:v>
                </c:pt>
                <c:pt idx="163">
                  <c:v>0.47</c:v>
                </c:pt>
                <c:pt idx="164">
                  <c:v>0.47</c:v>
                </c:pt>
                <c:pt idx="165">
                  <c:v>0.46</c:v>
                </c:pt>
                <c:pt idx="166">
                  <c:v>0.45</c:v>
                </c:pt>
                <c:pt idx="167">
                  <c:v>0.45</c:v>
                </c:pt>
                <c:pt idx="168">
                  <c:v>0.45</c:v>
                </c:pt>
                <c:pt idx="169">
                  <c:v>0.45</c:v>
                </c:pt>
                <c:pt idx="170">
                  <c:v>0.44</c:v>
                </c:pt>
                <c:pt idx="171">
                  <c:v>0.43</c:v>
                </c:pt>
                <c:pt idx="172">
                  <c:v>0.42</c:v>
                </c:pt>
                <c:pt idx="173">
                  <c:v>0.42</c:v>
                </c:pt>
                <c:pt idx="174">
                  <c:v>0.42</c:v>
                </c:pt>
                <c:pt idx="175">
                  <c:v>0.42</c:v>
                </c:pt>
                <c:pt idx="176">
                  <c:v>0.41</c:v>
                </c:pt>
                <c:pt idx="177">
                  <c:v>0.41</c:v>
                </c:pt>
                <c:pt idx="178">
                  <c:v>0.41</c:v>
                </c:pt>
                <c:pt idx="179">
                  <c:v>0.4</c:v>
                </c:pt>
                <c:pt idx="180">
                  <c:v>0.4</c:v>
                </c:pt>
                <c:pt idx="181">
                  <c:v>0.38</c:v>
                </c:pt>
                <c:pt idx="182">
                  <c:v>0.38</c:v>
                </c:pt>
                <c:pt idx="183">
                  <c:v>0.36</c:v>
                </c:pt>
                <c:pt idx="184">
                  <c:v>0.36</c:v>
                </c:pt>
                <c:pt idx="185">
                  <c:v>0.36</c:v>
                </c:pt>
                <c:pt idx="186">
                  <c:v>0.35</c:v>
                </c:pt>
                <c:pt idx="187">
                  <c:v>0.35</c:v>
                </c:pt>
                <c:pt idx="188">
                  <c:v>0.35</c:v>
                </c:pt>
                <c:pt idx="189">
                  <c:v>0.34</c:v>
                </c:pt>
                <c:pt idx="190">
                  <c:v>0.33</c:v>
                </c:pt>
                <c:pt idx="191">
                  <c:v>0.32</c:v>
                </c:pt>
                <c:pt idx="192">
                  <c:v>0.31</c:v>
                </c:pt>
                <c:pt idx="193">
                  <c:v>0.3</c:v>
                </c:pt>
                <c:pt idx="194">
                  <c:v>0.28000000000000003</c:v>
                </c:pt>
                <c:pt idx="195">
                  <c:v>0.28000000000000003</c:v>
                </c:pt>
                <c:pt idx="196">
                  <c:v>0.25</c:v>
                </c:pt>
                <c:pt idx="197">
                  <c:v>0.21</c:v>
                </c:pt>
                <c:pt idx="198">
                  <c:v>0.19</c:v>
                </c:pt>
                <c:pt idx="199">
                  <c:v>0.18</c:v>
                </c:pt>
                <c:pt idx="200">
                  <c:v>0.17</c:v>
                </c:pt>
                <c:pt idx="201">
                  <c:v>0.17</c:v>
                </c:pt>
                <c:pt idx="202">
                  <c:v>0.15</c:v>
                </c:pt>
                <c:pt idx="203">
                  <c:v>0.15</c:v>
                </c:pt>
                <c:pt idx="204">
                  <c:v>0.14000000000000001</c:v>
                </c:pt>
                <c:pt idx="205">
                  <c:v>0.06</c:v>
                </c:pt>
                <c:pt idx="206">
                  <c:v>0.05</c:v>
                </c:pt>
                <c:pt idx="207">
                  <c:v>0</c:v>
                </c:pt>
                <c:pt idx="208">
                  <c:v>0</c:v>
                </c:pt>
                <c:pt idx="209">
                  <c:v>0</c:v>
                </c:pt>
                <c:pt idx="210">
                  <c:v>0</c:v>
                </c:pt>
              </c:numCache>
            </c:numRef>
          </c:val>
          <c:extLst>
            <c:ext xmlns:c16="http://schemas.microsoft.com/office/drawing/2014/chart" uri="{C3380CC4-5D6E-409C-BE32-E72D297353CC}">
              <c16:uniqueId val="{00000002-5BDE-455D-A665-F8E014E6E221}"/>
            </c:ext>
          </c:extLst>
        </c:ser>
        <c:dLbls>
          <c:showLegendKey val="0"/>
          <c:showVal val="0"/>
          <c:showCatName val="0"/>
          <c:showSerName val="0"/>
          <c:showPercent val="0"/>
          <c:showBubbleSize val="0"/>
        </c:dLbls>
        <c:gapWidth val="219"/>
        <c:overlap val="-27"/>
        <c:axId val="1755747615"/>
        <c:axId val="1751789807"/>
      </c:barChart>
      <c:catAx>
        <c:axId val="17557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1789807"/>
        <c:crosses val="autoZero"/>
        <c:auto val="1"/>
        <c:lblAlgn val="ctr"/>
        <c:lblOffset val="100"/>
        <c:noMultiLvlLbl val="0"/>
      </c:catAx>
      <c:valAx>
        <c:axId val="17517898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47615"/>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table!5 Top product by rating &amp; review</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table'!$BE$3</c:f>
              <c:strCache>
                <c:ptCount val="1"/>
                <c:pt idx="0">
                  <c:v>Total</c:v>
                </c:pt>
              </c:strCache>
            </c:strRef>
          </c:tx>
          <c:spPr>
            <a:solidFill>
              <a:schemeClr val="accent1"/>
            </a:solidFill>
            <a:ln>
              <a:noFill/>
            </a:ln>
            <a:effectLst/>
          </c:spPr>
          <c:invertIfNegative val="0"/>
          <c:cat>
            <c:strRef>
              <c:f>'Pivot table'!$BD$4:$BD$9</c:f>
              <c:strCache>
                <c:ptCount val="5"/>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Instant Pot Air Fryer, Vortex 2Qt, Touch Control Panel, 360¬∞ Evencrisp‚Ñ¢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'Pivot table'!$BE$4:$BE$9</c:f>
              <c:numCache>
                <c:formatCode>#,##0.0</c:formatCode>
                <c:ptCount val="5"/>
                <c:pt idx="0">
                  <c:v>5</c:v>
                </c:pt>
                <c:pt idx="1">
                  <c:v>5</c:v>
                </c:pt>
                <c:pt idx="2">
                  <c:v>4.8</c:v>
                </c:pt>
                <c:pt idx="3">
                  <c:v>4.8</c:v>
                </c:pt>
                <c:pt idx="4">
                  <c:v>4.8</c:v>
                </c:pt>
              </c:numCache>
            </c:numRef>
          </c:val>
          <c:extLst>
            <c:ext xmlns:c16="http://schemas.microsoft.com/office/drawing/2014/chart" uri="{C3380CC4-5D6E-409C-BE32-E72D297353CC}">
              <c16:uniqueId val="{00000000-2B12-49B3-8663-8010B8CAF912}"/>
            </c:ext>
          </c:extLst>
        </c:ser>
        <c:dLbls>
          <c:showLegendKey val="0"/>
          <c:showVal val="0"/>
          <c:showCatName val="0"/>
          <c:showSerName val="0"/>
          <c:showPercent val="0"/>
          <c:showBubbleSize val="0"/>
        </c:dLbls>
        <c:gapWidth val="219"/>
        <c:overlap val="-27"/>
        <c:axId val="1755787215"/>
        <c:axId val="1676102991"/>
      </c:barChart>
      <c:catAx>
        <c:axId val="175578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76102991"/>
        <c:crosses val="autoZero"/>
        <c:auto val="1"/>
        <c:lblAlgn val="ctr"/>
        <c:lblOffset val="100"/>
        <c:noMultiLvlLbl val="0"/>
      </c:catAx>
      <c:valAx>
        <c:axId val="167610299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8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table'!$BH$4</c:f>
              <c:strCache>
                <c:ptCount val="1"/>
                <c:pt idx="0">
                  <c:v>Total</c:v>
                </c:pt>
              </c:strCache>
            </c:strRef>
          </c:tx>
          <c:spPr>
            <a:solidFill>
              <a:schemeClr val="accent1"/>
            </a:solidFill>
            <a:ln>
              <a:noFill/>
            </a:ln>
            <a:effectLst/>
          </c:spPr>
          <c:invertIfNegative val="0"/>
          <c:cat>
            <c:strRef>
              <c:f>'Pivot table'!$BG$5:$BG$11</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table'!$BH$5:$BH$11</c:f>
              <c:numCache>
                <c:formatCode>#,##0.0</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2947-45C6-9C88-041EE67913AF}"/>
            </c:ext>
          </c:extLst>
        </c:ser>
        <c:dLbls>
          <c:showLegendKey val="0"/>
          <c:showVal val="0"/>
          <c:showCatName val="0"/>
          <c:showSerName val="0"/>
          <c:showPercent val="0"/>
          <c:showBubbleSize val="0"/>
        </c:dLbls>
        <c:gapWidth val="182"/>
        <c:axId val="1755797215"/>
        <c:axId val="1751793967"/>
      </c:barChart>
      <c:catAx>
        <c:axId val="175579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1793967"/>
        <c:crosses val="autoZero"/>
        <c:auto val="1"/>
        <c:lblAlgn val="ctr"/>
        <c:lblOffset val="100"/>
        <c:noMultiLvlLbl val="0"/>
      </c:catAx>
      <c:valAx>
        <c:axId val="175179396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9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reviewed.xlsx]Pivot table!category&amp;product Higher discount</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table'!$BB$3</c:f>
              <c:strCache>
                <c:ptCount val="1"/>
                <c:pt idx="0">
                  <c:v>Total</c:v>
                </c:pt>
              </c:strCache>
            </c:strRef>
          </c:tx>
          <c:spPr>
            <a:solidFill>
              <a:schemeClr val="accent1"/>
            </a:solidFill>
            <a:ln>
              <a:noFill/>
            </a:ln>
            <a:effectLst/>
          </c:spPr>
          <c:invertIfNegative val="0"/>
          <c:cat>
            <c:strRef>
              <c:f>'Pivot table'!$BA$4:$BA$215</c:f>
              <c:strCache>
                <c:ptCount val="211"/>
                <c:pt idx="0">
                  <c:v>Computers&amp;Accessories|Printers,Inks&amp;Accessories|Inks,Toners&amp;Cartridges|Inkjetinkcartridges</c:v>
                </c:pt>
                <c:pt idx="1">
                  <c:v>Electronics|Mobiles&amp;Accessories|Smartphones&amp;Basicmobiles|Smartphones</c:v>
                </c:pt>
                <c:pt idx="2">
                  <c:v>Computers&amp;Accessories|Accessories&amp;Peripherals|Cables&amp;Accessories|Cables|Usbcables</c:v>
                </c:pt>
                <c:pt idx="3">
                  <c:v>Electronics|Wearabletechnology|Smartwatches</c:v>
                </c:pt>
                <c:pt idx="4">
                  <c:v>Electronics|Mobiles&amp;Accessories|Mobileaccessories|Chargers|Automobilechargers</c:v>
                </c:pt>
                <c:pt idx="5">
                  <c:v>Computers&amp;Accessories|Accessories&amp;Peripherals|Keyboards,Mice&amp;Inputdevices|Keyboard&amp;Miceaccessories|Dustcovers</c:v>
                </c:pt>
                <c:pt idx="6">
                  <c:v>Home&amp;Kitchen|Kitchen&amp;Homeappliances|Smallkitchenappliances|Digitalkitchenscales</c:v>
                </c:pt>
                <c:pt idx="7">
                  <c:v>Computers&amp;Accessories|Printers,Inks&amp;Accessories|Printers|Inkjetprinters</c:v>
                </c:pt>
                <c:pt idx="8">
                  <c:v>Electronics|Headphones,Earbuds&amp;Accessories|Headphones|In-Ear</c:v>
                </c:pt>
                <c:pt idx="9">
                  <c:v>Electronics|Hometheater,Tv&amp;Video|Televisions|Smarttelevisions</c:v>
                </c:pt>
                <c:pt idx="10">
                  <c:v>Computers&amp;Accessories|Accessories&amp;Peripherals|Keyboards,Mice&amp;Inputdevices|Graphictablets</c:v>
                </c:pt>
                <c:pt idx="11">
                  <c:v>Computers&amp;Accessories|Externaldevices&amp;Datastorage|Externalharddisks</c:v>
                </c:pt>
                <c:pt idx="12">
                  <c:v>Electronics|Hometheater,Tv&amp;Video|Televisions|Standardtelevisions</c:v>
                </c:pt>
                <c:pt idx="13">
                  <c:v>Computers&amp;Accessories|Externaldevices&amp;Datastorage|Pendrives</c:v>
                </c:pt>
                <c:pt idx="14">
                  <c:v>Computers&amp;Accessories|Accessories&amp;Peripherals|Harddiskbags</c:v>
                </c:pt>
                <c:pt idx="15">
                  <c:v>Home&amp;Kitchen|Kitchen&amp;Homeappliances|Vacuum,Cleaning&amp;Ironing|Irons,Steamers&amp;Accessories|Irons|Dryirons</c:v>
                </c:pt>
                <c:pt idx="16">
                  <c:v>Computers&amp;Accessories|Accessories&amp;Peripherals|Laptopaccessories|Lapdesks</c:v>
                </c:pt>
                <c:pt idx="17">
                  <c:v>Computers&amp;Accessories|Accessories&amp;Peripherals|Adapters|Usbtousbadapters</c:v>
                </c:pt>
                <c:pt idx="18">
                  <c:v>Electronics|Mobiles&amp;Accessories|Mobileaccessories|Stands</c:v>
                </c:pt>
                <c:pt idx="19">
                  <c:v>Electronics|Homeaudio|Accessories|Adapters</c:v>
                </c:pt>
                <c:pt idx="20">
                  <c:v>Electronics|Generalpurposebatteries&amp;Batterychargers|Disposablebatteries</c:v>
                </c:pt>
                <c:pt idx="21">
                  <c:v>Officeproducts|Officeelectronics|Calculators|Basic</c:v>
                </c:pt>
                <c:pt idx="22">
                  <c:v>Officeproducts|Officepaperproducts|Paper|Stationery|Notebooks,Writingpads&amp;Diaries|Wireboundnotebooks</c:v>
                </c:pt>
                <c:pt idx="23">
                  <c:v>Electronics|Mobiles&amp;Accessories|Smartphones&amp;Basicmobiles|Basicmobiles</c:v>
                </c:pt>
                <c:pt idx="24">
                  <c:v>Computers&amp;Accessories|Networkingdevices|Routers</c:v>
                </c:pt>
                <c:pt idx="25">
                  <c:v>Computers&amp;Accessories|Accessories&amp;Peripherals|Keyboards,Mice&amp;Inputdevices|Keyboards</c:v>
                </c:pt>
                <c:pt idx="26">
                  <c:v>Computers&amp;Accessories|Accessories&amp;Peripherals|Keyboards,Mice&amp;Inputdevices|Mice</c:v>
                </c:pt>
                <c:pt idx="27">
                  <c:v>Home&amp;Kitchen|Homestorage&amp;Organization|Laundryorganization|Laundrybaskets</c:v>
                </c:pt>
                <c:pt idx="28">
                  <c:v>Computers&amp;Accessories|Accessories&amp;Peripherals|Laptopaccessories|Cameraprivacycovers</c:v>
                </c:pt>
                <c:pt idx="29">
                  <c:v>Home&amp;Kitchen|Kitchen&amp;Homeappliances|Waterpurifiers&amp;Accessories|Waterpurifieraccessories</c:v>
                </c:pt>
                <c:pt idx="30">
                  <c:v>Computers&amp;Accessories|Accessories&amp;Peripherals|Laptopaccessories|Laptopchargers&amp;Powersupplies</c:v>
                </c:pt>
                <c:pt idx="31">
                  <c:v>Home&amp;Kitchen|Heating,Cooling&amp;Airquality|Waterheaters&amp;Geysers|Immersionrods</c:v>
                </c:pt>
                <c:pt idx="32">
                  <c:v>Electronics|Accessories|Memorycards|Microsd</c:v>
                </c:pt>
                <c:pt idx="33">
                  <c:v>Home&amp;Kitchen|Kitchen&amp;Homeappliances|Coffee,Tea&amp;Espresso|Dripcoffeemachines</c:v>
                </c:pt>
                <c:pt idx="34">
                  <c:v>Computers&amp;Accessories|Networkingdevices|Networkadapters|Wirelessusbadapters</c:v>
                </c:pt>
                <c:pt idx="35">
                  <c:v>Electronics|Generalpurposebatteries&amp;Batterychargers|Rechargeablebatteries</c:v>
                </c:pt>
                <c:pt idx="36">
                  <c:v>Electronics|Hometheater,Tv&amp;Video|Accessories|Cables|Hdmicables</c:v>
                </c:pt>
                <c:pt idx="37">
                  <c:v>Computers&amp;Accessories|Accessories&amp;Peripherals|Keyboards,Mice&amp;Inputdevices|Keyboard&amp;Mousesets</c:v>
                </c:pt>
                <c:pt idx="38">
                  <c:v>Computers&amp;Accessories|Accessories&amp;Peripherals|Tabletaccessories|Screenprotectors</c:v>
                </c:pt>
                <c:pt idx="39">
                  <c:v>Electronics|Mobiles&amp;Accessories|Mobileaccessories|Chargers|Powerbanks</c:v>
                </c:pt>
                <c:pt idx="40">
                  <c:v>Homeimprovement|Electrical|Cordmanagement</c:v>
                </c:pt>
                <c:pt idx="41">
                  <c:v>Home&amp;Kitchen|Kitchen&amp;Homeappliances|Smallkitchenappliances|Pop-Uptoasters</c:v>
                </c:pt>
                <c:pt idx="42">
                  <c:v>Home&amp;Kitchen|Heating,Cooling&amp;Airquality|Fans|Ceilingfans</c:v>
                </c:pt>
                <c:pt idx="43">
                  <c:v>Home&amp;Kitchen|Kitchen&amp;Homeappliances|Coffee,Tea&amp;Espresso|Coffeemakeraccessories|Measuringspoons</c:v>
                </c:pt>
                <c:pt idx="44">
                  <c:v>Electronics|Mobiles&amp;Accessories|Mobileaccessories|Chargers|Wallchargers</c:v>
                </c:pt>
                <c:pt idx="45">
                  <c:v>Electronics|Mobiles&amp;Accessories|Mobileaccessories|D√©Cor</c:v>
                </c:pt>
                <c:pt idx="46">
                  <c:v>Home&amp;Kitchen|Kitchen&amp;Homeappliances|Smallkitchenappliances|Vacuumsealers</c:v>
                </c:pt>
                <c:pt idx="47">
                  <c:v>Electronics|Mobiles&amp;Accessories|Mobileaccessories|Automobileaccessories|Cradles</c:v>
                </c:pt>
                <c:pt idx="48">
                  <c:v>Home&amp;Kitchen|Craftmaterials|Paintingmaterials</c:v>
                </c:pt>
                <c:pt idx="49">
                  <c:v>Electronics|Headphones,Earbuds&amp;Accessories|Cases</c:v>
                </c:pt>
                <c:pt idx="50">
                  <c:v>Home&amp;Kitchen|Kitchen&amp;Homeappliances|Vacuum,Cleaning&amp;Ironing|Vacuums&amp;Floorcare|Vacuums|Handheldvacuums</c:v>
                </c:pt>
                <c:pt idx="51">
                  <c:v>Home&amp;Kitchen|Heating,Cooling&amp;Airquality|Waterheaters&amp;Geysers|Instantwaterheaters</c:v>
                </c:pt>
                <c:pt idx="52">
                  <c:v>Home&amp;Kitchen|Kitchen&amp;Homeappliances|Waterpurifiers&amp;Accessories|Waterfilters&amp;Purifiers</c:v>
                </c:pt>
                <c:pt idx="53">
                  <c:v>Computers&amp;Accessories|Components|Internalsolidstatedrives</c:v>
                </c:pt>
                <c:pt idx="54">
                  <c:v>Officeproducts|Officepaperproducts|Paper|Stationery|Pens,Pencils&amp;Writingsupplies|Pens&amp;Refills|Stickballpointpens</c:v>
                </c:pt>
                <c:pt idx="55">
                  <c:v>Electronics|Accessories|Memorycards|Securedigitalcards</c:v>
                </c:pt>
                <c:pt idx="56">
                  <c:v>Computers&amp;Accessories|Accessories&amp;Peripherals|Pcgamingperipherals|Headsets</c:v>
                </c:pt>
                <c:pt idx="57">
                  <c:v>Electronics|Hometheater,Tv&amp;Video|Accessories|Remotecontrols</c:v>
                </c:pt>
                <c:pt idx="58">
                  <c:v>Computers&amp;Accessories|Networkingdevices|Datacards&amp;Dongles</c:v>
                </c:pt>
                <c:pt idx="59">
                  <c:v>Electronics|Cameras&amp;Photography|Accessories|Film</c:v>
                </c:pt>
                <c:pt idx="60">
                  <c:v>Officeproducts|Officepaperproducts|Paper|Stationery|Notebooks,Writingpads&amp;Diaries</c:v>
                </c:pt>
                <c:pt idx="61">
                  <c:v>Electronics|Mobiles&amp;Accessories|Mobileaccessories|Maintenance,Upkeep&amp;Repairs|Screenprotectors</c:v>
                </c:pt>
                <c:pt idx="62">
                  <c:v>Electronics|Mobiles&amp;Accessories|Mobileaccessories|Photo&amp;Videoaccessories|Selfiesticks</c:v>
                </c:pt>
                <c:pt idx="63">
                  <c:v>Home&amp;Kitchen|Kitchen&amp;Homeappliances|Smallkitchenappliances|Mixergrinders</c:v>
                </c:pt>
                <c:pt idx="64">
                  <c:v>Computers&amp;Accessories|Accessories&amp;Peripherals|Cables&amp;Accessories|Cables|Dvicables</c:v>
                </c:pt>
                <c:pt idx="65">
                  <c:v>Computers&amp;Accessories|Accessories&amp;Peripherals|Pcgamingperipherals|Gamepads</c:v>
                </c:pt>
                <c:pt idx="66">
                  <c:v>Computers&amp;Accessories|Accessories&amp;Peripherals|Tabletaccessories|Stands</c:v>
                </c:pt>
                <c:pt idx="67">
                  <c:v>Computers&amp;Accessories|Accessories&amp;Peripherals|Usbgadgets|Lamps</c:v>
                </c:pt>
                <c:pt idx="68">
                  <c:v>Electronics|Mobiles&amp;Accessories|Mobileaccessories|Styluspens</c:v>
                </c:pt>
                <c:pt idx="69">
                  <c:v>Home&amp;Kitchen|Kitchen&amp;Homeappliances|Smallkitchenappliances|Wafflemakers&amp;Irons</c:v>
                </c:pt>
                <c:pt idx="70">
                  <c:v>Computers&amp;Accessories|Accessories&amp;Peripherals|Usbhubs</c:v>
                </c:pt>
                <c:pt idx="71">
                  <c:v>Computers&amp;Accessories|Accessories&amp;Peripherals|Audio&amp;Videoaccessories|Pcmicrophones</c:v>
                </c:pt>
                <c:pt idx="72">
                  <c:v>Electronics|Mobiles&amp;Accessories|Mobileaccessories|Cases&amp;Covers|Basiccases</c:v>
                </c:pt>
                <c:pt idx="73">
                  <c:v>Electronics|Hometheater,Tv&amp;Video|Accessories|Tvmounts,Stands&amp;Turntables|Tvwall&amp;Ceilingmounts</c:v>
                </c:pt>
                <c:pt idx="74">
                  <c:v>Electronics|Homeaudio|Speakers|Bluetoothspeakers</c:v>
                </c:pt>
                <c:pt idx="75">
                  <c:v>Electronics|Homeaudio|Speakers|Outdoorspeakers</c:v>
                </c:pt>
                <c:pt idx="76">
                  <c:v>Home&amp;Kitchen|Heating,Cooling&amp;Airquality|Airpurifiers|Hepaairpurifiers</c:v>
                </c:pt>
                <c:pt idx="77">
                  <c:v>Home&amp;Kitchen|Heating,Cooling&amp;Airquality|Roomheaters|Fanheaters</c:v>
                </c:pt>
                <c:pt idx="78">
                  <c:v>Electronics|Cameras&amp;Photography|Accessories|Tripods&amp;Monopods|Tripodlegs</c:v>
                </c:pt>
                <c:pt idx="79">
                  <c:v>Electronics|Generalpurposebatteries&amp;Batterychargers</c:v>
                </c:pt>
                <c:pt idx="80">
                  <c:v>Electronics|Mobiles&amp;Accessories|Mobileaccessories|Mounts|Handlebarmounts</c:v>
                </c:pt>
                <c:pt idx="81">
                  <c:v>Computers&amp;Accessories|Accessories&amp;Peripherals|Audio&amp;Videoaccessories|Pcspeakers</c:v>
                </c:pt>
                <c:pt idx="82">
                  <c:v>Electronics|Hometheater,Tv&amp;Video|Accessories|Cables|Speakercables</c:v>
                </c:pt>
                <c:pt idx="83">
                  <c:v>Health&amp;Personalcare|Homemedicalsupplies&amp;Equipment|Healthmonitors|Weighingscales|Digitalbathroomscales</c:v>
                </c:pt>
                <c:pt idx="84">
                  <c:v>Officeproducts|Officepaperproducts|Paper|Stationery|Pens,Pencils&amp;Writingsupplies|Pens&amp;Refills|Retractableballpointpens</c:v>
                </c:pt>
                <c:pt idx="85">
                  <c:v>Computers&amp;Accessories|Accessories&amp;Peripherals|Keyboards,Mice&amp;Inputdevices|Keyboard&amp;Miceaccessories|Mousepads</c:v>
                </c:pt>
                <c:pt idx="86">
                  <c:v>Electronics|Mobiles&amp;Accessories|Mobileaccessories|Mounts|Bedstand&amp;Deskmounts</c:v>
                </c:pt>
                <c:pt idx="87">
                  <c:v>Electronics|Hometheater,Tv&amp;Video|Projectors</c:v>
                </c:pt>
                <c:pt idx="88">
                  <c:v>Officeproducts|Officepaperproducts|Paper|Stationery|Pens,Pencils&amp;Writingsupplies|Pens&amp;Refills|Bottledink</c:v>
                </c:pt>
                <c:pt idx="89">
                  <c:v>Computers&amp;Accessories|Accessories&amp;Peripherals|Pcgamingperipherals|Gamingmice</c:v>
                </c:pt>
                <c:pt idx="90">
                  <c:v>Officeproducts|Officeelectronics|Calculators|Scientific</c:v>
                </c:pt>
                <c:pt idx="91">
                  <c:v>Home&amp;Kitchen|Kitchen&amp;Homeappliances|Vacuum,Cleaning&amp;Ironing|Irons,Steamers&amp;Accessories|Irons|Steamirons</c:v>
                </c:pt>
                <c:pt idx="92">
                  <c:v>Computers&amp;Accessories|Accessories&amp;Peripherals|Cables&amp;Accessories|Cables|Ethernetcables</c:v>
                </c:pt>
                <c:pt idx="93">
                  <c:v>Computers&amp;Accessories|Accessories&amp;Peripherals|Laptopaccessories|Notebookcomputerstands</c:v>
                </c:pt>
                <c:pt idx="94">
                  <c:v>Electronics|Cameras&amp;Photography|Securitycameras|Domecameras</c:v>
                </c:pt>
                <c:pt idx="95">
                  <c:v>Homeimprovement|Electrical|Adapters&amp;Multi-Outlets</c:v>
                </c:pt>
                <c:pt idx="96">
                  <c:v>Home&amp;Kitchen|Kitchen&amp;Homeappliances|Smallkitchenappliances|Handblenders</c:v>
                </c:pt>
                <c:pt idx="97">
                  <c:v>Computers&amp;Accessories|Laptops|Traditionallaptops</c:v>
                </c:pt>
                <c:pt idx="98">
                  <c:v>Electronics|Hometheater,Tv&amp;Video|Accessories|3Dglasses</c:v>
                </c:pt>
                <c:pt idx="99">
                  <c:v>Computers&amp;Accessories|Accessories&amp;Peripherals|Tabletaccessories|Bags,Cases&amp;Sleeves|Cases</c:v>
                </c:pt>
                <c:pt idx="100">
                  <c:v>Home&amp;Kitchen|Kitchen&amp;Homeappliances|Smallkitchenappliances|Juicermixergrinders</c:v>
                </c:pt>
                <c:pt idx="101">
                  <c:v>Home&amp;Kitchen|Kitchen&amp;Homeappliances|Smallkitchenappliances|Inductioncooktop</c:v>
                </c:pt>
                <c:pt idx="102">
                  <c:v>Officeproducts|Officepaperproducts|Paper|Copy&amp;Printingpaper|Colouredpaper</c:v>
                </c:pt>
                <c:pt idx="103">
                  <c:v>Home&amp;Kitchen|Kitchen&amp;Homeappliances|Smallkitchenappliances|Rice&amp;Pastacookers</c:v>
                </c:pt>
                <c:pt idx="104">
                  <c:v>Home&amp;Kitchen|Kitchen&amp;Homeappliances|Smallkitchenappliances|Eggboilers</c:v>
                </c:pt>
                <c:pt idx="105">
                  <c:v>Home&amp;Kitchen|Heating,Cooling&amp;Airquality|Roomheaters|Electricheaters</c:v>
                </c:pt>
                <c:pt idx="106">
                  <c:v>Electronics|Cameras&amp;Photography|Accessories|Batteries&amp;Chargers|Batterychargers</c:v>
                </c:pt>
                <c:pt idx="107">
                  <c:v>Electronics|Hometheater,Tv&amp;Video|Satelliteequipment|Satellitereceivers</c:v>
                </c:pt>
                <c:pt idx="108">
                  <c:v>Home&amp;Kitchen|Kitchen&amp;Homeappliances|Vacuum,Cleaning&amp;Ironing|Irons,Steamers&amp;Accessories|Lintshavers</c:v>
                </c:pt>
                <c:pt idx="109">
                  <c:v>Home&amp;Kitchen|Kitchen&amp;Homeappliances|Coffee,Tea&amp;Espresso|Milkfrothers</c:v>
                </c:pt>
                <c:pt idx="110">
                  <c:v>Home&amp;Kitchen|Kitchen&amp;Homeappliances|Smallkitchenappliances|Kettles&amp;Hotwaterdispensers|Electrickettles</c:v>
                </c:pt>
                <c:pt idx="111">
                  <c:v>Electronics|Homeaudio|Accessories|Speakeraccessories|Mounts</c:v>
                </c:pt>
                <c:pt idx="112">
                  <c:v>Electronics|Homeaudio|Mediastreamingdevices|Streamingclients</c:v>
                </c:pt>
                <c:pt idx="113">
                  <c:v>Home&amp;Kitchen|Kitchen&amp;Homeappliances|Smallkitchenappliances|Handmixers</c:v>
                </c:pt>
                <c:pt idx="114">
                  <c:v>Electronics|Headphones,Earbuds&amp;Accessories|Adapters</c:v>
                </c:pt>
                <c:pt idx="115">
                  <c:v>Electronics|Hometheater,Tv&amp;Video|Avreceivers&amp;Amplifiers</c:v>
                </c:pt>
                <c:pt idx="116">
                  <c:v>Computers&amp;Accessories|Components|Internalharddrives</c:v>
                </c:pt>
                <c:pt idx="117">
                  <c:v>Home&amp;Kitchen|Heating,Cooling&amp;Airquality|Fans|Tablefans</c:v>
                </c:pt>
                <c:pt idx="118">
                  <c:v>Home&amp;Kitchen|Heating,Cooling&amp;Airquality|Waterheaters&amp;Geysers|Storagewaterheaters</c:v>
                </c:pt>
                <c:pt idx="119">
                  <c:v>Electronics|Homeaudio|Speakers|Soundbarspeakers</c:v>
                </c:pt>
                <c:pt idx="120">
                  <c:v>Home&amp;Kitchen|Kitchen&amp;Homeappliances|Smallkitchenappliances|Mills&amp;Grinders|Wetgrinders</c:v>
                </c:pt>
                <c:pt idx="121">
                  <c:v>Officeproducts|Officepaperproducts|Paper|Stationery|Pens,Pencils&amp;Writingsupplies|Pens&amp;Refills|Liquidinkrollerballpens</c:v>
                </c:pt>
                <c:pt idx="122">
                  <c:v>Electronics|Headphones,Earbuds&amp;Accessories|Headphones|On-Ear</c:v>
                </c:pt>
                <c:pt idx="123">
                  <c:v>Home&amp;Kitchen|Kitchen&amp;Homeappliances|Smallkitchenappliances|Sandwichmakers</c:v>
                </c:pt>
                <c:pt idx="124">
                  <c:v>Computers&amp;Accessories|Printers,Inks&amp;Accessories|Printers</c:v>
                </c:pt>
                <c:pt idx="125">
                  <c:v>Officeproducts|Officepaperproducts|Paper|Stationery|Pens,Pencils&amp;Writingsupplies|Pens&amp;Refills|Gelinkrollerballpens</c:v>
                </c:pt>
                <c:pt idx="126">
                  <c:v>Home&amp;Kitchen|Kitchen&amp;Homeappliances|Smallkitchenappliances|Kettles&amp;Hotwaterdispensers|Kettle&amp;Toastersets</c:v>
                </c:pt>
                <c:pt idx="127">
                  <c:v>Electronics|Hometheater,Tv&amp;Video|Accessories|Cables|Opticalcables</c:v>
                </c:pt>
                <c:pt idx="128">
                  <c:v>Home&amp;Kitchen|Kitchen&amp;Homeappliances|Smallkitchenappliances</c:v>
                </c:pt>
                <c:pt idx="129">
                  <c:v>Computers&amp;Accessories|Accessories&amp;Peripherals|Laptopaccessories|Coolingpads</c:v>
                </c:pt>
                <c:pt idx="130">
                  <c:v>Home&amp;Kitchen|Kitchen&amp;Homeappliances|Vacuum,Cleaning&amp;Ironing|Vacuums&amp;Floorcare|Vacuums|Wet-Dryvacuums</c:v>
                </c:pt>
                <c:pt idx="131">
                  <c:v>Computers&amp;Accessories|Accessories&amp;Peripherals|Pcgamingperipherals|Gamingkeyboards</c:v>
                </c:pt>
                <c:pt idx="132">
                  <c:v>Computers&amp;Accessories|Accessories&amp;Peripherals|Laptopaccessories|Bags&amp;Sleeves|Laptopsleeves&amp;Slipcases</c:v>
                </c:pt>
                <c:pt idx="133">
                  <c:v>Toys&amp;Games|Arts&amp;Crafts|Drawing&amp;Paintingsupplies|Colouringpens&amp;Markers</c:v>
                </c:pt>
                <c:pt idx="134">
                  <c:v>Computers&amp;Accessories|Accessories&amp;Peripherals|Audio&amp;Videoaccessories|Pcheadsets</c:v>
                </c:pt>
                <c:pt idx="135">
                  <c:v>Home&amp;Kitchen|Heating,Cooling&amp;Airquality|Parts&amp;Accessories|Fanparts&amp;Accessories</c:v>
                </c:pt>
                <c:pt idx="136">
                  <c:v>Home&amp;Kitchen|Kitchen&amp;Homeappliances|Smallkitchenappliances|Juicers|Coldpressjuicers</c:v>
                </c:pt>
                <c:pt idx="137">
                  <c:v>Computers&amp;Accessories|Externaldevices&amp;Datastorage|Externalmemorycardreaders</c:v>
                </c:pt>
                <c:pt idx="138">
                  <c:v>Home&amp;Kitchen|Kitchen&amp;Homeappliances|Smallkitchenappliances|Smallapplianceparts&amp;Accessories</c:v>
                </c:pt>
                <c:pt idx="139">
                  <c:v>Musicalinstruments|Microphones|Condenser</c:v>
                </c:pt>
                <c:pt idx="140">
                  <c:v>Home&amp;Kitchen|Kitchen&amp;Homeappliances|Coffee,Tea&amp;Espresso|Coffeegrinders|Electricgrinders</c:v>
                </c:pt>
                <c:pt idx="141">
                  <c:v>Home&amp;Kitchen|Kitchen&amp;Homeappliances|Waterpurifiers&amp;Accessories|Watercartridges</c:v>
                </c:pt>
                <c:pt idx="142">
                  <c:v>Electronics|Cameras&amp;Photography|Accessories|Photostudio&amp;Lighting|Photobackgroundaccessories|Backgroundsupports</c:v>
                </c:pt>
                <c:pt idx="143">
                  <c:v>Home&amp;Kitchen|Kitchen&amp;Homeappliances|Smallkitchenappliances|Deepfatfryers|Airfryers</c:v>
                </c:pt>
                <c:pt idx="144">
                  <c:v>Home&amp;Kitchen|Kitchen&amp;Homeappliances|Coffee,Tea&amp;Espresso|Espressomachines</c:v>
                </c:pt>
                <c:pt idx="145">
                  <c:v>Officeproducts|Officepaperproducts|Paper|Stationery|Notebooks,Writingpads&amp;Diaries|Compositionnotebooks</c:v>
                </c:pt>
                <c:pt idx="146">
                  <c:v>Home&amp;Kitchen|Kitchen&amp;Homeappliances|Smallkitchenappliances|Rotimakers</c:v>
                </c:pt>
                <c:pt idx="147">
                  <c:v>Electronics|Cameras&amp;Photography|Accessories|Cleaners|Cleaningkits</c:v>
                </c:pt>
                <c:pt idx="148">
                  <c:v>Computers&amp;Accessories|Networkingdevices|Networkadapters|Powerlanadapters</c:v>
                </c:pt>
                <c:pt idx="149">
                  <c:v>Computers&amp;Accessories|Components|Memory</c:v>
                </c:pt>
                <c:pt idx="150">
                  <c:v>Officeproducts|Officeelectronics|Calculators|Financial&amp;Business</c:v>
                </c:pt>
                <c:pt idx="151">
                  <c:v>Electronics|Headphones,Earbuds&amp;Accessories|Headphones|Over-Ear</c:v>
                </c:pt>
                <c:pt idx="152">
                  <c:v>Computers&amp;Accessories|Accessories&amp;Peripherals|Cables&amp;Accessories|Cableconnectionprotectors</c:v>
                </c:pt>
                <c:pt idx="153">
                  <c:v>Home&amp;Kitchen|Heating,Cooling&amp;Airquality|Humidifiers</c:v>
                </c:pt>
                <c:pt idx="154">
                  <c:v>Home&amp;Kitchen|Kitchen&amp;Homeappliances|Smallkitchenappliances|Juicers</c:v>
                </c:pt>
                <c:pt idx="155">
                  <c:v>Home&amp;Kitchen|Kitchen&amp;Homeappliances|Vacuum,Cleaning&amp;Ironing|Vacuums&amp;Floorcare|Vacuums|Canistervacuums</c:v>
                </c:pt>
                <c:pt idx="156">
                  <c:v>Home&amp;Kitchen|Heating,Cooling&amp;Airquality|Airconditioners|Split-Systemairconditioners</c:v>
                </c:pt>
                <c:pt idx="157">
                  <c:v>Computers&amp;Accessories|Accessories&amp;Peripherals|Uninterruptedpowersupplies</c:v>
                </c:pt>
                <c:pt idx="158">
                  <c:v>Electronics|Cameras&amp;Photography|Accessories|Tripods&amp;Monopods|Tabletop&amp;Traveltripods</c:v>
                </c:pt>
                <c:pt idx="159">
                  <c:v>Home&amp;Kitchen|Kitchen&amp;Homeappliances|Vacuum,Cleaning&amp;Ironing|Vacuums&amp;Floorcare|Vacuums|Roboticvacuums</c:v>
                </c:pt>
                <c:pt idx="160">
                  <c:v>Car&amp;Motorbike|Caraccessories|Interioraccessories|Airpurifiers&amp;Ionizers</c:v>
                </c:pt>
                <c:pt idx="161">
                  <c:v>Computers&amp;Accessories|Monitors</c:v>
                </c:pt>
                <c:pt idx="162">
                  <c:v>Home&amp;Kitchen|Heating,Cooling&amp;Airquality|Roomheaters|Halogenheaters</c:v>
                </c:pt>
                <c:pt idx="163">
                  <c:v>Home&amp;Kitchen|Kitchen&amp;Homeappliances|Sewingmachines&amp;Accessories|Sewing&amp;Embroiderymachines</c:v>
                </c:pt>
                <c:pt idx="164">
                  <c:v>Computers&amp;Accessories|Networkingdevices|Networkadapters|Bluetoothadapters</c:v>
                </c:pt>
                <c:pt idx="165">
                  <c:v>Computers&amp;Accessories|Networkingdevices|Repeaters&amp;Extenders</c:v>
                </c:pt>
                <c:pt idx="166">
                  <c:v>Home&amp;Kitchen|Kitchen&amp;Homeappliances|Vacuum,Cleaning&amp;Ironing|Pressurewashers,Steam&amp;Windowcleaners</c:v>
                </c:pt>
                <c:pt idx="167">
                  <c:v>Home&amp;Kitchen|Kitchen&amp;Homeappliances|Coffee,Tea&amp;Espresso|Coffeepresses</c:v>
                </c:pt>
                <c:pt idx="168">
                  <c:v>Home&amp;Kitchen|Craftmaterials|Drawingmaterials|Drawingmedia|Pens</c:v>
                </c:pt>
                <c:pt idx="169">
                  <c:v>Home&amp;Kitchen|Homestorage&amp;Organization|Laundryorganization|Ironingaccessories|Spraybottles</c:v>
                </c:pt>
                <c:pt idx="170">
                  <c:v>Electronics|Mobiles&amp;Accessories|Mobileaccessories|Photo&amp;Videoaccessories|Flashes&amp;Selfielights|Selfielights</c:v>
                </c:pt>
                <c:pt idx="171">
                  <c:v>Computers&amp;Accessories|Networkingdevices</c:v>
                </c:pt>
                <c:pt idx="172">
                  <c:v>Electronics|Mobiles&amp;Accessories|Mobileaccessories|D√©Cor|Phonecharms</c:v>
                </c:pt>
                <c:pt idx="173">
                  <c:v>Electronics|Hometheater,Tv&amp;Video|Accessories|Cables|Rcacables</c:v>
                </c:pt>
                <c:pt idx="174">
                  <c:v>Home&amp;Kitchen|Craftmaterials|Paintingmaterials|Paints</c:v>
                </c:pt>
                <c:pt idx="175">
                  <c:v>Home&amp;Kitchen|Heating,Cooling&amp;Airquality|Roomheaters</c:v>
                </c:pt>
                <c:pt idx="176">
                  <c:v>Officeproducts|Officepaperproducts|Paper|Stationery|Notebooks,Writingpads&amp;Diaries|Notepads&amp;Memobooks</c:v>
                </c:pt>
                <c:pt idx="177">
                  <c:v>Home&amp;Kitchen|Kitchen&amp;Dining|Kitchentools|Manualchoppers&amp;Chippers|Choppers</c:v>
                </c:pt>
                <c:pt idx="178">
                  <c:v>Home&amp;Kitchen|Kitchen&amp;Homeappliances|Coffee,Tea&amp;Espresso|Stovetopespressopots</c:v>
                </c:pt>
                <c:pt idx="179">
                  <c:v>Home&amp;Kitchen|Kitchen&amp;Homeappliances|Smallkitchenappliances|Minifoodprocessors&amp;Choppers</c:v>
                </c:pt>
                <c:pt idx="180">
                  <c:v>Home&amp;Kitchen|Heating,Cooling&amp;Airquality|Fans|Exhaustfans</c:v>
                </c:pt>
                <c:pt idx="181">
                  <c:v>Home&amp;Kitchen|Kitchen&amp;Homeappliances|Smallkitchenappliances|Digitalkitchenscales|Digitalscales</c:v>
                </c:pt>
                <c:pt idx="182">
                  <c:v>Home&amp;Kitchen|Heating,Cooling&amp;Airquality|Fans|Pedestalfans</c:v>
                </c:pt>
                <c:pt idx="183">
                  <c:v>Electronics|Homeaudio|Speakers|Towerspeakers</c:v>
                </c:pt>
                <c:pt idx="184">
                  <c:v>Computers&amp;Accessories|Printers,Inks&amp;Accessories|Inks,Toners&amp;Cartridges|Inkjetinkrefills&amp;Kits</c:v>
                </c:pt>
                <c:pt idx="185">
                  <c:v>Computers&amp;Accessories|Externaldevices&amp;Datastorage|Externalsolidstatedrives</c:v>
                </c:pt>
                <c:pt idx="186">
                  <c:v>Home&amp;Kitchen|Craftmaterials|Drawingmaterials|Drawingmedia|Pencils|Woodenpencils</c:v>
                </c:pt>
                <c:pt idx="187">
                  <c:v>Home&amp;Kitchen|Kitchen&amp;Homeappliances|Smallkitchenappliances|Oventoastergrills</c:v>
                </c:pt>
                <c:pt idx="188">
                  <c:v>Home&amp;Kitchen|Heating,Cooling&amp;Airquality|Roomheaters|Heatconvectors</c:v>
                </c:pt>
                <c:pt idx="189">
                  <c:v>Electronics|Poweraccessories|Surgeprotectors</c:v>
                </c:pt>
                <c:pt idx="190">
                  <c:v>Home&amp;Kitchen|Kitchen&amp;Homeappliances|Smallkitchenappliances|Yogurtmakers</c:v>
                </c:pt>
                <c:pt idx="191">
                  <c:v>Computers&amp;Accessories|Accessories&amp;Peripherals|Laptopaccessories</c:v>
                </c:pt>
                <c:pt idx="192">
                  <c:v>Home&amp;Kitchen|Homestorage&amp;Organization|Laundryorganization|Laundrybags</c:v>
                </c:pt>
                <c:pt idx="193">
                  <c:v>Computers&amp;Accessories|Accessories&amp;Peripherals|Audio&amp;Videoaccessories|Webcams&amp;Voipequipment|Webcams</c:v>
                </c:pt>
                <c:pt idx="194">
                  <c:v>Electronics|Homeaudio|Speakers|Multimediaspeakersystems</c:v>
                </c:pt>
                <c:pt idx="195">
                  <c:v>Electronics|Mobiles&amp;Accessories|Mobileaccessories|Cables&amp;Adapters|Otgadapters</c:v>
                </c:pt>
                <c:pt idx="196">
                  <c:v>Computers&amp;Accessories|Accessories&amp;Peripherals|Cables&amp;Accessories|Cables|Satacables</c:v>
                </c:pt>
                <c:pt idx="197">
                  <c:v>Home&amp;Kitchen|Kitchen&amp;Homeappliances|Smallkitchenappliances|Smallapplianceparts&amp;Accessories|Standmixeraccessories</c:v>
                </c:pt>
                <c:pt idx="198">
                  <c:v>Electronics|Mobiles&amp;Accessories|Mobileaccessories|Photo&amp;Videoaccessories|Tripods</c:v>
                </c:pt>
                <c:pt idx="199">
                  <c:v>Electronics|Cameras&amp;Photography|Videocameras</c:v>
                </c:pt>
                <c:pt idx="200">
                  <c:v>Electronics|Mobiles&amp;Accessories|Mobileaccessories|Mounts|Shower&amp;Wallmounts</c:v>
                </c:pt>
                <c:pt idx="201">
                  <c:v>Home&amp;Kitchen|Kitchen&amp;Homeappliances|Vacuum,Cleaning&amp;Ironing|Vacuums&amp;Floorcare|Vacuumaccessories|Vacuumbags|Handheldbags</c:v>
                </c:pt>
                <c:pt idx="202">
                  <c:v>Electronics|Headphones,Earbuds&amp;Accessories|Earpads</c:v>
                </c:pt>
                <c:pt idx="203">
                  <c:v>Home&amp;Kitchen|Kitchen&amp;Homeappliances|Smallkitchenappliances|Standmixers</c:v>
                </c:pt>
                <c:pt idx="204">
                  <c:v>Computers&amp;Accessories|Printers,Inks&amp;Accessories|Inks,Toners&amp;Cartridges|Tonercartridges</c:v>
                </c:pt>
                <c:pt idx="205">
                  <c:v>Electronics|Cameras&amp;Photography|Accessories|Tripods&amp;Monopods|Completetripodunits</c:v>
                </c:pt>
                <c:pt idx="206">
                  <c:v>Electronics|Cameras&amp;Photography|Flashes|Macro&amp;Ringlightflashes</c:v>
                </c:pt>
                <c:pt idx="207">
                  <c:v>Computers&amp;Accessories|Accessories&amp;Peripherals|Harddriveaccessories|Caddies</c:v>
                </c:pt>
                <c:pt idx="208">
                  <c:v>Home&amp;Kitchen|Craftmaterials|Scrapbooking|Tape</c:v>
                </c:pt>
                <c:pt idx="209">
                  <c:v>Officeproducts|Officepaperproducts|Paper|Stationery|Pens,Pencils&amp;Writingsupplies|Pens&amp;Refills|Fountainpens</c:v>
                </c:pt>
                <c:pt idx="210">
                  <c:v>Computers&amp;Accessories|Tablets</c:v>
                </c:pt>
              </c:strCache>
            </c:strRef>
          </c:cat>
          <c:val>
            <c:numRef>
              <c:f>'Pivot table'!$BB$4:$BB$215</c:f>
              <c:numCache>
                <c:formatCode>#,##0.00</c:formatCode>
                <c:ptCount val="211"/>
                <c:pt idx="0">
                  <c:v>0.94</c:v>
                </c:pt>
                <c:pt idx="1">
                  <c:v>0.91</c:v>
                </c:pt>
                <c:pt idx="2">
                  <c:v>0.91</c:v>
                </c:pt>
                <c:pt idx="3">
                  <c:v>0.91</c:v>
                </c:pt>
                <c:pt idx="4">
                  <c:v>0.9</c:v>
                </c:pt>
                <c:pt idx="5">
                  <c:v>0.9</c:v>
                </c:pt>
                <c:pt idx="6">
                  <c:v>0.9</c:v>
                </c:pt>
                <c:pt idx="7">
                  <c:v>0.9</c:v>
                </c:pt>
                <c:pt idx="8">
                  <c:v>0.9</c:v>
                </c:pt>
                <c:pt idx="9">
                  <c:v>0.88</c:v>
                </c:pt>
                <c:pt idx="10">
                  <c:v>0.88</c:v>
                </c:pt>
                <c:pt idx="11">
                  <c:v>0.88</c:v>
                </c:pt>
                <c:pt idx="12">
                  <c:v>0.88</c:v>
                </c:pt>
                <c:pt idx="13">
                  <c:v>0.87</c:v>
                </c:pt>
                <c:pt idx="14">
                  <c:v>0.87</c:v>
                </c:pt>
                <c:pt idx="15">
                  <c:v>0.86</c:v>
                </c:pt>
                <c:pt idx="16">
                  <c:v>0.85</c:v>
                </c:pt>
                <c:pt idx="17">
                  <c:v>0.85</c:v>
                </c:pt>
                <c:pt idx="18">
                  <c:v>0.85</c:v>
                </c:pt>
                <c:pt idx="19">
                  <c:v>0.83</c:v>
                </c:pt>
                <c:pt idx="20">
                  <c:v>0.83</c:v>
                </c:pt>
                <c:pt idx="21">
                  <c:v>0.83</c:v>
                </c:pt>
                <c:pt idx="22">
                  <c:v>0.82</c:v>
                </c:pt>
                <c:pt idx="23">
                  <c:v>0.81</c:v>
                </c:pt>
                <c:pt idx="24">
                  <c:v>0.81</c:v>
                </c:pt>
                <c:pt idx="25">
                  <c:v>0.8</c:v>
                </c:pt>
                <c:pt idx="26">
                  <c:v>0.8</c:v>
                </c:pt>
                <c:pt idx="27">
                  <c:v>0.8</c:v>
                </c:pt>
                <c:pt idx="28">
                  <c:v>0.8</c:v>
                </c:pt>
                <c:pt idx="29">
                  <c:v>0.8</c:v>
                </c:pt>
                <c:pt idx="30">
                  <c:v>0.8</c:v>
                </c:pt>
                <c:pt idx="31">
                  <c:v>0.8</c:v>
                </c:pt>
                <c:pt idx="32">
                  <c:v>0.8</c:v>
                </c:pt>
                <c:pt idx="33">
                  <c:v>0.8</c:v>
                </c:pt>
                <c:pt idx="34">
                  <c:v>0.8</c:v>
                </c:pt>
                <c:pt idx="35">
                  <c:v>0.8</c:v>
                </c:pt>
                <c:pt idx="36">
                  <c:v>0.8</c:v>
                </c:pt>
                <c:pt idx="37">
                  <c:v>0.8</c:v>
                </c:pt>
                <c:pt idx="38">
                  <c:v>0.8</c:v>
                </c:pt>
                <c:pt idx="39">
                  <c:v>0.8</c:v>
                </c:pt>
                <c:pt idx="40">
                  <c:v>0.79</c:v>
                </c:pt>
                <c:pt idx="41">
                  <c:v>0.79</c:v>
                </c:pt>
                <c:pt idx="42">
                  <c:v>0.78</c:v>
                </c:pt>
                <c:pt idx="43">
                  <c:v>0.78</c:v>
                </c:pt>
                <c:pt idx="44">
                  <c:v>0.78</c:v>
                </c:pt>
                <c:pt idx="45">
                  <c:v>0.78</c:v>
                </c:pt>
                <c:pt idx="46">
                  <c:v>0.77</c:v>
                </c:pt>
                <c:pt idx="47">
                  <c:v>0.77</c:v>
                </c:pt>
                <c:pt idx="48">
                  <c:v>0.77</c:v>
                </c:pt>
                <c:pt idx="49">
                  <c:v>0.77</c:v>
                </c:pt>
                <c:pt idx="50">
                  <c:v>0.77</c:v>
                </c:pt>
                <c:pt idx="51">
                  <c:v>0.76</c:v>
                </c:pt>
                <c:pt idx="52">
                  <c:v>0.76</c:v>
                </c:pt>
                <c:pt idx="53">
                  <c:v>0.76</c:v>
                </c:pt>
                <c:pt idx="54">
                  <c:v>0.76</c:v>
                </c:pt>
                <c:pt idx="55">
                  <c:v>0.76</c:v>
                </c:pt>
                <c:pt idx="56">
                  <c:v>0.76</c:v>
                </c:pt>
                <c:pt idx="57">
                  <c:v>0.75</c:v>
                </c:pt>
                <c:pt idx="58">
                  <c:v>0.75</c:v>
                </c:pt>
                <c:pt idx="59">
                  <c:v>0.75</c:v>
                </c:pt>
                <c:pt idx="60">
                  <c:v>0.75</c:v>
                </c:pt>
                <c:pt idx="61">
                  <c:v>0.75</c:v>
                </c:pt>
                <c:pt idx="62">
                  <c:v>0.75</c:v>
                </c:pt>
                <c:pt idx="63">
                  <c:v>0.74</c:v>
                </c:pt>
                <c:pt idx="64">
                  <c:v>0.73</c:v>
                </c:pt>
                <c:pt idx="65">
                  <c:v>0.73</c:v>
                </c:pt>
                <c:pt idx="66">
                  <c:v>0.73</c:v>
                </c:pt>
                <c:pt idx="67">
                  <c:v>0.73</c:v>
                </c:pt>
                <c:pt idx="68">
                  <c:v>0.72</c:v>
                </c:pt>
                <c:pt idx="69">
                  <c:v>0.72</c:v>
                </c:pt>
                <c:pt idx="70">
                  <c:v>0.71</c:v>
                </c:pt>
                <c:pt idx="71">
                  <c:v>0.7</c:v>
                </c:pt>
                <c:pt idx="72">
                  <c:v>0.7</c:v>
                </c:pt>
                <c:pt idx="73">
                  <c:v>0.7</c:v>
                </c:pt>
                <c:pt idx="74">
                  <c:v>0.7</c:v>
                </c:pt>
                <c:pt idx="75">
                  <c:v>0.7</c:v>
                </c:pt>
                <c:pt idx="76">
                  <c:v>0.7</c:v>
                </c:pt>
                <c:pt idx="77">
                  <c:v>0.69</c:v>
                </c:pt>
                <c:pt idx="78">
                  <c:v>0.69</c:v>
                </c:pt>
                <c:pt idx="79">
                  <c:v>0.69</c:v>
                </c:pt>
                <c:pt idx="80">
                  <c:v>0.69</c:v>
                </c:pt>
                <c:pt idx="81">
                  <c:v>0.68</c:v>
                </c:pt>
                <c:pt idx="82">
                  <c:v>0.68</c:v>
                </c:pt>
                <c:pt idx="83">
                  <c:v>0.68</c:v>
                </c:pt>
                <c:pt idx="84">
                  <c:v>0.67</c:v>
                </c:pt>
                <c:pt idx="85">
                  <c:v>0.67</c:v>
                </c:pt>
                <c:pt idx="86">
                  <c:v>0.66</c:v>
                </c:pt>
                <c:pt idx="87">
                  <c:v>0.66</c:v>
                </c:pt>
                <c:pt idx="88">
                  <c:v>0.66</c:v>
                </c:pt>
                <c:pt idx="89">
                  <c:v>0.66</c:v>
                </c:pt>
                <c:pt idx="90">
                  <c:v>0.65</c:v>
                </c:pt>
                <c:pt idx="91">
                  <c:v>0.65</c:v>
                </c:pt>
                <c:pt idx="92">
                  <c:v>0.65</c:v>
                </c:pt>
                <c:pt idx="93">
                  <c:v>0.65</c:v>
                </c:pt>
                <c:pt idx="94">
                  <c:v>0.65</c:v>
                </c:pt>
                <c:pt idx="95">
                  <c:v>0.64</c:v>
                </c:pt>
                <c:pt idx="96">
                  <c:v>0.64</c:v>
                </c:pt>
                <c:pt idx="97">
                  <c:v>0.64</c:v>
                </c:pt>
                <c:pt idx="98">
                  <c:v>0.63</c:v>
                </c:pt>
                <c:pt idx="99">
                  <c:v>0.63</c:v>
                </c:pt>
                <c:pt idx="100">
                  <c:v>0.63</c:v>
                </c:pt>
                <c:pt idx="101">
                  <c:v>0.62</c:v>
                </c:pt>
                <c:pt idx="102">
                  <c:v>0.62</c:v>
                </c:pt>
                <c:pt idx="103">
                  <c:v>0.62</c:v>
                </c:pt>
                <c:pt idx="104">
                  <c:v>0.62</c:v>
                </c:pt>
                <c:pt idx="105">
                  <c:v>0.62</c:v>
                </c:pt>
                <c:pt idx="106">
                  <c:v>0.62</c:v>
                </c:pt>
                <c:pt idx="107">
                  <c:v>0.61</c:v>
                </c:pt>
                <c:pt idx="108">
                  <c:v>0.61</c:v>
                </c:pt>
                <c:pt idx="109">
                  <c:v>0.61</c:v>
                </c:pt>
                <c:pt idx="110">
                  <c:v>0.6</c:v>
                </c:pt>
                <c:pt idx="111">
                  <c:v>0.6</c:v>
                </c:pt>
                <c:pt idx="112">
                  <c:v>0.6</c:v>
                </c:pt>
                <c:pt idx="113">
                  <c:v>0.6</c:v>
                </c:pt>
                <c:pt idx="114">
                  <c:v>0.59</c:v>
                </c:pt>
                <c:pt idx="115">
                  <c:v>0.59</c:v>
                </c:pt>
                <c:pt idx="116">
                  <c:v>0.57999999999999996</c:v>
                </c:pt>
                <c:pt idx="117">
                  <c:v>0.57999999999999996</c:v>
                </c:pt>
                <c:pt idx="118">
                  <c:v>0.57999999999999996</c:v>
                </c:pt>
                <c:pt idx="119">
                  <c:v>0.57999999999999996</c:v>
                </c:pt>
                <c:pt idx="120">
                  <c:v>0.57999999999999996</c:v>
                </c:pt>
                <c:pt idx="121">
                  <c:v>0.56999999999999995</c:v>
                </c:pt>
                <c:pt idx="122">
                  <c:v>0.56999999999999995</c:v>
                </c:pt>
                <c:pt idx="123">
                  <c:v>0.56999999999999995</c:v>
                </c:pt>
                <c:pt idx="124">
                  <c:v>0.56999999999999995</c:v>
                </c:pt>
                <c:pt idx="125">
                  <c:v>0.56999999999999995</c:v>
                </c:pt>
                <c:pt idx="126">
                  <c:v>0.56000000000000005</c:v>
                </c:pt>
                <c:pt idx="127">
                  <c:v>0.56000000000000005</c:v>
                </c:pt>
                <c:pt idx="128">
                  <c:v>0.56000000000000005</c:v>
                </c:pt>
                <c:pt idx="129">
                  <c:v>0.55000000000000004</c:v>
                </c:pt>
                <c:pt idx="130">
                  <c:v>0.55000000000000004</c:v>
                </c:pt>
                <c:pt idx="131">
                  <c:v>0.55000000000000004</c:v>
                </c:pt>
                <c:pt idx="132">
                  <c:v>0.55000000000000004</c:v>
                </c:pt>
                <c:pt idx="133">
                  <c:v>0.55000000000000004</c:v>
                </c:pt>
                <c:pt idx="134">
                  <c:v>0.55000000000000004</c:v>
                </c:pt>
                <c:pt idx="135">
                  <c:v>0.55000000000000004</c:v>
                </c:pt>
                <c:pt idx="136">
                  <c:v>0.55000000000000004</c:v>
                </c:pt>
                <c:pt idx="137">
                  <c:v>0.55000000000000004</c:v>
                </c:pt>
                <c:pt idx="138">
                  <c:v>0.54</c:v>
                </c:pt>
                <c:pt idx="139">
                  <c:v>0.54</c:v>
                </c:pt>
                <c:pt idx="140">
                  <c:v>0.54</c:v>
                </c:pt>
                <c:pt idx="141">
                  <c:v>0.53</c:v>
                </c:pt>
                <c:pt idx="142">
                  <c:v>0.53</c:v>
                </c:pt>
                <c:pt idx="143">
                  <c:v>0.52</c:v>
                </c:pt>
                <c:pt idx="144">
                  <c:v>0.51</c:v>
                </c:pt>
                <c:pt idx="145">
                  <c:v>0.51</c:v>
                </c:pt>
                <c:pt idx="146">
                  <c:v>0.51</c:v>
                </c:pt>
                <c:pt idx="147">
                  <c:v>0.5</c:v>
                </c:pt>
                <c:pt idx="148">
                  <c:v>0.5</c:v>
                </c:pt>
                <c:pt idx="149">
                  <c:v>0.5</c:v>
                </c:pt>
                <c:pt idx="150">
                  <c:v>0.5</c:v>
                </c:pt>
                <c:pt idx="151">
                  <c:v>0.5</c:v>
                </c:pt>
                <c:pt idx="152">
                  <c:v>0.5</c:v>
                </c:pt>
                <c:pt idx="153">
                  <c:v>0.49</c:v>
                </c:pt>
                <c:pt idx="154">
                  <c:v>0.49</c:v>
                </c:pt>
                <c:pt idx="155">
                  <c:v>0.49</c:v>
                </c:pt>
                <c:pt idx="156">
                  <c:v>0.49</c:v>
                </c:pt>
                <c:pt idx="157">
                  <c:v>0.49</c:v>
                </c:pt>
                <c:pt idx="158">
                  <c:v>0.48</c:v>
                </c:pt>
                <c:pt idx="159">
                  <c:v>0.48</c:v>
                </c:pt>
                <c:pt idx="160">
                  <c:v>0.48</c:v>
                </c:pt>
                <c:pt idx="161">
                  <c:v>0.47</c:v>
                </c:pt>
                <c:pt idx="162">
                  <c:v>0.47</c:v>
                </c:pt>
                <c:pt idx="163">
                  <c:v>0.47</c:v>
                </c:pt>
                <c:pt idx="164">
                  <c:v>0.47</c:v>
                </c:pt>
                <c:pt idx="165">
                  <c:v>0.46</c:v>
                </c:pt>
                <c:pt idx="166">
                  <c:v>0.45</c:v>
                </c:pt>
                <c:pt idx="167">
                  <c:v>0.45</c:v>
                </c:pt>
                <c:pt idx="168">
                  <c:v>0.45</c:v>
                </c:pt>
                <c:pt idx="169">
                  <c:v>0.45</c:v>
                </c:pt>
                <c:pt idx="170">
                  <c:v>0.44</c:v>
                </c:pt>
                <c:pt idx="171">
                  <c:v>0.43</c:v>
                </c:pt>
                <c:pt idx="172">
                  <c:v>0.42</c:v>
                </c:pt>
                <c:pt idx="173">
                  <c:v>0.42</c:v>
                </c:pt>
                <c:pt idx="174">
                  <c:v>0.42</c:v>
                </c:pt>
                <c:pt idx="175">
                  <c:v>0.42</c:v>
                </c:pt>
                <c:pt idx="176">
                  <c:v>0.41</c:v>
                </c:pt>
                <c:pt idx="177">
                  <c:v>0.41</c:v>
                </c:pt>
                <c:pt idx="178">
                  <c:v>0.41</c:v>
                </c:pt>
                <c:pt idx="179">
                  <c:v>0.4</c:v>
                </c:pt>
                <c:pt idx="180">
                  <c:v>0.4</c:v>
                </c:pt>
                <c:pt idx="181">
                  <c:v>0.38</c:v>
                </c:pt>
                <c:pt idx="182">
                  <c:v>0.38</c:v>
                </c:pt>
                <c:pt idx="183">
                  <c:v>0.36</c:v>
                </c:pt>
                <c:pt idx="184">
                  <c:v>0.36</c:v>
                </c:pt>
                <c:pt idx="185">
                  <c:v>0.36</c:v>
                </c:pt>
                <c:pt idx="186">
                  <c:v>0.35</c:v>
                </c:pt>
                <c:pt idx="187">
                  <c:v>0.35</c:v>
                </c:pt>
                <c:pt idx="188">
                  <c:v>0.35</c:v>
                </c:pt>
                <c:pt idx="189">
                  <c:v>0.34</c:v>
                </c:pt>
                <c:pt idx="190">
                  <c:v>0.33</c:v>
                </c:pt>
                <c:pt idx="191">
                  <c:v>0.32</c:v>
                </c:pt>
                <c:pt idx="192">
                  <c:v>0.31</c:v>
                </c:pt>
                <c:pt idx="193">
                  <c:v>0.3</c:v>
                </c:pt>
                <c:pt idx="194">
                  <c:v>0.28000000000000003</c:v>
                </c:pt>
                <c:pt idx="195">
                  <c:v>0.28000000000000003</c:v>
                </c:pt>
                <c:pt idx="196">
                  <c:v>0.25</c:v>
                </c:pt>
                <c:pt idx="197">
                  <c:v>0.21</c:v>
                </c:pt>
                <c:pt idx="198">
                  <c:v>0.19</c:v>
                </c:pt>
                <c:pt idx="199">
                  <c:v>0.18</c:v>
                </c:pt>
                <c:pt idx="200">
                  <c:v>0.17</c:v>
                </c:pt>
                <c:pt idx="201">
                  <c:v>0.17</c:v>
                </c:pt>
                <c:pt idx="202">
                  <c:v>0.15</c:v>
                </c:pt>
                <c:pt idx="203">
                  <c:v>0.15</c:v>
                </c:pt>
                <c:pt idx="204">
                  <c:v>0.14000000000000001</c:v>
                </c:pt>
                <c:pt idx="205">
                  <c:v>0.06</c:v>
                </c:pt>
                <c:pt idx="206">
                  <c:v>0.05</c:v>
                </c:pt>
                <c:pt idx="207">
                  <c:v>0</c:v>
                </c:pt>
                <c:pt idx="208">
                  <c:v>0</c:v>
                </c:pt>
                <c:pt idx="209">
                  <c:v>0</c:v>
                </c:pt>
                <c:pt idx="210">
                  <c:v>0</c:v>
                </c:pt>
              </c:numCache>
            </c:numRef>
          </c:val>
          <c:extLst>
            <c:ext xmlns:c16="http://schemas.microsoft.com/office/drawing/2014/chart" uri="{C3380CC4-5D6E-409C-BE32-E72D297353CC}">
              <c16:uniqueId val="{00000000-D1AD-4068-A25A-5D1F36CC96BB}"/>
            </c:ext>
          </c:extLst>
        </c:ser>
        <c:dLbls>
          <c:showLegendKey val="0"/>
          <c:showVal val="0"/>
          <c:showCatName val="0"/>
          <c:showSerName val="0"/>
          <c:showPercent val="0"/>
          <c:showBubbleSize val="0"/>
        </c:dLbls>
        <c:gapWidth val="182"/>
        <c:axId val="1755785615"/>
        <c:axId val="1880840511"/>
      </c:barChart>
      <c:catAx>
        <c:axId val="175578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0840511"/>
        <c:crosses val="autoZero"/>
        <c:auto val="1"/>
        <c:lblAlgn val="ctr"/>
        <c:lblOffset val="100"/>
        <c:noMultiLvlLbl val="0"/>
      </c:catAx>
      <c:valAx>
        <c:axId val="18808405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578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image" Target="../media/image3.sv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266700</xdr:colOff>
      <xdr:row>0</xdr:row>
      <xdr:rowOff>47625</xdr:rowOff>
    </xdr:from>
    <xdr:to>
      <xdr:col>2</xdr:col>
      <xdr:colOff>238125</xdr:colOff>
      <xdr:row>3</xdr:row>
      <xdr:rowOff>114300</xdr:rowOff>
    </xdr:to>
    <xdr:sp macro="" textlink="">
      <xdr:nvSpPr>
        <xdr:cNvPr id="3" name="Rectangle 2">
          <a:extLst>
            <a:ext uri="{FF2B5EF4-FFF2-40B4-BE49-F238E27FC236}">
              <a16:creationId xmlns:a16="http://schemas.microsoft.com/office/drawing/2014/main" id="{3E32F945-0711-4FC1-A71A-C7E7CEECB223}"/>
            </a:ext>
          </a:extLst>
        </xdr:cNvPr>
        <xdr:cNvSpPr/>
      </xdr:nvSpPr>
      <xdr:spPr>
        <a:xfrm>
          <a:off x="1028700" y="47625"/>
          <a:ext cx="149542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266699</xdr:colOff>
      <xdr:row>0</xdr:row>
      <xdr:rowOff>47626</xdr:rowOff>
    </xdr:from>
    <xdr:to>
      <xdr:col>12</xdr:col>
      <xdr:colOff>457200</xdr:colOff>
      <xdr:row>3</xdr:row>
      <xdr:rowOff>114301</xdr:rowOff>
    </xdr:to>
    <xdr:sp macro="" textlink="">
      <xdr:nvSpPr>
        <xdr:cNvPr id="4" name="Rectangle 3">
          <a:extLst>
            <a:ext uri="{FF2B5EF4-FFF2-40B4-BE49-F238E27FC236}">
              <a16:creationId xmlns:a16="http://schemas.microsoft.com/office/drawing/2014/main" id="{DC2FF4BE-BF6D-4DC0-93C6-442162743528}"/>
            </a:ext>
          </a:extLst>
        </xdr:cNvPr>
        <xdr:cNvSpPr/>
      </xdr:nvSpPr>
      <xdr:spPr>
        <a:xfrm>
          <a:off x="1790699" y="47626"/>
          <a:ext cx="7810501"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a:solidFill>
                <a:schemeClr val="lt1"/>
              </a:solidFill>
              <a:latin typeface="+mn-lt"/>
              <a:ea typeface="+mn-ea"/>
              <a:cs typeface="+mn-cs"/>
            </a:rPr>
            <a:t>s</a:t>
          </a:r>
          <a:endParaRPr lang="en-NG" sz="1100">
            <a:solidFill>
              <a:schemeClr val="lt1"/>
            </a:solidFill>
            <a:latin typeface="+mn-lt"/>
            <a:ea typeface="+mn-ea"/>
            <a:cs typeface="+mn-cs"/>
          </a:endParaRPr>
        </a:p>
      </xdr:txBody>
    </xdr:sp>
    <xdr:clientData/>
  </xdr:twoCellAnchor>
  <xdr:twoCellAnchor>
    <xdr:from>
      <xdr:col>0</xdr:col>
      <xdr:colOff>28575</xdr:colOff>
      <xdr:row>3</xdr:row>
      <xdr:rowOff>142875</xdr:rowOff>
    </xdr:from>
    <xdr:to>
      <xdr:col>2</xdr:col>
      <xdr:colOff>247650</xdr:colOff>
      <xdr:row>46</xdr:row>
      <xdr:rowOff>161925</xdr:rowOff>
    </xdr:to>
    <xdr:sp macro="" textlink="">
      <xdr:nvSpPr>
        <xdr:cNvPr id="5" name="Rectangle 4">
          <a:extLst>
            <a:ext uri="{FF2B5EF4-FFF2-40B4-BE49-F238E27FC236}">
              <a16:creationId xmlns:a16="http://schemas.microsoft.com/office/drawing/2014/main" id="{012B2B5F-5BF8-4915-BEF8-4A81B5BD1ABA}"/>
            </a:ext>
          </a:extLst>
        </xdr:cNvPr>
        <xdr:cNvSpPr/>
      </xdr:nvSpPr>
      <xdr:spPr>
        <a:xfrm>
          <a:off x="28575" y="714375"/>
          <a:ext cx="1743075" cy="8210550"/>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304799</xdr:colOff>
      <xdr:row>3</xdr:row>
      <xdr:rowOff>142876</xdr:rowOff>
    </xdr:from>
    <xdr:to>
      <xdr:col>4</xdr:col>
      <xdr:colOff>276224</xdr:colOff>
      <xdr:row>7</xdr:row>
      <xdr:rowOff>19051</xdr:rowOff>
    </xdr:to>
    <xdr:sp macro="" textlink="">
      <xdr:nvSpPr>
        <xdr:cNvPr id="6" name="Rectangle 5">
          <a:extLst>
            <a:ext uri="{FF2B5EF4-FFF2-40B4-BE49-F238E27FC236}">
              <a16:creationId xmlns:a16="http://schemas.microsoft.com/office/drawing/2014/main" id="{D33183D8-7251-4CA2-AFA9-650296964019}"/>
            </a:ext>
          </a:extLst>
        </xdr:cNvPr>
        <xdr:cNvSpPr/>
      </xdr:nvSpPr>
      <xdr:spPr>
        <a:xfrm>
          <a:off x="1828799" y="714376"/>
          <a:ext cx="1495425" cy="63817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ln>
              <a:solidFill>
                <a:schemeClr val="bg1"/>
              </a:solidFill>
            </a:ln>
            <a:solidFill>
              <a:schemeClr val="tx2">
                <a:alpha val="80000"/>
              </a:schemeClr>
            </a:solidFill>
            <a:latin typeface="+mn-lt"/>
            <a:ea typeface="+mn-ea"/>
            <a:cs typeface="+mn-cs"/>
          </a:endParaRPr>
        </a:p>
      </xdr:txBody>
    </xdr:sp>
    <xdr:clientData/>
  </xdr:twoCellAnchor>
  <xdr:twoCellAnchor>
    <xdr:from>
      <xdr:col>4</xdr:col>
      <xdr:colOff>276224</xdr:colOff>
      <xdr:row>3</xdr:row>
      <xdr:rowOff>142876</xdr:rowOff>
    </xdr:from>
    <xdr:to>
      <xdr:col>6</xdr:col>
      <xdr:colOff>247649</xdr:colOff>
      <xdr:row>7</xdr:row>
      <xdr:rowOff>19051</xdr:rowOff>
    </xdr:to>
    <xdr:sp macro="" textlink="">
      <xdr:nvSpPr>
        <xdr:cNvPr id="7" name="Rectangle 6">
          <a:extLst>
            <a:ext uri="{FF2B5EF4-FFF2-40B4-BE49-F238E27FC236}">
              <a16:creationId xmlns:a16="http://schemas.microsoft.com/office/drawing/2014/main" id="{B47D31D5-EFE6-4990-9D29-E6A757282C13}"/>
            </a:ext>
          </a:extLst>
        </xdr:cNvPr>
        <xdr:cNvSpPr/>
      </xdr:nvSpPr>
      <xdr:spPr>
        <a:xfrm>
          <a:off x="4086224" y="714376"/>
          <a:ext cx="149542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6</xdr:col>
      <xdr:colOff>276224</xdr:colOff>
      <xdr:row>3</xdr:row>
      <xdr:rowOff>133351</xdr:rowOff>
    </xdr:from>
    <xdr:to>
      <xdr:col>8</xdr:col>
      <xdr:colOff>285750</xdr:colOff>
      <xdr:row>7</xdr:row>
      <xdr:rowOff>9526</xdr:rowOff>
    </xdr:to>
    <xdr:sp macro="" textlink="">
      <xdr:nvSpPr>
        <xdr:cNvPr id="8" name="Rectangle 7">
          <a:extLst>
            <a:ext uri="{FF2B5EF4-FFF2-40B4-BE49-F238E27FC236}">
              <a16:creationId xmlns:a16="http://schemas.microsoft.com/office/drawing/2014/main" id="{475505BF-59AE-447E-8B04-1E283D29F945}"/>
            </a:ext>
          </a:extLst>
        </xdr:cNvPr>
        <xdr:cNvSpPr/>
      </xdr:nvSpPr>
      <xdr:spPr>
        <a:xfrm>
          <a:off x="5610224" y="704851"/>
          <a:ext cx="1533526"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8</xdr:col>
      <xdr:colOff>304799</xdr:colOff>
      <xdr:row>3</xdr:row>
      <xdr:rowOff>142876</xdr:rowOff>
    </xdr:from>
    <xdr:to>
      <xdr:col>10</xdr:col>
      <xdr:colOff>438150</xdr:colOff>
      <xdr:row>7</xdr:row>
      <xdr:rowOff>19051</xdr:rowOff>
    </xdr:to>
    <xdr:sp macro="" textlink="">
      <xdr:nvSpPr>
        <xdr:cNvPr id="9" name="Rectangle 8">
          <a:extLst>
            <a:ext uri="{FF2B5EF4-FFF2-40B4-BE49-F238E27FC236}">
              <a16:creationId xmlns:a16="http://schemas.microsoft.com/office/drawing/2014/main" id="{F2D9F8AF-6285-4FB0-BDA0-F3746860D7CD}"/>
            </a:ext>
          </a:extLst>
        </xdr:cNvPr>
        <xdr:cNvSpPr/>
      </xdr:nvSpPr>
      <xdr:spPr>
        <a:xfrm>
          <a:off x="7162799" y="714376"/>
          <a:ext cx="1657351"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10</xdr:col>
      <xdr:colOff>447675</xdr:colOff>
      <xdr:row>3</xdr:row>
      <xdr:rowOff>142876</xdr:rowOff>
    </xdr:from>
    <xdr:to>
      <xdr:col>12</xdr:col>
      <xdr:colOff>438150</xdr:colOff>
      <xdr:row>7</xdr:row>
      <xdr:rowOff>19051</xdr:rowOff>
    </xdr:to>
    <xdr:sp macro="" textlink="">
      <xdr:nvSpPr>
        <xdr:cNvPr id="10" name="Rectangle 9">
          <a:extLst>
            <a:ext uri="{FF2B5EF4-FFF2-40B4-BE49-F238E27FC236}">
              <a16:creationId xmlns:a16="http://schemas.microsoft.com/office/drawing/2014/main" id="{E5067929-9C66-4C9B-BF8F-8FB5B534F14D}"/>
            </a:ext>
          </a:extLst>
        </xdr:cNvPr>
        <xdr:cNvSpPr/>
      </xdr:nvSpPr>
      <xdr:spPr>
        <a:xfrm>
          <a:off x="8067675" y="714376"/>
          <a:ext cx="151447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editAs="oneCell">
    <xdr:from>
      <xdr:col>0</xdr:col>
      <xdr:colOff>28575</xdr:colOff>
      <xdr:row>0</xdr:row>
      <xdr:rowOff>76199</xdr:rowOff>
    </xdr:from>
    <xdr:to>
      <xdr:col>2</xdr:col>
      <xdr:colOff>219074</xdr:colOff>
      <xdr:row>3</xdr:row>
      <xdr:rowOff>114300</xdr:rowOff>
    </xdr:to>
    <xdr:pic>
      <xdr:nvPicPr>
        <xdr:cNvPr id="12" name="Picture 11">
          <a:extLst>
            <a:ext uri="{FF2B5EF4-FFF2-40B4-BE49-F238E27FC236}">
              <a16:creationId xmlns:a16="http://schemas.microsoft.com/office/drawing/2014/main" id="{27B76902-155B-4EA4-98DC-7924FDF60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6199"/>
          <a:ext cx="1714499" cy="609601"/>
        </a:xfrm>
        <a:prstGeom prst="rect">
          <a:avLst/>
        </a:prstGeom>
        <a:ln>
          <a:gradFill>
            <a:gsLst>
              <a:gs pos="0">
                <a:schemeClr val="accent1">
                  <a:lumMod val="5000"/>
                  <a:lumOff val="95000"/>
                </a:schemeClr>
              </a:gs>
              <a:gs pos="45140">
                <a:srgbClr val="94D2EE"/>
              </a:gs>
              <a:gs pos="61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2</xdr:col>
      <xdr:colOff>342900</xdr:colOff>
      <xdr:row>0</xdr:row>
      <xdr:rowOff>0</xdr:rowOff>
    </xdr:from>
    <xdr:to>
      <xdr:col>3</xdr:col>
      <xdr:colOff>495300</xdr:colOff>
      <xdr:row>3</xdr:row>
      <xdr:rowOff>85725</xdr:rowOff>
    </xdr:to>
    <xdr:pic>
      <xdr:nvPicPr>
        <xdr:cNvPr id="20" name="Graphic 19" descr="Bar graph with upward trend">
          <a:extLst>
            <a:ext uri="{FF2B5EF4-FFF2-40B4-BE49-F238E27FC236}">
              <a16:creationId xmlns:a16="http://schemas.microsoft.com/office/drawing/2014/main" id="{1FF6C83D-F547-43A5-B4D4-243EABC428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28900" y="0"/>
          <a:ext cx="914400" cy="657225"/>
        </a:xfrm>
        <a:prstGeom prst="rect">
          <a:avLst/>
        </a:prstGeom>
      </xdr:spPr>
    </xdr:pic>
    <xdr:clientData/>
  </xdr:twoCellAnchor>
  <xdr:twoCellAnchor>
    <xdr:from>
      <xdr:col>0</xdr:col>
      <xdr:colOff>219075</xdr:colOff>
      <xdr:row>0</xdr:row>
      <xdr:rowOff>0</xdr:rowOff>
    </xdr:from>
    <xdr:to>
      <xdr:col>11</xdr:col>
      <xdr:colOff>609600</xdr:colOff>
      <xdr:row>2</xdr:row>
      <xdr:rowOff>180975</xdr:rowOff>
    </xdr:to>
    <xdr:sp macro="" textlink="">
      <xdr:nvSpPr>
        <xdr:cNvPr id="23" name="TextBox 22">
          <a:extLst>
            <a:ext uri="{FF2B5EF4-FFF2-40B4-BE49-F238E27FC236}">
              <a16:creationId xmlns:a16="http://schemas.microsoft.com/office/drawing/2014/main" id="{63CA06E3-74BC-44B1-8AD0-0A1D5A163064}"/>
            </a:ext>
          </a:extLst>
        </xdr:cNvPr>
        <xdr:cNvSpPr txBox="1"/>
      </xdr:nvSpPr>
      <xdr:spPr>
        <a:xfrm>
          <a:off x="981075" y="0"/>
          <a:ext cx="87725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SALE</a:t>
          </a:r>
          <a:r>
            <a:rPr lang="en-US" sz="3600" b="1" baseline="0"/>
            <a:t>S DASHBOARD</a:t>
          </a:r>
          <a:endParaRPr lang="en-NG" sz="3600" b="1"/>
        </a:p>
      </xdr:txBody>
    </xdr:sp>
    <xdr:clientData/>
  </xdr:twoCellAnchor>
  <xdr:oneCellAnchor>
    <xdr:from>
      <xdr:col>2</xdr:col>
      <xdr:colOff>304801</xdr:colOff>
      <xdr:row>3</xdr:row>
      <xdr:rowOff>152400</xdr:rowOff>
    </xdr:from>
    <xdr:ext cx="1504950" cy="609600"/>
    <xdr:sp macro="" textlink="'Pivot table'!K216:K216" fLocksText="0">
      <xdr:nvSpPr>
        <xdr:cNvPr id="28" name="TextBox 27">
          <a:extLst>
            <a:ext uri="{FF2B5EF4-FFF2-40B4-BE49-F238E27FC236}">
              <a16:creationId xmlns:a16="http://schemas.microsoft.com/office/drawing/2014/main" id="{7AB899C5-A3AC-4D01-9075-7534688E9008}"/>
            </a:ext>
          </a:extLst>
        </xdr:cNvPr>
        <xdr:cNvSpPr txBox="1"/>
      </xdr:nvSpPr>
      <xdr:spPr>
        <a:xfrm>
          <a:off x="1828801" y="723900"/>
          <a:ext cx="1504950" cy="609600"/>
        </a:xfrm>
        <a:prstGeom prst="rect">
          <a:avLst/>
        </a:prstGeom>
        <a:noFill/>
        <a:ln w="9525" cap="sq"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US" sz="1200" b="1" i="0" u="none" strike="noStrike" baseline="0">
              <a:solidFill>
                <a:srgbClr val="000000"/>
              </a:solidFill>
              <a:latin typeface="Aptos Narrow"/>
            </a:rPr>
            <a:t>NO. OF PRODUCT</a:t>
          </a:r>
          <a:r>
            <a:rPr lang="en-US" sz="1200" b="0" i="0" u="none" strike="noStrike" baseline="0">
              <a:solidFill>
                <a:srgbClr val="000000"/>
              </a:solidFill>
              <a:latin typeface="Aptos Narrow"/>
            </a:rPr>
            <a:t> </a:t>
          </a:r>
        </a:p>
        <a:p>
          <a:r>
            <a:rPr lang="en-US" sz="1200" b="0" i="0" u="none" strike="noStrike" baseline="0">
              <a:solidFill>
                <a:srgbClr val="000000"/>
              </a:solidFill>
              <a:latin typeface="Aptos Narrow"/>
            </a:rPr>
            <a:t>              </a:t>
          </a:r>
          <a:fld id="{8881002E-B24E-477E-B145-2206BBB9D7C4}" type="TxLink">
            <a:rPr lang="en-US" sz="1600" b="1" i="0" u="none" strike="noStrike">
              <a:solidFill>
                <a:srgbClr val="000000"/>
              </a:solidFill>
              <a:latin typeface="Aptos Narrow"/>
            </a:rPr>
            <a:pPr/>
            <a:t>1455</a:t>
          </a:fld>
          <a:endParaRPr lang="en-NG" sz="1600" b="1"/>
        </a:p>
      </xdr:txBody>
    </xdr:sp>
    <xdr:clientData fLocksWithSheet="0"/>
  </xdr:oneCellAnchor>
  <xdr:twoCellAnchor>
    <xdr:from>
      <xdr:col>4</xdr:col>
      <xdr:colOff>295275</xdr:colOff>
      <xdr:row>3</xdr:row>
      <xdr:rowOff>133350</xdr:rowOff>
    </xdr:from>
    <xdr:to>
      <xdr:col>6</xdr:col>
      <xdr:colOff>228600</xdr:colOff>
      <xdr:row>7</xdr:row>
      <xdr:rowOff>9525</xdr:rowOff>
    </xdr:to>
    <xdr:sp macro="" textlink="'Pivot table'!P4">
      <xdr:nvSpPr>
        <xdr:cNvPr id="30" name="TextBox 29">
          <a:extLst>
            <a:ext uri="{FF2B5EF4-FFF2-40B4-BE49-F238E27FC236}">
              <a16:creationId xmlns:a16="http://schemas.microsoft.com/office/drawing/2014/main" id="{81550C72-52B4-4492-B9CC-91B2340367FE}"/>
            </a:ext>
          </a:extLst>
        </xdr:cNvPr>
        <xdr:cNvSpPr txBox="1"/>
      </xdr:nvSpPr>
      <xdr:spPr>
        <a:xfrm>
          <a:off x="3343275" y="704850"/>
          <a:ext cx="145732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baseline="0">
              <a:solidFill>
                <a:srgbClr val="000000"/>
              </a:solidFill>
              <a:latin typeface="Aptos Narrow"/>
            </a:rPr>
            <a:t>No. of Reviews</a:t>
          </a:r>
        </a:p>
        <a:p>
          <a:r>
            <a:rPr lang="en-US" sz="1400" b="1" i="0" u="none" strike="noStrike" baseline="0">
              <a:solidFill>
                <a:srgbClr val="000000"/>
              </a:solidFill>
              <a:latin typeface="Aptos Narrow"/>
            </a:rPr>
            <a:t>     </a:t>
          </a:r>
          <a:fld id="{984FD72D-8506-4BC9-A30E-3D4DCF05525B}" type="TxLink">
            <a:rPr lang="en-US" sz="1600" b="1" i="0" u="none" strike="noStrike" baseline="0">
              <a:solidFill>
                <a:srgbClr val="000000"/>
              </a:solidFill>
              <a:latin typeface="Aptos Narrow"/>
            </a:rPr>
            <a:pPr/>
            <a:t>53,254,046</a:t>
          </a:fld>
          <a:endParaRPr lang="en-NG" sz="1600" b="1"/>
        </a:p>
      </xdr:txBody>
    </xdr:sp>
    <xdr:clientData/>
  </xdr:twoCellAnchor>
  <xdr:twoCellAnchor>
    <xdr:from>
      <xdr:col>6</xdr:col>
      <xdr:colOff>238125</xdr:colOff>
      <xdr:row>3</xdr:row>
      <xdr:rowOff>133350</xdr:rowOff>
    </xdr:from>
    <xdr:to>
      <xdr:col>8</xdr:col>
      <xdr:colOff>285751</xdr:colOff>
      <xdr:row>7</xdr:row>
      <xdr:rowOff>0</xdr:rowOff>
    </xdr:to>
    <xdr:sp macro="" textlink="'Pivot table'!T4">
      <xdr:nvSpPr>
        <xdr:cNvPr id="35" name="TextBox 34">
          <a:extLst>
            <a:ext uri="{FF2B5EF4-FFF2-40B4-BE49-F238E27FC236}">
              <a16:creationId xmlns:a16="http://schemas.microsoft.com/office/drawing/2014/main" id="{B9CE29A4-5F4C-4FE0-8A7D-FC43EEED9962}"/>
            </a:ext>
          </a:extLst>
        </xdr:cNvPr>
        <xdr:cNvSpPr txBox="1"/>
      </xdr:nvSpPr>
      <xdr:spPr>
        <a:xfrm>
          <a:off x="4810125" y="704850"/>
          <a:ext cx="1571626"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p>
          <a:r>
            <a:rPr lang="en-US" sz="1200" b="0" i="0" u="none" strike="noStrike" baseline="0">
              <a:solidFill>
                <a:srgbClr val="000000"/>
              </a:solidFill>
              <a:latin typeface="Aptos Narrow"/>
            </a:rPr>
            <a:t> </a:t>
          </a:r>
          <a:r>
            <a:rPr lang="en-US" sz="1200" b="1" i="0" u="none" strike="noStrike" baseline="0">
              <a:solidFill>
                <a:srgbClr val="000000"/>
              </a:solidFill>
              <a:latin typeface="Aptos Narrow"/>
            </a:rPr>
            <a:t>Average Rating</a:t>
          </a:r>
          <a:r>
            <a:rPr lang="en-US" sz="1200" b="0" i="0" u="none" strike="noStrike" baseline="0">
              <a:solidFill>
                <a:srgbClr val="000000"/>
              </a:solidFill>
              <a:latin typeface="Aptos Narrow"/>
            </a:rPr>
            <a:t>                                                                                   </a:t>
          </a:r>
          <a:fld id="{AAD74553-8724-4AE6-9403-56D84714E570}" type="TxLink">
            <a:rPr lang="en-US" sz="1600" b="1" i="0" u="none" strike="noStrike">
              <a:solidFill>
                <a:srgbClr val="000000"/>
              </a:solidFill>
              <a:latin typeface="Aptos Narrow"/>
            </a:rPr>
            <a:pPr/>
            <a:t>4.1</a:t>
          </a:fld>
          <a:endParaRPr lang="en-US" sz="1600" b="1" i="0" u="none" strike="noStrike">
            <a:solidFill>
              <a:srgbClr val="000000"/>
            </a:solidFill>
            <a:latin typeface="Aptos Narrow"/>
          </a:endParaRPr>
        </a:p>
      </xdr:txBody>
    </xdr:sp>
    <xdr:clientData/>
  </xdr:twoCellAnchor>
  <xdr:twoCellAnchor>
    <xdr:from>
      <xdr:col>8</xdr:col>
      <xdr:colOff>295276</xdr:colOff>
      <xdr:row>3</xdr:row>
      <xdr:rowOff>123825</xdr:rowOff>
    </xdr:from>
    <xdr:to>
      <xdr:col>10</xdr:col>
      <xdr:colOff>428626</xdr:colOff>
      <xdr:row>6</xdr:row>
      <xdr:rowOff>180975</xdr:rowOff>
    </xdr:to>
    <xdr:sp macro="" textlink="'Pivot table'!AY7">
      <xdr:nvSpPr>
        <xdr:cNvPr id="29" name="TextBox 28">
          <a:extLst>
            <a:ext uri="{FF2B5EF4-FFF2-40B4-BE49-F238E27FC236}">
              <a16:creationId xmlns:a16="http://schemas.microsoft.com/office/drawing/2014/main" id="{5231F37D-1242-4D3E-9CFC-EFA8FC418FC3}"/>
            </a:ext>
          </a:extLst>
        </xdr:cNvPr>
        <xdr:cNvSpPr txBox="1"/>
      </xdr:nvSpPr>
      <xdr:spPr>
        <a:xfrm>
          <a:off x="6391276" y="695325"/>
          <a:ext cx="1657350" cy="628650"/>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baseline="0">
              <a:solidFill>
                <a:srgbClr val="000000"/>
              </a:solidFill>
              <a:latin typeface="Aptos Narrow"/>
            </a:rPr>
            <a:t>Reviews &lt;1000</a:t>
          </a:r>
          <a:endParaRPr lang="en-US" sz="1200" b="0" i="0" u="none" strike="noStrike" baseline="0">
            <a:solidFill>
              <a:srgbClr val="000000"/>
            </a:solidFill>
            <a:latin typeface="Aptos Narrow"/>
          </a:endParaRPr>
        </a:p>
        <a:p>
          <a:r>
            <a:rPr lang="en-US" sz="1200" b="0" i="0" u="none" strike="noStrike" baseline="0">
              <a:solidFill>
                <a:srgbClr val="000000"/>
              </a:solidFill>
              <a:latin typeface="Aptos Narrow"/>
            </a:rPr>
            <a:t>               </a:t>
          </a:r>
          <a:fld id="{A76FC4BA-26D9-4E8C-9F7A-8475155E38DB}" type="TxLink">
            <a:rPr lang="en-US" sz="1400" b="1" i="0" u="none" strike="noStrike">
              <a:solidFill>
                <a:srgbClr val="000000"/>
              </a:solidFill>
              <a:latin typeface="Aptos Narrow"/>
            </a:rPr>
            <a:pPr/>
            <a:t>324</a:t>
          </a:fld>
          <a:endParaRPr lang="en-US" sz="1400" b="1" i="0" u="none" strike="noStrike">
            <a:solidFill>
              <a:srgbClr val="000000"/>
            </a:solidFill>
            <a:latin typeface="Aptos Narrow"/>
          </a:endParaRPr>
        </a:p>
      </xdr:txBody>
    </xdr:sp>
    <xdr:clientData/>
  </xdr:twoCellAnchor>
  <xdr:twoCellAnchor>
    <xdr:from>
      <xdr:col>10</xdr:col>
      <xdr:colOff>419100</xdr:colOff>
      <xdr:row>3</xdr:row>
      <xdr:rowOff>114301</xdr:rowOff>
    </xdr:from>
    <xdr:to>
      <xdr:col>12</xdr:col>
      <xdr:colOff>438150</xdr:colOff>
      <xdr:row>7</xdr:row>
      <xdr:rowOff>38101</xdr:rowOff>
    </xdr:to>
    <xdr:sp macro="" textlink="'Pivot table'!AO215">
      <xdr:nvSpPr>
        <xdr:cNvPr id="33" name="TextBox 32">
          <a:extLst>
            <a:ext uri="{FF2B5EF4-FFF2-40B4-BE49-F238E27FC236}">
              <a16:creationId xmlns:a16="http://schemas.microsoft.com/office/drawing/2014/main" id="{D6762109-4621-4639-B3C3-373F80CDEC50}"/>
            </a:ext>
          </a:extLst>
        </xdr:cNvPr>
        <xdr:cNvSpPr txBox="1"/>
      </xdr:nvSpPr>
      <xdr:spPr>
        <a:xfrm>
          <a:off x="8039100" y="685801"/>
          <a:ext cx="1543050" cy="685800"/>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baseline="0">
              <a:solidFill>
                <a:srgbClr val="000000"/>
              </a:solidFill>
              <a:latin typeface="Aptos Narrow"/>
              <a:ea typeface="+mn-ea"/>
              <a:cs typeface="+mn-cs"/>
            </a:rPr>
            <a:t>Potential Revenue</a:t>
          </a:r>
        </a:p>
        <a:p>
          <a:pPr marL="0" indent="0"/>
          <a:fld id="{353714A6-C36D-4C94-BDC1-D6E3A74DF4A1}" type="TxLink">
            <a:rPr lang="en-US" sz="1400" b="1" i="0" u="none" strike="noStrike" baseline="0">
              <a:solidFill>
                <a:srgbClr val="000000"/>
              </a:solidFill>
              <a:latin typeface="Aptos Narrow"/>
              <a:ea typeface="+mn-ea"/>
              <a:cs typeface="+mn-cs"/>
            </a:rPr>
            <a:pPr marL="0" indent="0"/>
            <a:t>120,260,614,257</a:t>
          </a:fld>
          <a:endParaRPr lang="en-US" sz="1400" b="1" i="0" u="none" strike="noStrike" baseline="0">
            <a:solidFill>
              <a:srgbClr val="000000"/>
            </a:solidFill>
            <a:latin typeface="Aptos Narrow"/>
            <a:ea typeface="+mn-ea"/>
            <a:cs typeface="+mn-cs"/>
          </a:endParaRPr>
        </a:p>
      </xdr:txBody>
    </xdr:sp>
    <xdr:clientData/>
  </xdr:twoCellAnchor>
  <xdr:twoCellAnchor>
    <xdr:from>
      <xdr:col>0</xdr:col>
      <xdr:colOff>38100</xdr:colOff>
      <xdr:row>18</xdr:row>
      <xdr:rowOff>19050</xdr:rowOff>
    </xdr:from>
    <xdr:to>
      <xdr:col>2</xdr:col>
      <xdr:colOff>272698</xdr:colOff>
      <xdr:row>32</xdr:row>
      <xdr:rowOff>95025</xdr:rowOff>
    </xdr:to>
    <mc:AlternateContent xmlns:mc="http://schemas.openxmlformats.org/markup-compatibility/2006" xmlns:a14="http://schemas.microsoft.com/office/drawing/2010/main">
      <mc:Choice Requires="a14">
        <xdr:graphicFrame macro="">
          <xdr:nvGraphicFramePr>
            <xdr:cNvPr id="36" name="Product Name 1">
              <a:extLst>
                <a:ext uri="{FF2B5EF4-FFF2-40B4-BE49-F238E27FC236}">
                  <a16:creationId xmlns:a16="http://schemas.microsoft.com/office/drawing/2014/main" id="{B83B5667-7E30-40C4-8273-48E77D7F2B7F}"/>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38100" y="3448050"/>
              <a:ext cx="1758598" cy="2742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xdr:colOff>
      <xdr:row>3</xdr:row>
      <xdr:rowOff>171449</xdr:rowOff>
    </xdr:from>
    <xdr:to>
      <xdr:col>2</xdr:col>
      <xdr:colOff>247650</xdr:colOff>
      <xdr:row>18</xdr:row>
      <xdr:rowOff>28574</xdr:rowOff>
    </xdr:to>
    <mc:AlternateContent xmlns:mc="http://schemas.openxmlformats.org/markup-compatibility/2006" xmlns:a14="http://schemas.microsoft.com/office/drawing/2010/main">
      <mc:Choice Requires="a14">
        <xdr:graphicFrame macro="">
          <xdr:nvGraphicFramePr>
            <xdr:cNvPr id="37" name="Producy_Category 1">
              <a:extLst>
                <a:ext uri="{FF2B5EF4-FFF2-40B4-BE49-F238E27FC236}">
                  <a16:creationId xmlns:a16="http://schemas.microsoft.com/office/drawing/2014/main" id="{437746D4-A9D9-460C-8485-6A1C989DA207}"/>
                </a:ext>
              </a:extLst>
            </xdr:cNvPr>
            <xdr:cNvGraphicFramePr/>
          </xdr:nvGraphicFramePr>
          <xdr:xfrm>
            <a:off x="0" y="0"/>
            <a:ext cx="0" cy="0"/>
          </xdr:xfrm>
          <a:graphic>
            <a:graphicData uri="http://schemas.microsoft.com/office/drawing/2010/slicer">
              <sle:slicer xmlns:sle="http://schemas.microsoft.com/office/drawing/2010/slicer" name="Producy_Category 1"/>
            </a:graphicData>
          </a:graphic>
        </xdr:graphicFrame>
      </mc:Choice>
      <mc:Fallback xmlns="">
        <xdr:sp macro="" textlink="">
          <xdr:nvSpPr>
            <xdr:cNvPr id="0" name=""/>
            <xdr:cNvSpPr>
              <a:spLocks noTextEdit="1"/>
            </xdr:cNvSpPr>
          </xdr:nvSpPr>
          <xdr:spPr>
            <a:xfrm>
              <a:off x="52387" y="742949"/>
              <a:ext cx="1719263" cy="27146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32</xdr:row>
      <xdr:rowOff>85725</xdr:rowOff>
    </xdr:from>
    <xdr:to>
      <xdr:col>2</xdr:col>
      <xdr:colOff>270320</xdr:colOff>
      <xdr:row>46</xdr:row>
      <xdr:rowOff>149793</xdr:rowOff>
    </xdr:to>
    <mc:AlternateContent xmlns:mc="http://schemas.openxmlformats.org/markup-compatibility/2006">
      <mc:Choice xmlns:a14="http://schemas.microsoft.com/office/drawing/2010/main" Requires="a14">
        <xdr:graphicFrame macro="">
          <xdr:nvGraphicFramePr>
            <xdr:cNvPr id="38" name="rating 1">
              <a:extLst>
                <a:ext uri="{FF2B5EF4-FFF2-40B4-BE49-F238E27FC236}">
                  <a16:creationId xmlns:a16="http://schemas.microsoft.com/office/drawing/2014/main" id="{C410C6FF-538D-4AB5-BE4E-185B696C9587}"/>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28575" y="6181725"/>
              <a:ext cx="1765745" cy="273106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247650</xdr:colOff>
      <xdr:row>7</xdr:row>
      <xdr:rowOff>28577</xdr:rowOff>
    </xdr:from>
    <xdr:to>
      <xdr:col>5</xdr:col>
      <xdr:colOff>561976</xdr:colOff>
      <xdr:row>15</xdr:row>
      <xdr:rowOff>133351</xdr:rowOff>
    </xdr:to>
    <xdr:sp macro="" textlink="">
      <xdr:nvSpPr>
        <xdr:cNvPr id="40" name="Rectangle 39">
          <a:extLst>
            <a:ext uri="{FF2B5EF4-FFF2-40B4-BE49-F238E27FC236}">
              <a16:creationId xmlns:a16="http://schemas.microsoft.com/office/drawing/2014/main" id="{B3A24675-ABCC-4861-96D3-B00124A1F073}"/>
            </a:ext>
          </a:extLst>
        </xdr:cNvPr>
        <xdr:cNvSpPr/>
      </xdr:nvSpPr>
      <xdr:spPr>
        <a:xfrm>
          <a:off x="1771650" y="1362077"/>
          <a:ext cx="2600326" cy="1628774"/>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2</xdr:col>
      <xdr:colOff>247650</xdr:colOff>
      <xdr:row>15</xdr:row>
      <xdr:rowOff>104775</xdr:rowOff>
    </xdr:from>
    <xdr:to>
      <xdr:col>5</xdr:col>
      <xdr:colOff>561976</xdr:colOff>
      <xdr:row>24</xdr:row>
      <xdr:rowOff>66676</xdr:rowOff>
    </xdr:to>
    <xdr:sp macro="" textlink="">
      <xdr:nvSpPr>
        <xdr:cNvPr id="41" name="Rectangle 40">
          <a:extLst>
            <a:ext uri="{FF2B5EF4-FFF2-40B4-BE49-F238E27FC236}">
              <a16:creationId xmlns:a16="http://schemas.microsoft.com/office/drawing/2014/main" id="{485D563B-263F-4E91-9C8B-ED43B1B00EDE}"/>
            </a:ext>
          </a:extLst>
        </xdr:cNvPr>
        <xdr:cNvSpPr/>
      </xdr:nvSpPr>
      <xdr:spPr>
        <a:xfrm>
          <a:off x="1771650" y="2962275"/>
          <a:ext cx="2600326" cy="1676401"/>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5</xdr:col>
      <xdr:colOff>571500</xdr:colOff>
      <xdr:row>7</xdr:row>
      <xdr:rowOff>19050</xdr:rowOff>
    </xdr:from>
    <xdr:to>
      <xdr:col>9</xdr:col>
      <xdr:colOff>104775</xdr:colOff>
      <xdr:row>15</xdr:row>
      <xdr:rowOff>133351</xdr:rowOff>
    </xdr:to>
    <xdr:sp macro="" textlink="">
      <xdr:nvSpPr>
        <xdr:cNvPr id="42" name="Rectangle 41">
          <a:extLst>
            <a:ext uri="{FF2B5EF4-FFF2-40B4-BE49-F238E27FC236}">
              <a16:creationId xmlns:a16="http://schemas.microsoft.com/office/drawing/2014/main" id="{DEEFEE73-76DB-4326-BF70-BE9AC4844A88}"/>
            </a:ext>
          </a:extLst>
        </xdr:cNvPr>
        <xdr:cNvSpPr/>
      </xdr:nvSpPr>
      <xdr:spPr>
        <a:xfrm>
          <a:off x="4381500" y="1352550"/>
          <a:ext cx="2581275" cy="1638301"/>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9</xdr:col>
      <xdr:colOff>133350</xdr:colOff>
      <xdr:row>7</xdr:row>
      <xdr:rowOff>19052</xdr:rowOff>
    </xdr:from>
    <xdr:to>
      <xdr:col>12</xdr:col>
      <xdr:colOff>447676</xdr:colOff>
      <xdr:row>15</xdr:row>
      <xdr:rowOff>123826</xdr:rowOff>
    </xdr:to>
    <xdr:sp macro="" textlink="">
      <xdr:nvSpPr>
        <xdr:cNvPr id="43" name="Rectangle 42">
          <a:extLst>
            <a:ext uri="{FF2B5EF4-FFF2-40B4-BE49-F238E27FC236}">
              <a16:creationId xmlns:a16="http://schemas.microsoft.com/office/drawing/2014/main" id="{BCB3B584-4C8B-4EE0-8210-0C340E508842}"/>
            </a:ext>
          </a:extLst>
        </xdr:cNvPr>
        <xdr:cNvSpPr/>
      </xdr:nvSpPr>
      <xdr:spPr>
        <a:xfrm>
          <a:off x="6991350" y="1352552"/>
          <a:ext cx="2600326" cy="1628774"/>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2</xdr:col>
      <xdr:colOff>247650</xdr:colOff>
      <xdr:row>7</xdr:row>
      <xdr:rowOff>28577</xdr:rowOff>
    </xdr:from>
    <xdr:to>
      <xdr:col>5</xdr:col>
      <xdr:colOff>561975</xdr:colOff>
      <xdr:row>15</xdr:row>
      <xdr:rowOff>95250</xdr:rowOff>
    </xdr:to>
    <xdr:graphicFrame macro="">
      <xdr:nvGraphicFramePr>
        <xdr:cNvPr id="44" name="Chart 43">
          <a:extLst>
            <a:ext uri="{FF2B5EF4-FFF2-40B4-BE49-F238E27FC236}">
              <a16:creationId xmlns:a16="http://schemas.microsoft.com/office/drawing/2014/main" id="{783AF3DD-86D2-4330-80D2-AEDC6C431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152399</xdr:colOff>
      <xdr:row>7</xdr:row>
      <xdr:rowOff>28574</xdr:rowOff>
    </xdr:from>
    <xdr:to>
      <xdr:col>12</xdr:col>
      <xdr:colOff>428625</xdr:colOff>
      <xdr:row>15</xdr:row>
      <xdr:rowOff>104775</xdr:rowOff>
    </xdr:to>
    <xdr:graphicFrame macro="">
      <xdr:nvGraphicFramePr>
        <xdr:cNvPr id="45" name="Chart 44">
          <a:extLst>
            <a:ext uri="{FF2B5EF4-FFF2-40B4-BE49-F238E27FC236}">
              <a16:creationId xmlns:a16="http://schemas.microsoft.com/office/drawing/2014/main" id="{F44F0BDD-CAF9-44E2-9A3D-674FC7D2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571500</xdr:colOff>
      <xdr:row>7</xdr:row>
      <xdr:rowOff>9526</xdr:rowOff>
    </xdr:from>
    <xdr:to>
      <xdr:col>9</xdr:col>
      <xdr:colOff>95250</xdr:colOff>
      <xdr:row>15</xdr:row>
      <xdr:rowOff>123825</xdr:rowOff>
    </xdr:to>
    <xdr:graphicFrame macro="">
      <xdr:nvGraphicFramePr>
        <xdr:cNvPr id="46" name="Chart 45">
          <a:extLst>
            <a:ext uri="{FF2B5EF4-FFF2-40B4-BE49-F238E27FC236}">
              <a16:creationId xmlns:a16="http://schemas.microsoft.com/office/drawing/2014/main" id="{8019D98C-C789-4297-BB19-C439A124D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247650</xdr:colOff>
      <xdr:row>15</xdr:row>
      <xdr:rowOff>104775</xdr:rowOff>
    </xdr:from>
    <xdr:to>
      <xdr:col>5</xdr:col>
      <xdr:colOff>561975</xdr:colOff>
      <xdr:row>24</xdr:row>
      <xdr:rowOff>66675</xdr:rowOff>
    </xdr:to>
    <xdr:graphicFrame macro="">
      <xdr:nvGraphicFramePr>
        <xdr:cNvPr id="47" name="Chart 46">
          <a:extLst>
            <a:ext uri="{FF2B5EF4-FFF2-40B4-BE49-F238E27FC236}">
              <a16:creationId xmlns:a16="http://schemas.microsoft.com/office/drawing/2014/main" id="{AF9B020D-E8BF-4E7E-832E-00BDEE10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561975</xdr:colOff>
      <xdr:row>15</xdr:row>
      <xdr:rowOff>123825</xdr:rowOff>
    </xdr:from>
    <xdr:to>
      <xdr:col>9</xdr:col>
      <xdr:colOff>123825</xdr:colOff>
      <xdr:row>24</xdr:row>
      <xdr:rowOff>85725</xdr:rowOff>
    </xdr:to>
    <xdr:graphicFrame macro="">
      <xdr:nvGraphicFramePr>
        <xdr:cNvPr id="39" name="Chart 38">
          <a:extLst>
            <a:ext uri="{FF2B5EF4-FFF2-40B4-BE49-F238E27FC236}">
              <a16:creationId xmlns:a16="http://schemas.microsoft.com/office/drawing/2014/main" id="{918002C6-ECF5-435A-A803-1D25C4A55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142875</xdr:colOff>
      <xdr:row>15</xdr:row>
      <xdr:rowOff>142875</xdr:rowOff>
    </xdr:from>
    <xdr:to>
      <xdr:col>12</xdr:col>
      <xdr:colOff>447675</xdr:colOff>
      <xdr:row>24</xdr:row>
      <xdr:rowOff>85725</xdr:rowOff>
    </xdr:to>
    <xdr:graphicFrame macro="">
      <xdr:nvGraphicFramePr>
        <xdr:cNvPr id="48" name="Chart 47">
          <a:extLst>
            <a:ext uri="{FF2B5EF4-FFF2-40B4-BE49-F238E27FC236}">
              <a16:creationId xmlns:a16="http://schemas.microsoft.com/office/drawing/2014/main" id="{20ABD8D3-4EED-4414-A79A-71305BFA3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276225</xdr:colOff>
      <xdr:row>24</xdr:row>
      <xdr:rowOff>76201</xdr:rowOff>
    </xdr:from>
    <xdr:to>
      <xdr:col>5</xdr:col>
      <xdr:colOff>561975</xdr:colOff>
      <xdr:row>36</xdr:row>
      <xdr:rowOff>1</xdr:rowOff>
    </xdr:to>
    <xdr:graphicFrame macro="">
      <xdr:nvGraphicFramePr>
        <xdr:cNvPr id="49" name="Chart 48">
          <a:extLst>
            <a:ext uri="{FF2B5EF4-FFF2-40B4-BE49-F238E27FC236}">
              <a16:creationId xmlns:a16="http://schemas.microsoft.com/office/drawing/2014/main" id="{CE9275A9-8AA4-4FF9-A6BB-95D461CF4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571500</xdr:colOff>
      <xdr:row>24</xdr:row>
      <xdr:rowOff>76200</xdr:rowOff>
    </xdr:from>
    <xdr:to>
      <xdr:col>9</xdr:col>
      <xdr:colOff>123825</xdr:colOff>
      <xdr:row>36</xdr:row>
      <xdr:rowOff>9525</xdr:rowOff>
    </xdr:to>
    <xdr:graphicFrame macro="">
      <xdr:nvGraphicFramePr>
        <xdr:cNvPr id="51" name="Chart 50">
          <a:extLst>
            <a:ext uri="{FF2B5EF4-FFF2-40B4-BE49-F238E27FC236}">
              <a16:creationId xmlns:a16="http://schemas.microsoft.com/office/drawing/2014/main" id="{23FEB666-D972-4281-9BAD-B4B16309E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142875</xdr:colOff>
      <xdr:row>24</xdr:row>
      <xdr:rowOff>47625</xdr:rowOff>
    </xdr:from>
    <xdr:to>
      <xdr:col>12</xdr:col>
      <xdr:colOff>466725</xdr:colOff>
      <xdr:row>36</xdr:row>
      <xdr:rowOff>28575</xdr:rowOff>
    </xdr:to>
    <xdr:graphicFrame macro="">
      <xdr:nvGraphicFramePr>
        <xdr:cNvPr id="50" name="Chart 49">
          <a:extLst>
            <a:ext uri="{FF2B5EF4-FFF2-40B4-BE49-F238E27FC236}">
              <a16:creationId xmlns:a16="http://schemas.microsoft.com/office/drawing/2014/main" id="{78F2B4C1-BAA1-4ABB-92B5-4F49967CB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266700</xdr:colOff>
      <xdr:row>36</xdr:row>
      <xdr:rowOff>0</xdr:rowOff>
    </xdr:from>
    <xdr:to>
      <xdr:col>7</xdr:col>
      <xdr:colOff>180975</xdr:colOff>
      <xdr:row>46</xdr:row>
      <xdr:rowOff>161925</xdr:rowOff>
    </xdr:to>
    <xdr:graphicFrame macro="">
      <xdr:nvGraphicFramePr>
        <xdr:cNvPr id="52" name="Chart 51">
          <a:extLst>
            <a:ext uri="{FF2B5EF4-FFF2-40B4-BE49-F238E27FC236}">
              <a16:creationId xmlns:a16="http://schemas.microsoft.com/office/drawing/2014/main" id="{29EAC146-280A-43BF-8FE1-E3BE776CC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171450</xdr:colOff>
      <xdr:row>36</xdr:row>
      <xdr:rowOff>9525</xdr:rowOff>
    </xdr:from>
    <xdr:to>
      <xdr:col>12</xdr:col>
      <xdr:colOff>466725</xdr:colOff>
      <xdr:row>46</xdr:row>
      <xdr:rowOff>180975</xdr:rowOff>
    </xdr:to>
    <xdr:graphicFrame macro="">
      <xdr:nvGraphicFramePr>
        <xdr:cNvPr id="53" name="Chart 52">
          <a:extLst>
            <a:ext uri="{FF2B5EF4-FFF2-40B4-BE49-F238E27FC236}">
              <a16:creationId xmlns:a16="http://schemas.microsoft.com/office/drawing/2014/main" id="{3396C8E1-2BE5-4102-9314-BF3CB382B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0.25833</cdr:x>
      <cdr:y>0.09722</cdr:y>
    </cdr:from>
    <cdr:to>
      <cdr:x>0.77917</cdr:x>
      <cdr:y>0.21528</cdr:y>
    </cdr:to>
    <cdr:sp macro="" textlink="">
      <cdr:nvSpPr>
        <cdr:cNvPr id="2" name="TextBox 1">
          <a:extLst xmlns:a="http://schemas.openxmlformats.org/drawingml/2006/main">
            <a:ext uri="{FF2B5EF4-FFF2-40B4-BE49-F238E27FC236}">
              <a16:creationId xmlns:a16="http://schemas.microsoft.com/office/drawing/2014/main" id="{0A0EF999-659D-41AD-8CE4-56832466373D}"/>
            </a:ext>
          </a:extLst>
        </cdr:cNvPr>
        <cdr:cNvSpPr txBox="1"/>
      </cdr:nvSpPr>
      <cdr:spPr>
        <a:xfrm xmlns:a="http://schemas.openxmlformats.org/drawingml/2006/main">
          <a:off x="1181100" y="266700"/>
          <a:ext cx="23812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600" b="1"/>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43</xdr:col>
      <xdr:colOff>614363</xdr:colOff>
      <xdr:row>15</xdr:row>
      <xdr:rowOff>0</xdr:rowOff>
    </xdr:from>
    <xdr:to>
      <xdr:col>45</xdr:col>
      <xdr:colOff>605007</xdr:colOff>
      <xdr:row>29</xdr:row>
      <xdr:rowOff>0</xdr:rowOff>
    </xdr:to>
    <mc:AlternateContent xmlns:mc="http://schemas.openxmlformats.org/markup-compatibility/2006" xmlns:a14="http://schemas.microsoft.com/office/drawing/2010/main">
      <mc:Choice Requires="a14">
        <xdr:graphicFrame macro="">
          <xdr:nvGraphicFramePr>
            <xdr:cNvPr id="2" name="Product Name">
              <a:extLst>
                <a:ext uri="{FF2B5EF4-FFF2-40B4-BE49-F238E27FC236}">
                  <a16:creationId xmlns:a16="http://schemas.microsoft.com/office/drawing/2014/main" id="{5E1D90E1-BA1E-4151-8B78-903C5768B830}"/>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46457988" y="2889250"/>
              <a:ext cx="1825625"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547687</xdr:colOff>
      <xdr:row>14</xdr:row>
      <xdr:rowOff>188118</xdr:rowOff>
    </xdr:from>
    <xdr:to>
      <xdr:col>50</xdr:col>
      <xdr:colOff>350774</xdr:colOff>
      <xdr:row>29</xdr:row>
      <xdr:rowOff>504</xdr:rowOff>
    </xdr:to>
    <mc:AlternateContent xmlns:mc="http://schemas.openxmlformats.org/markup-compatibility/2006" xmlns:a14="http://schemas.microsoft.com/office/drawing/2010/main">
      <mc:Choice Requires="a14">
        <xdr:graphicFrame macro="">
          <xdr:nvGraphicFramePr>
            <xdr:cNvPr id="3" name="Producy_Category">
              <a:extLst>
                <a:ext uri="{FF2B5EF4-FFF2-40B4-BE49-F238E27FC236}">
                  <a16:creationId xmlns:a16="http://schemas.microsoft.com/office/drawing/2014/main" id="{40182A69-45B7-4A82-BCBA-4249A08D4199}"/>
                </a:ext>
              </a:extLst>
            </xdr:cNvPr>
            <xdr:cNvGraphicFramePr/>
          </xdr:nvGraphicFramePr>
          <xdr:xfrm>
            <a:off x="0" y="0"/>
            <a:ext cx="0" cy="0"/>
          </xdr:xfrm>
          <a:graphic>
            <a:graphicData uri="http://schemas.microsoft.com/office/drawing/2010/slicer">
              <sle:slicer xmlns:sle="http://schemas.microsoft.com/office/drawing/2010/slicer" name="Producy_Category"/>
            </a:graphicData>
          </a:graphic>
        </xdr:graphicFrame>
      </mc:Choice>
      <mc:Fallback xmlns="">
        <xdr:sp macro="" textlink="">
          <xdr:nvSpPr>
            <xdr:cNvPr id="0" name=""/>
            <xdr:cNvSpPr>
              <a:spLocks noTextEdit="1"/>
            </xdr:cNvSpPr>
          </xdr:nvSpPr>
          <xdr:spPr>
            <a:xfrm>
              <a:off x="59507437" y="2893218"/>
              <a:ext cx="1824038"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607219</xdr:colOff>
      <xdr:row>14</xdr:row>
      <xdr:rowOff>26193</xdr:rowOff>
    </xdr:from>
    <xdr:to>
      <xdr:col>47</xdr:col>
      <xdr:colOff>1131987</xdr:colOff>
      <xdr:row>28</xdr:row>
      <xdr:rowOff>26192</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16990049-93F3-45CD-9AED-BFDBBF62C33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49340094" y="2724943"/>
              <a:ext cx="18161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xdr:colOff>
      <xdr:row>216</xdr:row>
      <xdr:rowOff>38100</xdr:rowOff>
    </xdr:from>
    <xdr:to>
      <xdr:col>10</xdr:col>
      <xdr:colOff>1152525</xdr:colOff>
      <xdr:row>217</xdr:row>
      <xdr:rowOff>66675</xdr:rowOff>
    </xdr:to>
    <xdr:sp macro="" textlink="">
      <xdr:nvSpPr>
        <xdr:cNvPr id="5" name="TextBox 4">
          <a:extLst>
            <a:ext uri="{FF2B5EF4-FFF2-40B4-BE49-F238E27FC236}">
              <a16:creationId xmlns:a16="http://schemas.microsoft.com/office/drawing/2014/main" id="{0F251C9B-668F-432F-832B-490482B54D72}"/>
            </a:ext>
          </a:extLst>
        </xdr:cNvPr>
        <xdr:cNvSpPr txBox="1"/>
      </xdr:nvSpPr>
      <xdr:spPr>
        <a:xfrm>
          <a:off x="12363450" y="41224200"/>
          <a:ext cx="113347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Product Category</a:t>
          </a:r>
        </a:p>
      </xdr:txBody>
    </xdr:sp>
    <xdr:clientData/>
  </xdr:twoCellAnchor>
  <xdr:twoCellAnchor>
    <xdr:from>
      <xdr:col>11</xdr:col>
      <xdr:colOff>133350</xdr:colOff>
      <xdr:row>7</xdr:row>
      <xdr:rowOff>146812</xdr:rowOff>
    </xdr:from>
    <xdr:to>
      <xdr:col>12</xdr:col>
      <xdr:colOff>504825</xdr:colOff>
      <xdr:row>8</xdr:row>
      <xdr:rowOff>186563</xdr:rowOff>
    </xdr:to>
    <xdr:sp macro="" textlink="">
      <xdr:nvSpPr>
        <xdr:cNvPr id="6" name="TextBox 5">
          <a:extLst>
            <a:ext uri="{FF2B5EF4-FFF2-40B4-BE49-F238E27FC236}">
              <a16:creationId xmlns:a16="http://schemas.microsoft.com/office/drawing/2014/main" id="{96F050ED-A828-4200-B642-95D370058DA1}"/>
            </a:ext>
          </a:extLst>
        </xdr:cNvPr>
        <xdr:cNvSpPr txBox="1"/>
      </xdr:nvSpPr>
      <xdr:spPr>
        <a:xfrm>
          <a:off x="14554200" y="1518412"/>
          <a:ext cx="1133475" cy="230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5</xdr:col>
      <xdr:colOff>2533650</xdr:colOff>
      <xdr:row>15</xdr:row>
      <xdr:rowOff>152400</xdr:rowOff>
    </xdr:from>
    <xdr:to>
      <xdr:col>5</xdr:col>
      <xdr:colOff>7105650</xdr:colOff>
      <xdr:row>30</xdr:row>
      <xdr:rowOff>38100</xdr:rowOff>
    </xdr:to>
    <xdr:graphicFrame macro="">
      <xdr:nvGraphicFramePr>
        <xdr:cNvPr id="7" name="Chart 6">
          <a:extLst>
            <a:ext uri="{FF2B5EF4-FFF2-40B4-BE49-F238E27FC236}">
              <a16:creationId xmlns:a16="http://schemas.microsoft.com/office/drawing/2014/main" id="{D3B93DE9-E716-4314-916A-B70D26DB5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7105650</xdr:colOff>
      <xdr:row>15</xdr:row>
      <xdr:rowOff>76200</xdr:rowOff>
    </xdr:from>
    <xdr:to>
      <xdr:col>10</xdr:col>
      <xdr:colOff>1943100</xdr:colOff>
      <xdr:row>29</xdr:row>
      <xdr:rowOff>152400</xdr:rowOff>
    </xdr:to>
    <xdr:graphicFrame macro="">
      <xdr:nvGraphicFramePr>
        <xdr:cNvPr id="8" name="Chart 7">
          <a:extLst>
            <a:ext uri="{FF2B5EF4-FFF2-40B4-BE49-F238E27FC236}">
              <a16:creationId xmlns:a16="http://schemas.microsoft.com/office/drawing/2014/main" id="{D4F702BC-1782-43D9-8F97-9C7B2C92F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838200</xdr:colOff>
      <xdr:row>18</xdr:row>
      <xdr:rowOff>95250</xdr:rowOff>
    </xdr:from>
    <xdr:to>
      <xdr:col>23</xdr:col>
      <xdr:colOff>2114550</xdr:colOff>
      <xdr:row>32</xdr:row>
      <xdr:rowOff>171450</xdr:rowOff>
    </xdr:to>
    <xdr:graphicFrame macro="">
      <xdr:nvGraphicFramePr>
        <xdr:cNvPr id="9" name="Chart 8">
          <a:extLst>
            <a:ext uri="{FF2B5EF4-FFF2-40B4-BE49-F238E27FC236}">
              <a16:creationId xmlns:a16="http://schemas.microsoft.com/office/drawing/2014/main" id="{0F869E08-661B-4D37-9289-B32704277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1699962</xdr:colOff>
      <xdr:row>15</xdr:row>
      <xdr:rowOff>120316</xdr:rowOff>
    </xdr:from>
    <xdr:to>
      <xdr:col>27</xdr:col>
      <xdr:colOff>1104900</xdr:colOff>
      <xdr:row>29</xdr:row>
      <xdr:rowOff>196516</xdr:rowOff>
    </xdr:to>
    <xdr:graphicFrame macro="">
      <xdr:nvGraphicFramePr>
        <xdr:cNvPr id="10" name="Chart 9">
          <a:extLst>
            <a:ext uri="{FF2B5EF4-FFF2-40B4-BE49-F238E27FC236}">
              <a16:creationId xmlns:a16="http://schemas.microsoft.com/office/drawing/2014/main" id="{8EF0C611-59CF-4589-A834-77C89D3B6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444082</xdr:colOff>
      <xdr:row>7</xdr:row>
      <xdr:rowOff>22893</xdr:rowOff>
    </xdr:from>
    <xdr:to>
      <xdr:col>33</xdr:col>
      <xdr:colOff>612858</xdr:colOff>
      <xdr:row>21</xdr:row>
      <xdr:rowOff>99093</xdr:rowOff>
    </xdr:to>
    <xdr:graphicFrame macro="">
      <xdr:nvGraphicFramePr>
        <xdr:cNvPr id="11" name="Chart 10">
          <a:extLst>
            <a:ext uri="{FF2B5EF4-FFF2-40B4-BE49-F238E27FC236}">
              <a16:creationId xmlns:a16="http://schemas.microsoft.com/office/drawing/2014/main" id="{D4F7ED59-5E87-496A-AD2C-027C8427C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7519</xdr:colOff>
      <xdr:row>14</xdr:row>
      <xdr:rowOff>107282</xdr:rowOff>
    </xdr:from>
    <xdr:to>
      <xdr:col>36</xdr:col>
      <xdr:colOff>2173203</xdr:colOff>
      <xdr:row>28</xdr:row>
      <xdr:rowOff>43113</xdr:rowOff>
    </xdr:to>
    <xdr:graphicFrame macro="">
      <xdr:nvGraphicFramePr>
        <xdr:cNvPr id="12" name="Chart 11">
          <a:extLst>
            <a:ext uri="{FF2B5EF4-FFF2-40B4-BE49-F238E27FC236}">
              <a16:creationId xmlns:a16="http://schemas.microsoft.com/office/drawing/2014/main" id="{84D760D9-6F8D-48A8-923E-A836525A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1135478</xdr:colOff>
      <xdr:row>7</xdr:row>
      <xdr:rowOff>57150</xdr:rowOff>
    </xdr:from>
    <xdr:to>
      <xdr:col>42</xdr:col>
      <xdr:colOff>1529013</xdr:colOff>
      <xdr:row>20</xdr:row>
      <xdr:rowOff>193508</xdr:rowOff>
    </xdr:to>
    <xdr:graphicFrame macro="">
      <xdr:nvGraphicFramePr>
        <xdr:cNvPr id="13" name="Chart 12">
          <a:extLst>
            <a:ext uri="{FF2B5EF4-FFF2-40B4-BE49-F238E27FC236}">
              <a16:creationId xmlns:a16="http://schemas.microsoft.com/office/drawing/2014/main" id="{29CED712-B735-419C-A480-81230E570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1636794</xdr:colOff>
      <xdr:row>22</xdr:row>
      <xdr:rowOff>57150</xdr:rowOff>
    </xdr:from>
    <xdr:to>
      <xdr:col>50</xdr:col>
      <xdr:colOff>2173202</xdr:colOff>
      <xdr:row>35</xdr:row>
      <xdr:rowOff>193508</xdr:rowOff>
    </xdr:to>
    <xdr:graphicFrame macro="">
      <xdr:nvGraphicFramePr>
        <xdr:cNvPr id="14" name="Chart 13">
          <a:extLst>
            <a:ext uri="{FF2B5EF4-FFF2-40B4-BE49-F238E27FC236}">
              <a16:creationId xmlns:a16="http://schemas.microsoft.com/office/drawing/2014/main" id="{AE487923-FCF2-467C-840F-3EB7CF5AE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53</xdr:col>
      <xdr:colOff>2356087</xdr:colOff>
      <xdr:row>39</xdr:row>
      <xdr:rowOff>119271</xdr:rowOff>
    </xdr:from>
    <xdr:to>
      <xdr:col>55</xdr:col>
      <xdr:colOff>2264782</xdr:colOff>
      <xdr:row>53</xdr:row>
      <xdr:rowOff>156818</xdr:rowOff>
    </xdr:to>
    <xdr:graphicFrame macro="">
      <xdr:nvGraphicFramePr>
        <xdr:cNvPr id="15" name="Chart 14">
          <a:extLst>
            <a:ext uri="{FF2B5EF4-FFF2-40B4-BE49-F238E27FC236}">
              <a16:creationId xmlns:a16="http://schemas.microsoft.com/office/drawing/2014/main" id="{947087E1-8562-4ACE-8708-CF9DEE6A0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58</xdr:col>
      <xdr:colOff>0</xdr:colOff>
      <xdr:row>2</xdr:row>
      <xdr:rowOff>0</xdr:rowOff>
    </xdr:from>
    <xdr:to>
      <xdr:col>58</xdr:col>
      <xdr:colOff>0</xdr:colOff>
      <xdr:row>16</xdr:row>
      <xdr:rowOff>8684</xdr:rowOff>
    </xdr:to>
    <xdr:graphicFrame macro="">
      <xdr:nvGraphicFramePr>
        <xdr:cNvPr id="16" name="Chart 15">
          <a:extLst>
            <a:ext uri="{FF2B5EF4-FFF2-40B4-BE49-F238E27FC236}">
              <a16:creationId xmlns:a16="http://schemas.microsoft.com/office/drawing/2014/main" id="{F6BFB7B4-2276-4BB6-B2CA-DC1A577E4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54</xdr:col>
      <xdr:colOff>1243853</xdr:colOff>
      <xdr:row>11</xdr:row>
      <xdr:rowOff>159871</xdr:rowOff>
    </xdr:from>
    <xdr:to>
      <xdr:col>57</xdr:col>
      <xdr:colOff>138206</xdr:colOff>
      <xdr:row>26</xdr:row>
      <xdr:rowOff>101600</xdr:rowOff>
    </xdr:to>
    <xdr:graphicFrame macro="">
      <xdr:nvGraphicFramePr>
        <xdr:cNvPr id="17" name="Chart 16">
          <a:extLst>
            <a:ext uri="{FF2B5EF4-FFF2-40B4-BE49-F238E27FC236}">
              <a16:creationId xmlns:a16="http://schemas.microsoft.com/office/drawing/2014/main" id="{7F7C15AB-5A56-4D3A-A262-B989DD2A9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57</xdr:col>
      <xdr:colOff>1357245</xdr:colOff>
      <xdr:row>13</xdr:row>
      <xdr:rowOff>178547</xdr:rowOff>
    </xdr:from>
    <xdr:to>
      <xdr:col>59</xdr:col>
      <xdr:colOff>2652191</xdr:colOff>
      <xdr:row>28</xdr:row>
      <xdr:rowOff>120277</xdr:rowOff>
    </xdr:to>
    <xdr:graphicFrame macro="">
      <xdr:nvGraphicFramePr>
        <xdr:cNvPr id="18" name="Chart 17">
          <a:extLst>
            <a:ext uri="{FF2B5EF4-FFF2-40B4-BE49-F238E27FC236}">
              <a16:creationId xmlns:a16="http://schemas.microsoft.com/office/drawing/2014/main" id="{A7436574-D1EB-496D-AAD9-5CA414308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52</xdr:col>
      <xdr:colOff>880753</xdr:colOff>
      <xdr:row>6</xdr:row>
      <xdr:rowOff>94259</xdr:rowOff>
    </xdr:from>
    <xdr:to>
      <xdr:col>54</xdr:col>
      <xdr:colOff>900545</xdr:colOff>
      <xdr:row>21</xdr:row>
      <xdr:rowOff>54180</xdr:rowOff>
    </xdr:to>
    <xdr:graphicFrame macro="">
      <xdr:nvGraphicFramePr>
        <xdr:cNvPr id="19" name="Chart 18">
          <a:extLst>
            <a:ext uri="{FF2B5EF4-FFF2-40B4-BE49-F238E27FC236}">
              <a16:creationId xmlns:a16="http://schemas.microsoft.com/office/drawing/2014/main" id="{22D9DADA-46E2-4EDE-893D-1F36EE559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0.25833</cdr:x>
      <cdr:y>0.09722</cdr:y>
    </cdr:from>
    <cdr:to>
      <cdr:x>0.77917</cdr:x>
      <cdr:y>0.21528</cdr:y>
    </cdr:to>
    <cdr:sp macro="" textlink="">
      <cdr:nvSpPr>
        <cdr:cNvPr id="2" name="TextBox 1">
          <a:extLst xmlns:a="http://schemas.openxmlformats.org/drawingml/2006/main">
            <a:ext uri="{FF2B5EF4-FFF2-40B4-BE49-F238E27FC236}">
              <a16:creationId xmlns:a16="http://schemas.microsoft.com/office/drawing/2014/main" id="{0A0EF999-659D-41AD-8CE4-56832466373D}"/>
            </a:ext>
          </a:extLst>
        </cdr:cNvPr>
        <cdr:cNvSpPr txBox="1"/>
      </cdr:nvSpPr>
      <cdr:spPr>
        <a:xfrm xmlns:a="http://schemas.openxmlformats.org/drawingml/2006/main">
          <a:off x="1181100" y="266700"/>
          <a:ext cx="23812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a:t>Total</a:t>
          </a:r>
          <a:r>
            <a:rPr lang="en-US" sz="1600" b="1" baseline="0"/>
            <a:t> Number of product</a:t>
          </a:r>
          <a:endParaRPr lang="en-NG" sz="16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0.678591087963" createdVersion="6" refreshedVersion="6" minRefreshableVersion="3" recordCount="1465" xr:uid="{6C7C4FD0-19DD-46E1-A020-46FFF028770D}">
  <cacheSource type="worksheet">
    <worksheetSource ref="A1:V1466" sheet="Original data"/>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Potential Revenue" numFmtId="167">
      <sharedItems containsMixedTypes="1" containsNumber="1" minValue="0" maxValue="3451882164"/>
    </cacheField>
    <cacheField name="actual_price" numFmtId="2">
      <sharedItems containsMixedTypes="1" containsNumber="1" minValue="39" maxValue="85000"/>
    </cacheField>
    <cacheField name="discount_percentage" numFmtId="9">
      <sharedItems containsSemiMixedTypes="0" containsString="0" containsNumber="1" minValue="0" maxValue="0.94"/>
    </cacheField>
    <cacheField name="Discount_relate" numFmtId="0">
      <sharedItems count="3">
        <s v="20-50%"/>
        <s v="&gt;=50%"/>
        <s v="20%"/>
      </sharedItems>
    </cacheField>
    <cacheField name="Price_range" numFmtId="0">
      <sharedItems count="3">
        <s v="&gt;500"/>
        <s v="200-500"/>
        <s v="&lt;200"/>
      </sharedItems>
    </cacheField>
    <cacheField name="review_count &lt; 1000" numFmtId="0">
      <sharedItems count="1">
        <s v="No"/>
      </sharedItems>
    </cacheField>
    <cacheField name="Highest_discount " numFmtId="9">
      <sharedItems count="2">
        <s v="Yes"/>
        <s v="No"/>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Rating_score" numFmtId="3">
      <sharedItems containsMixedTypes="1" containsNumber="1" minValue="0"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u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7.742658333336" createdVersion="6" refreshedVersion="6" minRefreshableVersion="3" recordCount="1455" xr:uid="{EDDF7A54-CBDD-42EA-BD9E-3CF5CF163608}">
  <cacheSource type="worksheet">
    <worksheetSource name="Table1"/>
  </cacheSource>
  <cacheFields count="14">
    <cacheField name="product_id" numFmtId="0">
      <sharedItems/>
    </cacheField>
    <cacheField name="Product Name" numFmtId="0">
      <sharedItems count="1337" longText="1">
        <s v="Amazonbasics 108 Cm (43 Inches) 4K Ultra Hd Smart Led Fire Tv Ab43U20Ps (Black)"/>
        <s v="Aine Hdmi Male To Vga Female Video Converter Adapter Cable (Black)"/>
        <s v="Zorbes¬Æ Wall Adapter Holder For Alexa Echo Dot 4Th Generation,A Space-Saving Solution With Cord Management For Your Smart Home Speakers -White (Holder Only)"/>
        <s v="Irusu Play Vr Plus Virtual Reality Headset With Headphones For Gaming (Black)"/>
        <s v="Iqoo Z6 44W By Vivo (Lumina Blue, 4Gb Ram, 128Gb Storage) | 6.44&quot; Fhd+ Amoled Display | 50% Charge In Just 27 Mins | In-Display Fingerprint Scanning"/>
        <s v="7Seven¬Æ Compatible Vu Smart Tv Remote Control Suitable For Original 4K Android Led Ultra Hd Uhd Vu Tv Remote With Non Voice Feature Without Google Assistant"/>
        <s v="Esr Usb C To Lightning Cable, 10 Ft (3 M), Mfi-Certified, Braided Nylon Power Delivery Fast Charging For Iphone 14/14 Plus/14 Pro/14 Pro Max, Iphone 13/12/11/X/8 Series, Use With Type-C Chargers, Black"/>
        <s v="Lohaya Television Remote Compatible For Vu Led Lcd Hd Tv Remote Control Model No :- En2B27V"/>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Lg 139 Cm (55 Inches) 4K Ultra Hd Smart Led Tv 55Uq7500Psf (Ceramic Black)"/>
        <s v="Gizga Essentials Spiral Cable Protector Cord Saver For Mac Charger, Iphone Charger, Wire Protector, Lightweight Durable Flexible Wire Winder For Charging Cables, Data Cables, Earphones, Pack Of 10"/>
        <s v="Storite Usb 2.0 A To Mini 5 Pin B Cable For External Hdds/Camera/Card Readers (150Cm - 1.5M)"/>
        <s v="Technotech High Speed Hdmi Cable 5 Meter V1.4 - Supports Full Hd 1080P (Color May Vary)"/>
        <s v="Storite Super Speed Usb 3.0 Male To Male Cable For Hard Drive Enclosures, Laptop Cooling Pad, Dvd Players(60Cm,Black)"/>
        <s v="7Seven¬Æ Tcl Remote Control Smart Tv Rc802V Remote Compatible For Tcl Tv Remote Original 55Ep680 40A325 49S6500 55P8S 55P8 50P8 65P8 40S6500 43S6500Fs 49S6800Fs 49S6800 49S6510Fs(Without Voice Function/Google Assistant And Non-Bluetooth Remote)"/>
        <s v="Boat Xtend Smartwatch With Alexa Built-In, 1.69‚Äù Hd Display, Multiple Watch Faces, Stress Monitor, Heart &amp; Spo2 Monitoring, 14 Sports Modes, Sleep Monitor, 5 Atm &amp; 7 Days Battery(Pitch Black)"/>
        <s v="Lava A1 Josh 21(Blue Silver) -Dual Sim,Call Blink Notification,Military Grade Certified With 4 Day Battery Backup, Keypad Mobile"/>
        <s v="Airtel Digitaltv Hd Setup Box Remote"/>
        <s v="Realme Smart Tv Stick 4K"/>
        <s v="Iqoo Vivo Z6 5G (Chromatic Blue, 6Gb Ram, 128Gb Storage) | Snapdragon 695-6Nm Processor | 120Hz Fhd+ Display | 5000Mah Battery"/>
        <s v="Sansui 140Cm (55 Inches) 4K Ultra Hd Certified Android Led Tv With Dolby Audio &amp; Dolby Vision Jsw55Asuhd (Mystique Black)"/>
        <s v="Flix (Beetel Usb To Type C Pvc Data Sync &amp; 15W(3A) Tpe Fast Charging Cable, Made In India, 480Mbps Data Sync, 1 Meter Long Cable For All Andriod &amp; All Type C Devices (Black)(Xcd - Fpc02)"/>
        <s v="Fire-Boltt Visionary 1.78&quot; Amoled Bluetooth Calling Smartwatch With 368*448 Pixel Resolution 100+ Sports Mode, Tws Connection, Voice Assistance, Spo2 &amp; Heart Rate Monitoring"/>
        <s v="Flix (Beetel) Usb To Iphone Lightning Textured Pattern Data Sync &amp; 2A Fast Charging Cable, Made In India, 480Mbps Data Sync, Tough Cable, 1 Meter Long Usb Cable For Apple Devices (Black)(Xcd-L102)"/>
        <s v="Bestor ¬Æ 8K Hdmi 2.1 Cable 48Gbps 9.80Ft/Ultra High Speed Hdmi Braided Cord For Roku Tv/Ps5/Hdtv/Blu-Ray Projector, Laptop, Television, Personal Computer, Xbox, Ps4, Ps5, Ps4 Pro (1 M, Grey)"/>
        <s v="Boat Wave Call Smart Watch, Smart Talk With Advanced Dedicated Bluetooth Calling Chip, 1.69‚Äù Hd Display With 550 Nits &amp; 70% Color Gamut, 150+ Watch Faces, Multi-Sport Modes, Hr, Spo2, Ip68(Deep Blue)"/>
        <s v="Prolet Classic Bumper Case Cover For Samsung Galaxy Watch 4 44Mm Tpu Plated Full Screen Protector (Black)"/>
        <s v="Ambrane Unbreakable 60W / 3A Fast Charging 1.5M Braided Type C Cable For Smartphones, Tablets, Laptops &amp; Other Type C Devices, Pd Technology, 480Mbps Data Sync, Quick Charge 3.0 (Rct15A, Black)"/>
        <s v="Acer 139 Cm (55 Inches) I Series 4K Ultra Hd Android Smart Led Tv Ar55Ar2851Udfl (Black)"/>
        <s v="Amazonbasics - High-Speed Male To Female Hdmi Extension Cable - 6 Feet"/>
        <s v="Elv Aluminum Adjustable Mobile Phone Foldable Tabletop Stand Dock Mount For All Smartphones, Tabs, Kindle, Ipad (Black)"/>
        <s v="Lapster 5 Pin Mini Usb Cable, Usb B Cable,Camera Cable Usb2.0 For External Hdds/Card Readers/Camera Etc."/>
        <s v="7Seven¬Æ Bluetooth Voice Command Remote For Xiaomi Redmi Mi Smart Tv With Netflix &amp; Prime Video Hot Keys Xmrm-00A"/>
        <s v="Redmi Note 11 (Horizon Blue, 6Gb Ram, 64Gb Storage)|90Hz Fhd+ Amoled Display | Qualcomm¬Æ Snapdragon‚Ñ¢ 680-6Nm | 33W Charger Included"/>
        <s v="Boat Laptop, Smartphone Type-C A400 Male Data Cable (Carbon Black)"/>
        <s v="Oppo A31 (Mystery Black, 6Gb Ram, 128Gb Storage) With No Cost Emi/Additional Exchange Offers"/>
        <s v="Pinnaclz Original Combo Of 2 Usb Type C Fast Charging Cable, Usb C Data Cable For Charging And Data Transfer Smart Phones White 1.2 Meter Made In India (Pack Of 2)"/>
        <s v="Fire-Boltt India'S No 1 Smartwatch Brand Talk 2 Bluetooth Calling Smartwatch With Dual Button, Hands On Voice Assistance, 60 Sports Modes, In Built Mic &amp; Speaker With Ip68 Rating"/>
        <s v="Skadioo Wifi Adapter For Pc | Car Accessories, Wifi Dongle For Pc | Usb Wifi Adapter For Pc | Wi-Fi Receiver 2.4Ghz, 802.11B/G/N Unano Size Wifi Dongle Compatible Adapter,Wifi Dongle For Pc"/>
        <s v="Mi Usb Type-C Cable Smartphone (Black)"/>
        <s v="Samsung Evo Plus 64Gb Microsdxc Uhs-I U1 130Mb/S Full Hd &amp; 4K Uhd Memory Card With Adapter (Mb-Mc64Ka), Blue"/>
        <s v="Cablecreation Rca To 3.5Mm Male Audio Cable, 3.5Mm To 2Rca Cable Male Rca Cable,Y Splitter Stereo Jack Cable For Home Theater,Subwoofer, Receiver, Speakers And More (3Feet/0.9Meter,Black)"/>
        <s v="Amazonbasics Digital Optical Coax To Analog Rca Audio Converter Adapter With Fiber Cable"/>
        <s v="Hi-Mobiler Iphone Charger Lightning Cable,2 Pack Apple Mfi Certified Usb Iphone Fast Chargering Cord,Data Sync Transfer For 13/12/11 Pro Max Xs X Xr 8 7 6 5 5S Ipad Ipod More Model Cell Phone Cables"/>
        <s v="Vu 164 Cm (65 Inches) The Gloled Series 4K Smart Led Google Tv 65Gloled (Grey)"/>
        <s v="Posh 1.5 Meter High Speed Gold Plated Hdmi Male To Female Extension Cable (Black)"/>
        <s v="Spigen Ez Fit Tempered Glass Screen Protector For Iphone 14 Pro - 2 Pack (Sensor Protection)"/>
        <s v="Cotbolt Silicone Case Cover Compatible For Samsung Bn59-01312A Qled 8K 4K Smart Tv Remote Shockproof Protective Remote Cover (Black)"/>
        <s v="Prolegend¬Æ Pl-T002 Universal Tv Stand Table Top For Most 22 To 65 Inch Lcd Flat Screen Tv, Vesa Up To 800 By 400Mm"/>
        <s v="Nokia 105 Plus Single Sim, Keypad Mobile Phone With Wireless Fm Radio, Memory Card Slot And Mp3 Player | Red"/>
        <s v="Tizum Hdmi To Vga Adapter Cable 1080P For Projector, Computer, Laptop, Tv, Projectors &amp; Tv"/>
        <s v="Amazon Basics Hdmi Coupler,Black"/>
        <s v="Amazon Basics 16-Gauge Speaker Wire - 50 Feet"/>
        <s v="Duracell Usb C To Lightning Apple Certified (Mfi) Braided Sync &amp; Charge Cable For Iphone, Ipad And Ipod. Fast Charging Lightning Cable, 3.9 Feet (1.2M) - Black"/>
        <s v="Amazonbasics Double Braided Nylon Usb Type-C To Type-C 2.0 Cable Smartphone (Dark Grey, 3 Feet)"/>
        <s v="Oneplus 126 Cm (50 Inches) Y Series 4K Ultra Hd Smart Android Led Tv 50Y1S Pro (Black)"/>
        <s v="Iqoo Vivo Z6 5G (Dynamo Black, 6Gb Ram, 128Gb Storage) | Snapdragon 695-6Nm Processor | 120Hz Fhd+ Display | 5000Mah Battery"/>
        <s v="Amazon Basics Usb Type-C To Usb-A 2.0 Male Fast Charging Cable For Laptop - 3 Feet (0.9 Meters), Black"/>
        <s v="Tcl 80 Cm (32 Inches) Hd Ready Certified Android Smart Led Tv 32S615 (Black)"/>
        <s v="Sony Tv - Remote Compatible For Sony Led Remote Control Works With Sony Led Tv By Trend Trail Speed Tech &amp; Remote Hi Remote &amp; Reo India Only"/>
        <s v="Amazon Basics Usb A To Lightning Pvc Molded Nylon Mfi Certified Charging Cable (Black, 1.2 Meter)"/>
        <s v="Astigo Compatible Remote Control For Mi Smart Led 4A (43&quot;/32&quot;)"/>
        <s v="Portronics Konnect L Por-1403 Fast Charging 3A Type-C Cable 1.2 Meter With Charge &amp; Sync Function For All Type-C Devices (White)"/>
        <s v="Toshiba 108 Cm (43 Inches) V Series Full Hd Smart Android Led Tv 43V35Kp (Silver)"/>
        <s v="Syncwire Ltg To Usb Cable For Fast Charging Compatible With Phone 5/ 5C/ 5S/ 6/ 6S/ 7/8/ X/Xr/Xs Max/ 11/12/ 13 Series And Pad Air/Mini, Pod &amp; Other Devices (1.1 Meter, White)"/>
        <s v="Samsung 138 Cm (55 Inches) Crystal 4K Neo Series Ultra Hd Smart Led Tv Ua55Aue65Akxxl (Black)"/>
        <s v="Bluerigger Digital Optical Audio Toslink Cable (6 Feet / 1.8 Meter) With 8 Channel (7.1) Audio Support (For Home Theatre, Xbox, Playstation Etc.)"/>
        <s v="7Seven¬Æ Compatible For Sony Bravia Lcd Led Uhd Oled Qled 4K Ultra Hd Tv Remote Control With Youtube And Netflix Hotkeys. Universal Replacement For Original Sony Smart Android Tv Remote Control"/>
        <s v="7Seven¬Æ Compatible For Mi Tv Remote Control Original Suitable With Smart Android 4K Led Non Voice Command Xiaomi Redmi Remote Of 4A Model 32 43 55 65 Inches"/>
        <s v="Sounce Fast Phone Charging Cable &amp; Data Sync Usb Cable Compatible For Iphone 13, 12,11, X, 8, 7, 6, 5, Ipad Air, Pro, Mini &amp; Ios Devices"/>
        <s v="Wayona Usb Type C Fast Charging Cable Charger Cord 3A Qc 3.0 Data Cable Compatible With Samsung Galaxy S10E S10 S9 S8 S20 Plus, Note 10 9 8, M51 A40 A50 A70, Moto G7 G8 (1M, Grey)"/>
        <s v="Generic Ultra-Mini Bluetooth Csr 4.0 Usb Dongle Adapter For Windows Computer ( Black:Golden)"/>
        <s v="Duracell Micro Usb 3A Braided Sync &amp; Fast Charging Cable, 3.9 Feet (1.2M). Supports Qc 2.0/3.0 Charging, High Speed Data Transmission - Black"/>
        <s v="Zoul Usb Type C Fast Charging 3A Nylon Braided Data Cable Quick Charger Cable Qc 3.0 For Samsung Galaxy M31S M30 S10 S9 S20 Plus, Note 10 9 8, A20E A40 A50 A70 (1M, Grey)"/>
        <s v="Boat A 350 Type C Cable 1.5M(Jet Black)"/>
        <s v="Airtel Digitaltv Dth Television, Setup Box Remote Compatible For Sd And Hd Recording (Black)"/>
        <s v="Iphone Original 20W C Type Fast Pd Charger Compatible With I-Phone13/13 Mini/13Pro/13 Pro Max I-Phone 12/12 Pro/12Mini/12 Pro Max, I-Phone11/11 Pro/11 Pro Max 2020 (Only Adapter)"/>
        <s v="Electvision Remote Control For Led Smart Tv Compatible With Vu Smart Led (Without Voice)"/>
        <s v="Tp-Link Nano Ac600 Usb Wi-Fi Adapter(Archer T2U Nano)- 2.4G/5G Dual Band Wireless Network Adapter For Pc Desktop Laptop, Mini Travel Size, Supports Windows 11,10, 8.1, 8, 7, Xp/Mac Os 10.9-10.15"/>
        <s v="Amazon Basics Usb 3.0 Cable - A Male To Micro B - 6 Feet (1.8 Meters), Black"/>
        <s v="Amazonbasics Usb C To Lightning Aluminum With Nylon Braided Mfi Certified Charging Cable (Grey, 1.2 Meter)"/>
        <s v="Smashtronics¬Æ - Case For Firetv Remote, Fire Stick Remote Cover Case, Silicone Cover For Tv Firestick 4K/Tv 2Nd Gen(3Rd Gen) Remote Control - Light Weight/Anti Slip/Shockproof (Black)"/>
        <s v="Storite Usb 3.0 Cable A To Micro B High Speed Upto 5 Gbps Data Transfer Cable For Portable External Hard Drive - (20Cm), Black"/>
        <s v="Ptron Solero T241 2.4A Type-C Data &amp; Charging Usb Cable, Made In India, 480Mbps Data Sync, Durable 1-Meter Long Usb Cable For Smartphone, Type-C Usb Devices (White)"/>
        <s v="Lohaya Voice Assistant Remote Compatible For Airtel Xstream Set-Top Box Remote Control With Netflix Function (Black) (Non - Voice)"/>
        <s v="Newly Launched Boult Dive+ With 1.85&quot; Hd Display, Bluetooth Calling Smartwatch, 500 Nits Brightness, 7 Days Battery Life, 150+ Watch Faces, 100+ Sport Modes, Ip68 Waterproof Smart Watch (Jet Black)"/>
        <s v="Boat Newly Launched Wave Electra With 1.81&quot; Hd Display, Smart Calling With Ultra-Seamless Bt Calling Chip,20 Built-In Watch Faces,100 + Sports Modes,Menu Personalization,In-Built Games(Charcoal Black)"/>
        <s v="Amazonbasics Usb 2.0 - A-Male To A-Female Extension Cable For Personal Computer, Printer (Black, 9.8 Feet/3 Meters)"/>
        <s v="Synqe Usb C To Usb C 60W Nylon Braided Fast Charging Type C To Type C Cable Compatible With Samsung Galaxy Note 20/Ultra, S20 S22 S21 S20 Fe A73 A53 A33 (2M, Black)"/>
        <s v="Portronics Konnect Cl 20W Por-1067 Type-C To 8 Pin Usb 1.2M Cable With Power Delivery &amp; 3A Quick Charge Support, Nylon Braided For All Type-C And 8 Pin Devices, Green"/>
        <s v="Motorola A10 Dual Sim Keypad Mobile With 1750 Mah Battery, Expandable Storage Upto 32Gb, Wireless Fm With Recording - Dark Blue"/>
        <s v="Samsung Original Type C To C Cable - 3.28 Feet (1 Meter), White"/>
        <s v="Ambrane 60W / 3A Fast Charging Output Cable With Micro To Usb For Mobile, Neckband, True Wireless Earphone Charging, 480Mbps Data Sync Speed, 1M Length (Acm - Az1, Black)"/>
        <s v="Saifsmart Outlet Wall Mount Hanger Holder For Dot 3Rd Gen, Compact Bracket Case Plug And Built-In Cable Management For Kitchen Bathroom, Bedroom (Black)"/>
        <s v="Boat Type C A750 Stress Resistant, Tangle-Free, Sturdy Flat Cable With 6.5A Fast Charging &amp; 480Mbps Data Transmission, 10000+ Bends Lifespan And Extended 1.5M Length(Radiant Red)"/>
        <s v="Acer 127 Cm (50 Inches) I Series 4K Ultra Hd Android Smart Led Tv Ar50Ar2851Udfl (Black)"/>
        <s v="Rts‚Ñ¢ High Speed 3D Full Hd 1080P Support (10 Meters) Hdmi Male To Hdmi Male Cable Tv Lead 1.4V For All Hdmi Devices- Black (10M - 30 Feet)"/>
        <s v="Boat Rugged V3 Extra Tough Unbreakable Braided Micro Usb Cable 1.5 Meter (Black)"/>
        <s v="Tp-Link Ac1300 Usb Wifi Adapter (Archer T3U) - 2.4G/5G Dual Band Mini Wireless Network Adapter For Pc Desktop, Mu-Mimo Wi-Fi Dongle, Usb 3.0, Supports Windows 11,10, 8.1, 8, 7, Xp/Mac Os 10.15 And Earlier"/>
        <s v="Astigo Compatible Remote For Airtel Digital Set Top Box (Pairing Required With Tv Remote)"/>
        <s v="Amkette 30 Pin To Usb Charging &amp; Data Sync Cable For Iphone 3G/3Gs/4/4S/Ipad 1/2/3, Ipod Nano 5Th/6Th Gen And Ipod Touch 3Rd/4Th Gen -1.5M (Black)"/>
        <s v="Ambrane Unbreakable 60W / 3A Fast Charging 1.5M Braided Micro Usb Cable For Smartphones, Tablets, Laptops &amp; Other Micro Usb Devices, 480Mbps Data Sync, Quick Charge 3.0 (Rcm15, Black)"/>
        <s v="Sounce 65W Oneplus Dash Warp Charge Cable, 6.5A Type-C To Usb C Pd Data Sync Fast Charging Cable Compatible With One Plus 8T/ 9/ 9R/ 9 Pro/ 9Rt/ 10R/ Nord &amp; For All Type C Devices ‚Äì Red, 1 Meter"/>
        <s v="Belkin Usb C To Usb-C Fast Charging Type C Cable, 60W Pd, 3.3 Feet (1 Meter) For Laptop, Personal Computer, Tablet, Smartphone - Black, Usb-If Certified"/>
        <s v="Gizga Essentials Usb Wifi Adapter For Pc, 150 Mbps Wireless Network Adapter For Desktop - Nano Size Wifi Dongle Compatible With Windows, Mac Os &amp; Linux Kernel | Wpa/Wpa2 Encryption Standards| Black"/>
        <s v="Sonivision Sa-D10 Sa-D100 Sa-D40 Home Theater Systems Remote Compatible With Sony Rm-Anu156"/>
        <s v="Boat Type C A325 Tangle-Free, Sturdy Type C Cable With 3A Rapid Charging &amp; 480Mbps Data Transmission(Black)"/>
        <s v="Ptron Solero T241 2.4A Type-C Data &amp; Charging Usb Cable, Made In India, 480Mbps Data Sync, Durable 1-Meter Long Usb Cable For Type-C Usb Devices For Charging Adapter (Black)"/>
        <s v="Amazonbasics Flexible Premium Hdmi Cable (Black, 4K@60Hz, 18Gbps), 3-Foot"/>
        <s v="Amazonbasics 3.5Mm To 2-Male Rca Adapter Cable For Tablet, Smartphone (Black, 15 Feet)"/>
        <s v="Electvision Remote Control Compatible With Amazon Fire Tv Stick (Pairing Manual Will Be Back Side Remote Control)(P)"/>
        <s v="Wayona Type C Cable Nylon Braided Usb C Qc 3.0 Fast Charging Short Power Bank Cable For Samsung Galaxy S10E/S10+/S10/S9/S9+/Note 9/S8/Note 8, Lg G7 G5 G6, Moto G6 G7 (0.25M, Black)"/>
        <s v="Dell Ms116 1000Dpi Usb Wired Optical Mouse, Led Tracking, Scrolling Wheel, Plug And Play."/>
        <s v="Boat A400 Usb Type-C To Usb-A 2.0 Male Data Cable, 2 Meter (Black)"/>
        <s v="Ptron Solero M241 2.4A Micro Usb Data &amp; Charging Cable, Made In India, 480Mbps Data Sync, Durable 1-Meter Long Usb Cable For Micro Usb Devices (White)"/>
        <s v="Mi 108 Cm (43 Inches) 5A Series Full Hd Smart Android Led Tv L43M7-Eain (Black)"/>
        <s v="Time Office Scanner Replacement Cable For Startek Fm220U (Type C) Ivory"/>
        <s v="Belkin Usb C To Usb-C Fast Charging Type C Cable, 60W Pd, 3.3 Feet (1 Meter) For Laptop, Personal Computer, Tablet, Smartphone - White, Usb-If Certified"/>
        <s v="Lohaya Lcd/Led Remote Compatible For Sony Bravia Smart Lcd Led Uhd Oled Qled 4K Ultra Hd Tv Remote Control With Youtube &amp; Netflix Function [ Compatible For Sony Tv Remote Control ]"/>
        <s v="Amazon Basics High-Speed Hdmi Cable, 6 Feet - Supports Ethernet, 3D, 4K Video,Black"/>
        <s v="Tizum High Speed Hdmi Cable With Ethernet | Supports 3D 4K | For All Hdmi Devices Laptop Computer Gaming Console Tv Set Top Box (1.5 Meter/ 5 Feet)"/>
        <s v="Cedo 65W Oneplus Dash Warp Charge Cable, Usb A To Type C Data Sync Fast Charging Cable Compatible With One Plus 3 /3T /5 /5T /6 /6T /7 /7T /7 Pro &amp; For All Type C Devices - 1 Meter, Red"/>
        <s v="Oneplus 80 Cm (32 Inches) Y Series Hd Ready Led Smart Android Tv 32Y1 (Black)"/>
        <s v="Wayona Nylon Braided Usb Data Sync And Fast Charging 3A Short Power Bank Cable For Iphones, Ipad Air, Ipad Mini, Ipod Nano And Ipod Touch (Grey)"/>
        <s v="Ambrane Fast 100W Output Cable With Type-C To Type-C For Mobile, Laptop, Macbook &amp; Table Charging, 480Mbps Data Sync Speed, Braided Cable, 1.5M Length (Abcc-100, Black-Grey)"/>
        <s v="Hisense 126 Cm (50 Inches) Bezelless Series 4K Ultra Hd Smart Led Google Tv 50A6H (Black)"/>
        <s v="7Seven¬Æ Compatible Tata Sky Remote Control Replacement Of Original Dth Sd Hd Tata Play Set Top Box Remote - Ir Learning Universal Remote For Any Brand Tv - Pairing Must"/>
        <s v="Duracell Type-C To Micro 1.2M Braided Sync &amp; Charge Cable, Usb C To Micro Fast Charge Compatible For Fast Data Transmission (Black)"/>
        <s v="Crossvolt Compatible Dash/Warp Data Sync Fast Charging Cable Supported For All C Type Devices (Cable)"/>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Wayona Nylon Braided 3A Lightning To Usb A Syncing And Fast Charging Data Cable For Iphone, Ipad (3 Ft Pack Of 1, Black)"/>
        <s v="Boat Deuce Usb 300 2 In 1 Type-C &amp; Micro Usb Stress Resistant, Tangle-Free, Sturdy Cable With 3A Fast Charging &amp; 480Mbps Data Transmission, 10000+ Bends Lifespan And Extended 1.5M Length(Martian Red)"/>
        <s v="10K 8K 4K Hdmi Cable, Certified 48Gbps 1Ms Ultra High Speed Hdmi 2.1 Cable 4K 120Hz 144Hz 2K 165Hz 8K 60Hz Dynamic Hdr Arc Earc Dts:X Compatible For Mac Gaming Pc Soundbar Tv Monitor Laptop Ps5 4 Xbox"/>
        <s v="Amazonbasics New Release Nylon Usb-A To Lightning Cable Cord, Fast Charging Mfi Certified Charger For Apple Iphone, Ipad (6-Ft, Rose Gold)"/>
        <s v="Wayona Type C To Lightning Mfi Certified 20W Fast Charging Nylon Braided Usb C Cable For Iphone 14, 14 Pro, 14 Pro Max, 14 Plus, 13, 13 Pro, 13 Pro Max, 13 Mini, 12, 12 Pro, 11, 11 Pro Max Iphone 12 Mini, X, 8 (2M, Grey)"/>
        <s v="Zoul Usb C 60W Fast Charging 3A 6Ft/2M Long Type C Nylon Braided Data Cable Quick Charger Cable Qc 3.0 For Samsung Galaxy M31S M30 S10 S9 S20 Plus, Note 10 9 8, A20E A40 A50 A70 (2M, Grey)"/>
        <s v="Tp-Link Ac600 600 Mbps Wifi Wireless Network Usb Adapter For Desktop Pc With 2.4Ghz/5Ghz High Gain Dual Band 5Dbi Antenna Wi-Fi, Supports Windows 11/10/8.1/8/7/Xp, Mac Os 10.15 And Earlier (Archer T2U Plus)"/>
        <s v="Mi 80 Cm (32 Inches) 5A Series Hd Ready Smart Android Led Tv L32M7-5Ain (Black)"/>
        <s v="Acer 80 Cm (32 Inches) N Series Hd Ready Tv Ar32Nsv53Hd (Black)"/>
        <s v="Acer 139 Cm (55 Inches) H Series 4K Ultra Hd Android Smart Led Tv Ar55Ar2851Udpro (Black)"/>
        <s v="Oneplus 108 Cm (43 Inches) Y Series Full Hd Smart Android Led Tv 43 Y1S (Black)"/>
        <s v="Mi 100 Cm (40 Inches) 5A Series Full Hd Smart Android Led Tv With 24W Dolby Audio &amp; Metal Bezel-Less Frame (Black) (2022 Model)"/>
        <s v="Ambrane Unbreakable 60W / 3A Fast Charging 1.5M Braided Type C To Type C Cable For Smartphones, Tablets, Laptops &amp; Other Type C Devices, Pd Technology, 480Mbps Data Sync (Rctt15, Black)"/>
        <s v="Firestick Remote"/>
        <s v="Ambrane 60W / 3A Type C Fast Charging Unbreakable 1.5M L Shaped Braided Cable, Pd Technology, 480Mbps Data Transfer For Smartphones, Tablet, Laptops &amp; Other Type C Devices (Ablc10, Black)"/>
        <s v="Boat Bassheads 122 Wired Earphones With Heavy Bass, Integrated Controls And Mic (Gun Metal)"/>
        <s v="Ambrane 60W / 3A Fast Charging Output Cable With Type-C To Usb For Mobile, Neckband, True Wireless Earphone Charging, 480Mbps Data Sync Speed, 1M Length (Act - Az10, Black)"/>
        <s v="Wzatco Pixel | Portable Led Projector | Native 720P With Full Hd 1080P Support | 2000 Lumens (200 Ansi) | 176&quot; Large Screen | Projector For Home And Outdoor | Compatible With Tv Stick, Pc, Ps4"/>
        <s v="Boat Ltg 500 Apple Mfi Certified For Iphone, Ipad And Ipod 2Mtr Data Cable(Space Grey)"/>
        <s v="Portronics Konnect L 1.2M Fast Charging 3A 8 Pin Usb Cable With Charge &amp; Sync Function For Iphone, Ipad (Grey)"/>
        <s v="Amazonbasics New Release Abs Usb-A To Lightning Cable Cord, Fast Charging Mfi Certified Charger For Apple Iphone, Ipad Tablet (3-Ft, White)"/>
        <s v="Electvision Remote Control Compatible With Kodak/Thomson Smart Led Tv (Without Voice) Before Placing Order For Verification Contact Our Coustmer Care 7738090464"/>
        <s v="King Shine Multi Retractable 3.0A Fast Charger Cord, Multiple Charging Cable 4Ft/1.2M 3-In-1 Usb Charge Cord Compatible With Phone/Type C/Micro Usb For All Android And Ios Smartphones (Random Colour)"/>
        <s v="Tp-Link Wifi Dongle 300 Mbps Mini Wireless Network Usb Wi-Fi Adapter For Pc Desktop Laptop(Supports Windows 11/10/8.1/8/7/Xp, Mac Os 10.9-10.15 And Linux, Wps, Soft Ap Mode, Usb 2.0) (Tl-Wn823N),Black"/>
        <s v="Amazonbasics Usb 2.0 Cable - A-Male To B-Male - For Personal Computer, Printer- 6 Feet (1.8 Meters), Black"/>
        <s v="Lripl Compatible Sony Bravia Lcd/Led Remote Works With Almost All Sony Led/Lcd Tv'S"/>
        <s v="Zodo 8. 5 Inch Lcd E-Writer Electronic Writing Pad/Tablet Drawing Board (Paperless Memo Digital Tablet)"/>
        <s v="Flix (Beetel) Usb To Type C Pvc Data Sync And 2A 480Mbps Data Sync, Tough Fast Charging Long Cable For Usb Type C Devices, Charging Adapter (White, 1 Meter) - Xcd-C12"/>
        <s v="Samsung 108 Cm (43 Inches) Crystal 4K Series Ultra Hd Smart Led Tv Ua43Aue60Aklxl (Black)"/>
        <s v="Airtel Digitaltv Dth Remote Sd/Hd/Hd Recording Compatible For Television (Shining Black )"/>
        <s v="Redmi 108 Cm (43 Inches) 4K Ultra Hd Android Smart Led Tv X43 | L43R7-7Ain (Black)"/>
        <s v="Hp W100 480P 30 Fps Digital Webcam With Built-In Mic, Plug And Play Setup, Wide-Angle View For Video Calling On Skype, Zoom, Microsoft Teams And Other Apps (Black)"/>
        <s v="Tp-Link Usb Wifi Adapter For Pc(Tl-Wn725N), N150 Wireless Network Adapter For Desktop - Nano Size Wifi Dongle Compatible With Windows 11/10/7/8/8.1/Xp/ Mac Os 10.9-10.15 Linux Kernel 2.6.18-4.4.3"/>
        <s v="Zebronics Zeb-Usb150Wf1 Wifi Usb Mini Adapter Supports 150 Mbps Wireless Data, Comes With Advanced Security Wpa/Wpa2 Encryption Standards"/>
        <s v="Mi Braided Usb Type-C Cable For Charging Adapter (Red)"/>
        <s v="Ptron Solero Mb301 3A Micro Usb Data &amp; Charging Cable, Made In India, 480Mbps Data Sync, Strong &amp; Durable 1.5-Meter Nylon Braided Usb Cable For Micro Usb Devices - (Black)"/>
        <s v="Digitek¬Æ (Dtr 260 Gt) Gorilla Tripod/Mini 33 Cm (13 Inch) Tripod For Mobile Phone With Phone Mount &amp; Remote, Flexible Gorilla Stand For Dslr &amp; Action Cameras"/>
        <s v="Redmi 80 Cm (32 Inches) Android 11 Series Hd Ready Smart Led Tv | L32M6-Ra/L32M7-Ra (Black)"/>
        <s v="Samsung 108 Cm (43 Inches) Crystal 4K Neo Series Ultra Hd Smart Led Tv Ua43Aue65Akxxl (Black)"/>
        <s v="Wayona Type C To Type C Long Fast Charging Cable Type C Charger Cord Compatible With Samsung S22 S20 S20 Fe 2022 S22 Ultra S21 Ultra A70 A51 A53 A33 A73 M51 M31 M33 M53 (Grey, 2M, 65W, 6Ft)"/>
        <s v="Amazonbasics Micro Usb Fast Charging Cable For Android Smartphone,Personal Computer,Printer With Gold Plated Connectors (6 Feet, Black)"/>
        <s v="Swapkart Fast Charging Cable And Data Sync Usb Cable Compatible For Iphone 6/6S/7/7+/8/8+/10/11, 12, 13 Pro Max Ipad Air/Mini, Ipod And Ios Devices (White)"/>
        <s v="Kodak 80 Cm (32 Inches) Hd Ready Certified Android Led Tv 32Hdx7Xpro (Black)"/>
        <s v="Pinnaclz Original Combo Of 2 Micro Usb Fast Charging Cable, Usb Charging Cable For Data Transfer Perfect For Android Smart Phones White 1.2 Meter Made In India (Pack Of 2)"/>
        <s v="Syvo Wt 3130 Aluminum Tripod (133Cm), Universal Lightweight Tripod With Mobile Phone Holder Mount &amp; Carry Bag For All Smart Phones, Gopro, Cameras - Brown"/>
        <s v="Ambrane Unbreakable 3 In 1 Fast Charging Braided Multipurpose Cable For Speaker With 2.1 A Speed - 1.25 Meter, Black"/>
        <s v="Isoelite Remote Compatible For Samsung Led/Lcd Remote Control Works With All Samsung Led/Lcd Tv Model No :- Bn59-607A (Please Match The Image With Your Old Remote)"/>
        <s v="Zebronics Zeb-Astra 20 Wireless Bt V5.0 Portable Speaker With 10W Rms Output, Tws, 10H Backup Approx, Built In Rechargeable Battery Fm Radio, Aux, Msd, Usb, Call Function And Dual 52Mm Drivers Multi"/>
        <s v="Gilary Multi Charging Cable, 3 In 1 Nylon Braided Fast Charging Cable For Iphone Micro Usb Type C Mobile Phone | Colour May Vary |"/>
        <s v="Logitech H111 Wired On Ear Headphones With Mic Black"/>
        <s v="Wayona Nylon Braided Usb To Lightning Fast Charging And Data Sync Cable Compatible For Iphone 13, 12,11, X, 8, 7, 6, 5, Ipad Air, Pro, Mini (3 Ft Pack Of 1, Grey)"/>
        <s v="Wayona Usb Type C 65W 6Ft/2M Long Fast Charging Cable Compatible For Samsung S22 S20 Fe S21 Ultra A33 A53 A01 A73 A70 A51 M33 M53 M51 M31(2M, Black)"/>
        <s v="Oneplus 80 Cm (32 Inches) Y Series Hd Ready Smart Android Led Tv 32 Y1S (Black)"/>
        <s v="Boat Airdopes 181 In-Ear True Wireless Earbuds With Enx Tech, Beast Mode(Low Latency Upto 60Ms) For Gaming, With Mic, Asap Charge, 20H Playtime, Bluetooth V5.2, Ipx4 &amp; Iwp (Cool Grey)"/>
        <s v="Hp 150 Wireless Usb Mouse With Ergonomic And Ambidextrous Design, 1600 Dpi Optical Tracking, 2.4 Ghz Wireless Connectivity, Dual-Function Scroll Wheel And 12 Month Long Battery Life. 3-Years Warranty."/>
        <s v="Model-P4 6 Way Swivel Tilt Wall Mount 32-55-Inch Full Motion Cantilever For Led,Lcd And Plasma Tv'S"/>
        <s v="Boat Type C A750 Stress Resistant, Tangle-Free, Sturdy Flat Cable With 6.5A Fast Charging &amp; 480Mbps Data Transmission, 10000+ Bends Lifespan And Extended 1.5M Length(Rebellious Black)"/>
        <s v="Digitek Dtr 550 Lw (67 Inch) Tripod For Dslr, Camera |Operating Height: 5.57 Feet | Maximum Load Capacity Up To 4.5Kg | Portable Lightweight Aluminum Tripod With 360 Degree Ball Head | Carry Bag Included (Black) (Dtr 550Lw)"/>
        <s v="Skywall 81.28 Cm (32 Inches) Hd Ready Smart Led Tv 32Swels-Pro (Black)"/>
        <s v="Kodak 126 Cm (50 Inches) Bezel-Less Design Series 4K Ultra Hd Smart Android Led Tv 50Uhdx7Xprobl (Black)"/>
        <s v="Samsung 138 Cm (55 Inches) Crystal 4K Series Ultra Hd Smart Led Tv Ua55Aue60Aklxl (Black)"/>
        <s v="Noise Pulse Buzz 1.69&quot; Bluetooth Calling Smart Watch With Call Function, 150 Watch Faces, 60 Sports Modes, Spo2 &amp; Heart Rate Monitoring, Calling Smart Watch For Men &amp; Women - Jet Black"/>
        <s v="Gizga Essentials Multi-Purpose Portable &amp; Foldable Wooden Desk For Bed Tray, Laptop Table, Study Table (Black)"/>
        <s v="Tcl 108 Cm (43 Inches) 4K Ultra Hd Certified Android Smart Led Tv 43P615 (Black)"/>
        <s v="Mi 80 Cm (32 Inches) Hd Ready Android Smart Led Tv 4A Pro | L32M5-Al (Black)"/>
        <s v="Classmate Pulse 6 Subject Notebook - Unruled, 300 Pages, Spiral Binding, 240Mm*180Mm"/>
        <s v="Boat Flash Edition Smart Watch With Activity Tracker, Multiple Sports Modes, 1.3&quot; Screen, 170+ Watch Faces, Sleep Monitor, Gesture, Camera &amp; Music Control, Ip68 &amp; 7 Days Battery Life(Lightning Black)"/>
        <s v="Quantum Rj45 Ethernet Patch Cable/Lan Router Cable With Heavy Duty Gold Plated Connectors Supports Hi-Speed Gigabit Upto 1000Mbps, Waterproof And Durable,1-Year Warranty-32.8 Feet (10 Meters)(White)"/>
        <s v="Maono Au-400 Lavalier Auxiliary Omnidirectional Microphone (Black)"/>
        <s v="Zebronics Zeb-Power Wired Usb Mouse, 3-Button, 1200 Dpi Optical Sensor, Plug &amp; Play, For Windows/Mac"/>
        <s v="Lenovo 400 Wireless Mouse, 1200Dpi Optical Sensor, 2.4Ghz Wireless Nano Usb, 3-Button (Left,Right,Scroll) Upto 8M Left/Right &amp; 100K Scroll Clicks &amp; 1Yr Battery, Ambidextrous, Ergonomic Gy50R91293"/>
        <s v="Airtel Digital Tv Hd Set Top Box With Fta Pack | Unlimited Entertainment + Recording Feature + Free Standard Installation (6 Months Pack)"/>
        <s v="Kingston Datatraveler Exodia Dtx/32 Gb Pen Drive Usb 3.2 Gen 1 (Multicolor)"/>
        <s v="Digitek¬Æ (Dtr-200Mt) (18 Cm) Portable &amp; Flexible Mini Tripod With Mobile Holder &amp; 360 Degree Ball Head, For Smart Phones, Compact Cameras, Gopro, Maximum Operating Height: 7.87 Inch, Maximum Load Upto: 1 Kgs"/>
        <s v="Ls Lapster Quality Assured Usb 2.0 Morpho Cable, Morpho Device Cable For Mso 1300 E3/E2/E Biometric Finger Print Scanner Morpho Usb Cable (Black)"/>
        <s v="Storite Usb Extension Cable Usb 3.0 Male To Female Extension Cable High Speed 5Gbps Extension Cable Data Transfer For Keyboard, Mouse, Flash Drive, Hard Drive, Printer And More- 1.5M - Blue"/>
        <s v="Amazon Basics Usb A To Lightning Mfi Certified Charging Cable (White, 1.2 Meter)"/>
        <s v="Shopoflux Silicone Remote Cover For Mi Smart Tv And Mi Tv Stick/Mi Box S / 3S / Mi 4X / 4A Smart Led Tv (Black)"/>
        <s v="Amazonbasics 3 Feet High Speed Hdmi Male To Female 2.0 Extension Cable"/>
        <s v="Remote Control Compatible For Amazon Fire Tv Stick Remote Control [ 3Rd Gen ](Not Compatible For Fire Tv Edition Smart Tv) From Basesailor"/>
        <s v="Agaro Blaze Usba To Micro +Type C 2In1 Braided 1.2M Cable"/>
        <s v="Samsung Galaxy M04 Dark Blue, 4Gb Ram, 64Gb Storage | Upto 8Gb Ram With Ram Plus | Mediatek Helio P35 | 5000 Mah Battery"/>
        <s v="Infinity (Jbl Glide 510, 72 Hrs Playtime With Quick Charge, Wireless On Ear Headphone With Mic, Deep Bass, Dual Equalizer, Bluetooth 5.0 With Voice Assistant Support (Black)"/>
        <s v="Popio Type C Dash Charging Usb Data Cable For Oneplus Devices"/>
        <s v="Tata Sky Digital Tv Hd Setup Box Remote"/>
        <s v="Oneplus 163.8 Cm (65 Inches) U Series 4K Led Smart Android Tv 65U1S (Black)"/>
        <s v="Lenovo Usb A To Type-C Tangle-Free¬†¬†Aramid Fiber Braided¬†1.2M Cable With 4A Fast Charging &amp; 480 Mbps Data Transmission, Certified 10000+ Bend Lifespan, Metallic Grey"/>
        <s v="Aircase Protective Laptop Bag Sleeve Fits Upto 14.1&quot; Laptop/ Macbook, Wrinkle Free, Padded, Waterproof Light Neoprene Case Cover Pouch, For Men &amp; Women, Black- 6 Months Warranty"/>
        <s v="Sansui 80Cm (32 Inches) Hd Ready Smart Led Tv Jsy32Skhd (Black) With Bezel-Less Design"/>
        <s v="Vw 80 Cm (32 Inches) Hd Ready Android Smart Led Tv Vw32Pro (Black)"/>
        <s v="Oneplus Nord 2T 5G (Gray Shadow, 8Gb Ram, 128Gb Storage)"/>
        <s v="Prushti Cover And Bags, Protective Case For Airtel Xstream Settop Box Remote Remote Control Pouch Cover Holder Pu Leather Cover Holder(Only Cover For Selling Purpose)"/>
        <s v="Duracell Type C To Type C 5A (100W) Braided Sync &amp; Fast Charging Cable, 3.9 Feet (1.2M). Usb C To C Cable, Supports Pd &amp; Qc 3.0 Charging, 5 Gbps Data Transmission ‚Äì Black"/>
        <s v="Krisons Thunder Speaker, Multimedia Home Theatre, Floor Standing Speaker, Led Display With Bluetooth, Fm, Usb, Micro Sd Card, Aux Connectivity"/>
        <s v="Tukzer Stylus Pen, Ipad Pencil With Palm Rejection Tilt Sensor| 2Nd Gen For 2018-2022 Ipad 6/7/8/9Th Gen; Ipad 10.2&quot;, Pro 12.9/11&quot;, Mini 6/5Th, Air 5/4/3Rd, Precise For Writing/Drawing (3 Spare Tips)"/>
        <s v="7Seven Compatible Lg Tv Remote Suitable For Lg Non Magic Smart Tv Remote Control (Mouse &amp; Voice Non-Support) Mr20Ga Prime Video And Netflix Hotkeys"/>
        <s v="Vw 80 Cm (32 Inches) Playwall Frameless Series Hd Ready Android Smart Led Tv Vw3251 (Black)"/>
        <s v="Mi 100 Cm (40 Inches) Horizon Edition Full Hd Android Led Tv 4A | L40M6-Ei (Black)"/>
        <s v="Cubetek 3 In 1 Lcd Display V5.0 Bluetooth Transmitter Receiver, Bypass Audio Adapter With Aux, Optical, Dual Link Support For Tv, Home Stereo, Pc, Headphones, Speakers, Model: Cb-Bt27"/>
        <s v="Boat Wave Lite Smartwatch With 1.69&quot; Hd Display, Sleek Metal Body, Hr &amp; Spo2 Level Monitor, 140+ Watch Faces, Activity Tracker, Multiple Sports Modes, Ip68 &amp; 7 Days Battery Life(Active Black)"/>
        <s v="Belkin Apple Certified Lightning To Usb Charge And Sync Cable For Iphone, Ipad, Air Pods, 39.6 Inch (100Cm) ‚Äì Black"/>
        <s v="Flix (Beetel Flow Usb To Micro Usb Pvc Data Sync &amp; 12W(2.4A) Fast Charging Cable,Made In India,480Mbps Data Sync,Solid Cable,1 Meter Long Cable For All Andriod &amp; Micro Usb Devices (Black)(Xcd-Fpm01)"/>
        <s v="Zinq Ups For Router, Mini Ups For 12V Wifi Router Broadband Modem With Upto 4 Hours Power Backup, Upto 2Amp, Works With Existing Adapter, Also Works With Set-Top Box, Smart Camera, Cctv (Black)"/>
        <s v="Tuarso 8K Hdmi 2.1 Cable 48Gbps , 1.5 Meter High-Speed Braided Hdmi Cable ( 8K@60Hz„Äå4K@120Hz„Äå2K@240Hz ) Hdmi 2.1 Cable Compatible With Monitors , Television , Laptops , Projectors , Game Consoles And More With Hdmi Ports Device"/>
        <s v="Envie¬Æ (Aa10004Plni-Cd) Aa Rechargeable Batteries, Low Self Discharge, Aa 1000Mah Ni-Cd (Pack Of 4)"/>
        <s v="Portronics Konnect Spydr 31 3-In-1 Multi Functional Cable With 3.0A Output, Tangle Resistant, 1.2M Length, Nylon Braided(Zebra)"/>
        <s v="Robustrion [Anti-Scratch] &amp; [Smudge Proof] [Bubble Free] Premium Tempered Glass Screen Protector Guard For Samsung Galaxy Tab A8 10.5 Inch [Sm-X200/X205/X207] 2022"/>
        <s v="Zoul Usb C To Usb C Fast Charging Cable 65W Type C To Type C Nylon Braided Cord Compatible With Macbook Oneplus 9 10R Samsung Galaxy S22 S21 Ultra Z Flip3 Macbook Air/Pro M1 Google Pixel 11'' Ipad Pro 2020/2018 (2M, Grey)"/>
        <s v="Airtel Digital Tv Hd Set Top Box With 1 Month Basic Pack With Recording + Free Standard Installation"/>
        <s v="Kodak 139 Cm (55 Inches) 4K Ultra Hd Smart Led Tv 55Ca0909 (Black)"/>
        <s v="Zebronics Zeb-Fame 5Watts 2.0 Multi Media Speakers With Aux, Usb And Volume Control (Black)"/>
        <s v="Zebronics Zeb-Warrior Ii 10 Watts 2.0 Multimedia Speaker With Rgb Lights, Usb Powered, Aux Input, Volume Control Pod For Pc, Laptops, Desktop"/>
        <s v="Striff Ps2_01 Multi Angle Mobile/Tablet Tabletop Stand. Phone Holder For Iphone, Android, Samsung, Oneplus, Xiaomi. Portable, Foldable Cell Phone Stand. Perfect For Bed, Office, Home &amp; Desktop (Black)"/>
        <s v="Wayona Nylon Braided 2M / 6Ft Fast Charge Usb To Lightning Data Sync And Charging Cable For Iphone, Ipad Tablet (6 Ft Pack Of 1, Grey)"/>
        <s v="Realme 10W Fast Charging Micro-Usb Cable (Braided, Black)"/>
        <s v="Noise Pulse Go Buzz Smart Watch Bluetooth Calling With 1.69&quot; Display, 550 Nits, 150+ Cloud Watch Face, Spo2, Heart Rate Tracking, 100 Sports Mode With Auto Detection, Longer Battery (Jet Black)"/>
        <s v="Egate I9 Pro-Max 1080P Native Full Hd Projector 4K Support | 3600 L (330 Ansi ) | 150&quot; (381 Cm) Large Screen | Vga, Av, Hdmi, Sd Card, Usb, Audio Out | (E03I31 / E04I32) Black"/>
        <s v="Tp-Link Nano Usb Wifi Dongle 150Mbps High Gain Wireless Network Wi-Fi Adapter For Pc Desktop And Laptops, Supports Windows 10/8.1/8/7/Xp, Linux, Mac Os X (Tl-Wn722N)"/>
        <s v="Acer 80 Cm (32 Inches) I Series Hd Ready Android Smart Led Tv Ar32Ar2841Hdfl (Black)"/>
        <s v="Noise Colorfit Pro 4 Advanced Bluetooth Calling Smart Watch With 1.72&quot; Truview Display, Fully-Functional Digital Crown, 311 Ppi, 60Hz Refresh Rate, 500 Nits Brightness (Charcoal Black)"/>
        <s v="Redgear Cloak Wired Rgb Wired Over Ear Gaming Headphones With Mic For Pc"/>
        <s v="Amazonbasics Usb Type-C To Usb Type-C 2.0 Cable For Charging Adapter, Smartphone - 9 Feet (2.7 Meters) - White"/>
        <s v="Tp-Link Tl-Wa855Re 300 Mbps Wi-Fi Range Extender (White)"/>
        <s v="Belkin Apple Certified Lightning To Type C Cable, Tough Unbreakable Braided Fast Charging For Iphone, Ipad, Air Pods, 3.3 Feet (1 Meters) White"/>
        <s v="Logitech K380 Wireless Multi-Device Keyboard For Windows, Apple Ios, Apple Tv Android Or Chrome, Bluetooth, Compact Space-Saving Design, Pc/Mac/Laptop/Smartphone/Tablet (Dark Grey)"/>
        <s v="Eynk Extra Long Micro Usb Fast Charging Usb Cable | Micro Usb Data Cable | Quick Fast Charging Cable | Charger Sync Cable | High Speed Transfer Android Smartphones V8 Cable (2.4 Amp, 3M,) (White)"/>
        <s v="Ambrane 2 In 1 Type-C &amp; Micro Usb Cable With 60W / 3A Fast Charging, 480 Mbps High Data, Pd Technology &amp; Quick Charge 3.0, Compatible With All Type-C &amp; Micro Usb Devices (Abdc-10, Black)"/>
        <s v="Redmi 9A Sport (Coral Green, 2Gb Ram, 32Gb Storage) | 2Ghz Octa-Core Helio G25 Processor | 5000 Mah Battery"/>
        <s v="Vu 138 Cm (55 Inches) Premium Series 4K Ultra Hd Smart Ips Led Tv 55Ut (Black)"/>
        <s v="Canon E4570 All-In-One Wi-Fi Ink Efficient Colour Printer With Fax/Adf/Duplex Printing (Black)- Smart Speaker Compatible, Standard"/>
        <s v="Oneplus Nord 2T 5G (Jade Fog, 8Gb Ram, 128Gb Storage)"/>
        <s v="Portronics Konnect L 60W Pd Type C To Type C Mobile Charging Cable, 1.2M, Fast Data Sync, Tangle Resistant, Tpe+Nylon Braided(Grey)"/>
        <s v="Noise Colorfit Pulse Grand Smart Watch With 1.69&quot;(4.29Cm) Hd Display, 60 Sports Modes, 150 Watch Faces, Fast Charge, Spo2, Stress, Sleep, Heart Rate Monitoring &amp; Ip68 Waterproof (Jet Black)"/>
        <s v="Mi Power Bank 3I 20000Mah Lithium Polymer 18W Fast Power Delivery Charging | Input- Type C | Micro Usb| Triple Output | Sandstone Black"/>
        <s v="Mi 108 Cm (43 Inches) 5X Series 4K Ultra Hd Led Smart Android Tv L43M6-Es (Grey)"/>
        <s v="Hp Wired On Ear Headphones With Mic With 3.5 Mm Drivers, In-Built Noise Cancelling, Foldable And Adjustable For Laptop/Pc/Office/Home/ 1 Year Warranty (B4B09Pa)"/>
        <s v="Sony Bravia 164 Cm (65 Inches) 4K Ultra Hd Smart Led Google Tv Kd-65X74K (Black)"/>
        <s v="Rc Print Gi 790 Ink Refill For Canon G1000, G1010, G1100, G2000, G2002, G2010, G2012, G2100, G3000, G3010, G3012, G3100, G4000, G4010"/>
        <s v="Amazon Brand - Solimo 3A Fast Charging Tough Type C Usb Data Cable¬† ‚Äì 1 Meter"/>
        <s v="Boat Deuce Usb 300 2 In 1 Type-C &amp; Micro Usb Stress Resistant, Sturdy Cable With 3A Fast Charging &amp; 480Mbps Data Transmission, 10000+ Bends Lifespan And Extended 1.5M Length(Mercurial Black)"/>
        <s v="Parker Vector Camouflage Gift Set - Roller Ball Pen &amp; Parker Logo Keychain (Black Body, Blue Ink), 2 Piece Set"/>
        <s v="Amazonbasics Usb Type-C To Micro-B 2.0 Cable - 6 Inches (15.2 Centimeters) - White"/>
        <s v="Duracell Usb Lightning Apple Certified (Mfi) Braided Sync &amp; Charge Cable For Iphone, Ipad And Ipod. Fast Charging Lightning Cable, 3.9 Feet (1.2M) - Black"/>
        <s v="Iqoo Z6 Pro 5G By Vivo (Legion Sky, 8Gb Ram, 128Gb Storage) | Snapdragon 778G 5G | 66W Flashcharge | 1300 Nits Peak Brightness | Hdr10+"/>
        <s v="Amazonbasics Usb 2.0 Extension Cable For Personal Computer, Printer, 2-Pack - A-Male To A-Female - 3.3 Feet (1 Meter, Black)"/>
        <s v="Croma 3A Fast Charge 1M Type-C To All Type-C Phones Sync And Charge Cable, Made In India, 480Mbps Data Transfer Rate, Tested Durability With 8000+ Bends (12 Months Warranty) - Crcma0106Stc10, Black"/>
        <s v="Sennheiser Cx 80S In-Ear Wired Headphones With In-Line One-Button Smart Remote With Microphone Black"/>
        <s v="Redmi A1 (Light Green, 2Gb Ram 32Gb Rom) | Segment Best Ai Dual Cam | 5000Mah Battery | Leather Texture Design | Android 12"/>
        <s v="Wayona Usb Type C To Usb Nylon Braided Quick Charger Fast Charging Short Cable For Smartphone (Samsung Galaxy S21/S20/S10/S9/S9+/Note 9/S8/Note 8, Lg G7 G5 G6, Moto G6 G7) (0.25M,Grey)"/>
        <s v="Dealfreez Case Compatible For Fire Tv Stick 4K All Alexa Voice Remote Shockproof Silicone Anti-Lost Cover With Loop (C-Black)"/>
        <s v="Vw 80 Cm (32 Inches) Frameless Series Hd Ready Led Tv Vw32A (Black)"/>
        <s v="Amazonbasics 6 Feet Displayport To Displayport Cable - (Not Hdmi Cable) (Gold)"/>
        <s v="Mi Xiaomi Usb Type C Hypercharge Cable 6A 100Cm Sturdy And Durable Black Supports 120W Hypercharging"/>
        <s v="Amazonbasics 10.2 Gbps High-Speed 4K Hdmi Cable With Braided Cord (10-Foot, Dark Grey)"/>
        <s v="Iqoo Z6 Lite 5G By Vivo (Stellar Green, 6Gb Ram, 128Gb Storage) | World'S First Snapdragon 4 Gen 1 | 120Hz Refresh Rate | 5000Mah Battery | Travel Adapter To Be Purchased Separately"/>
        <s v="Fire-Boltt Ninja Call Pro Plus 1.83&quot; Smart Watch With Bluetooth Calling, Ai Voice Assistance, 100 Sports Modes Ip67 Rating, 240*280 Pixel High Resolution"/>
        <s v="Boat Bassheads 100 In Ear Wired Earphones With Mic(Taffy Pink)"/>
        <s v="Flix (Beetel) 3In1 (Type C|Micro|Iphone Lightening) Textured Pattern 3A Fast Charging Cable With Qc &amp; Pd Support For Type C,Micro Usb &amp; Lightning Iphone Cable,Made In India,1.5 Meter Long Cable(T101)"/>
        <s v="Bluerigger Digital Optical Audio Toslink Cable (3.3 Feet / 1 Meter) With 8 Channel (7.1) Audio Support (For Home Theatre, Xbox, Playstation Etc.)"/>
        <s v="Caldipree Silicone Case Cover Compatible For 2022 Samsung Smart Tv Remote Qled Tv Bn68-13897A Tm2280E (2022-Black)"/>
        <s v="Boat Bassheads 242 In Ear Wired Earphones With Mic(Active Black)"/>
        <s v="Amazon Brand - Solimo Fast Charging Braided Type C Data Cable Seam, Suitable For All Supported Mobile Phones (1 Meter, Black)"/>
        <s v="Redmi A1 (Light Blue, 2Gb Ram, 32Gb Storage) | Segment Best Ai Dual Cam | 5000Mah Battery | Leather Texture Design | Android 12"/>
        <s v="Samsung Galaxy M13 (Midnight Blue, 4Gb, 64Gb Storage) | 6000Mah Battery | Upto 8Gb Ram With Ram Plus"/>
        <s v="Samsung Galaxy M13 (Aqua Green, 6Gb, 128Gb Storage) | 6000Mah Battery | Upto 12Gb Ram With Ram Plus"/>
        <s v="Boat Micro Usb 55 Tangle-Free, Sturdy Micro Usb Cable With 3A Fast Charging &amp; 480Mbps Data Transmission (Black)"/>
        <s v="Boat Wave Call Smart Watch, Smart Talk With Advanced Dedicated Bluetooth Calling Chip, 1.69‚Äù Hd Display With 550 Nits &amp; 70% Color Gamut, 150+ Watch Faces, Multi-Sport Modes,Hr,Spo2, Ip68(Active Black)"/>
        <s v="Lapster 1.5 Mtr Usb 2.0 Type A Male To Usb A Male Cable For Computer And Laptop"/>
        <s v="Artis Ar-45W-Mg2 45 Watts Mg2 Laptop Adapter/Charger Compatible With Mb Air 13‚Äù &amp; Mb Air 11‚Äù (14.5 V, 3.1 A) Connector: Mg2 (T Tip Connector)"/>
        <s v="Tata Sky Hd Connection With 1 Month Basic Package And Free Installation"/>
        <s v="Mi 138.8 Cm (55 Inches) 5X Series 4K Ultra Hd Led Smart Android Tv L55M6-Es (Grey)"/>
        <s v="Zebronics Cu3100V Fast Charging Type C Cable With Qc 18W Support, 3A Max Capacity, 1 Meter Braided Cable, Data Transfer And Superior Durability (Braided Black + White)"/>
        <s v="Oraimo 65W Type C To C Fast Charging Cable Usb C To Usb C Cable High Speed Syncing, Nylon Braided 1M Length With Led Indicator Compatible For Laptop, Macbook, Samsung Galaxy S22 S20 S10 S20Fe S21 S21 Ultra A70 A51 A71 A50S M31 M51 M31S M53 5G"/>
        <s v="Noise Colorfit Pro 2 Full Touch Control Smart Watch With 35G Weight &amp; Upgraded Lcd Display (Deep Wine)"/>
        <s v="Amozo Ultra Hybrid Camera And Drop Protection Back Cover Case For Iphone 13 (Tpu + Polycarbonate | Crystal Transparent)"/>
        <s v="Zebronics Astra 10 Portable Wireless Bt V5.0 Speaker, 10W Rms Power, 15* Hours Backup, 2.25&quot; Drive Size, Up To 6.4&quot; Mobile Holder Support, Carry Handle, Usb, Msd, Aux Input And Fm Radio With Antenna"/>
        <s v="Lg 80 Cm (32 Inches) Hd Ready Smart Led Tv 32Lq576Bpsa (Ceramic Black)"/>
        <s v="Redmi 9 Activ (Carbon Black, 4Gb Ram, 64Gb Storage) | Octa-Core Helio G35 | 5000 Mah Battery"/>
        <s v="Kodak 80 Cm (32 Inches) Hd Ready Certified Android Smart Led Tv 32Hdx7Xprobl (Black)"/>
        <s v="Boat Ltg 550V3 Lightning Apple Mfi Certified Cable With Spaceship Grade Aluminium Housing,Stress Resistance, Rapid 2.4A Charging &amp; 480Mbps Data Sync, 1M Length &amp; 10000+ Bends Lifespan(Mercurial Black)"/>
        <s v="Wayona Nylon Braided Lightning Usb Data Sync &amp; 3A Charging Cable For Iphones, Ipad Air, Ipad Mini, Ipod Nano And Ipod Touch (3 Ft Pack Of 1, Grey)"/>
        <s v="Tukzer Fully Foldable Tabletop Desktop Tablet Mobile Stand Holder - Angle &amp; Height Adjustable For Desk, Cradle, Dock, Compatible With Smartphones &amp; Tablets (White)"/>
        <s v="Wayona Nylon Braided (2 Pack) Lightning Fast Usb Data Cable Fast Charger Cord For Iphone, Ipad Tablet (3 Ft Pack Of 2, Grey)"/>
        <s v="Samsung Galaxy M33 5G (Mystique Green, 8Gb, 128Gb Storage) | 6000Mah Battery | Upto 16Gb Ram With Ram Plus | Travel Adapter To Be Purchased Separately"/>
        <s v="Wayona Usb Type C Fast Charger Cable Fast Charging Usb C Cable/Cord Compatible For Samsung Galaxy S10E S10 S9 S8 Plus S10+,Note 10 Note 9 Note 8,S20,M31S,M40,Realme X3,Pixel 2 Xl (3 Ft Pack Of 1,Grey)"/>
        <s v="Oneplus Nord Watch With 1.78‚Äù Amoled Display, 60 Hz Refresh Rate, 105 Fitness Modes, 10 Days Battery, Spo2, Heart Rate, Stress Monitor, Women Health Tracker &amp; Multiple Watch Face [Midnight Black]"/>
        <s v="Redmi Note 11T 5G (Matte Black, 6Gb Ram, 128Gb Rom)| Dimensity 810 5G | 33W Pro Fast Charging | Charger Included | Additional Exchange Offers|Get 2 Months Of Youtube Premium Free!"/>
        <s v="Lunagariya¬Æ, Protective Case Compatible With Jio Settop Box Remote Control,Pu Leather Cover Holder (Before Placing Order,Please Compare The Dimensions Of The Product With Your Remote)"/>
        <s v="Zebronics Cu3100V Fast Charging Type C Cable With Qc 18W Support, 3A Max Capacity, 1 Meter Braided Cable, Data Transfer And Superior Durability (Braided Black )"/>
        <s v="Wecool Bluetooth Extendable Selfie Sticks With Wireless Remote And Tripod Stand, 3-In-1 Multifunctional Selfie Stick With Tripod Stand Compatible With Iphone/Oneplus/Samsung/Oppo/Vivo And All Phones"/>
        <s v="Sandisk Ultra¬Æ Microsdxc‚Ñ¢ Uhs-I Card, 256Gb, 150Mb/S R, 10 Y Warranty, For Smartphones"/>
        <s v="Lohaya Television Remote Compatible With Samsung Smart Led/Lcd/Hd Tv Remote Control [ Compatible For All Samsung Tv Remote Control ]"/>
        <s v="Crypo‚Ñ¢ Universal Remote Compatible With Tata Sky Universal Hd &amp; Sd Set Top Box (Also Works With All Tv)"/>
        <s v="Ptron Solero 331 3.4Amps Multifunction Fast Charging Cable, 3-In-1 Usb Cable Micro Usb/Type-C/Ios, Made In India, Durable &amp; Strong &amp; Tangle-Free 118Cm In Length (Black)"/>
        <s v="Ambrane 20000Mah Power Bank With 20W Fast Charging, Triple Output, Power Delivery, Type C Input, Made In India, Multi-Layer Protection, Li-Polymer + Type C Cable (Stylo-20K, Black)"/>
        <s v="Storite Usb 2.0 A To Mini 5 Pin B Cable For External Hdds/Camera/Card Readers 35Cm"/>
        <s v="Tcl 80 Cm (32 Inches) Hd Ready Certified Android Smart Led Tv 32S5205 (Black)"/>
        <s v="Agaro Blaze Usb 3.0 To Usb Type C Otg Adapter"/>
        <s v="Kodak 80 Cm (32 Inches) Hd Ready Led Tv Kodak 32Hdx900S (Black)"/>
        <s v="Hp 32Gb Class 10 Microsd Memory Card (U1 Tf Card¬†32Gb)"/>
        <s v="Caprigo Heavy Duty Tv Wall Mount Bracket For 14 To 32 Inch Led/Hd/Smart Tv‚Äôs, Universal Fixed Tv Wall Mount Stand (M452)"/>
        <s v="Redmi Note 11 (Space Black, 4Gb Ram, 64Gb Storage)|90Hz Fhd+ Amoled Display | Qualcomm¬Æ Snapdragon‚Ñ¢ 680-6Nm | 33W Charger Included"/>
        <s v="Amazon Basics New Release Nylon Usb-A To Lightning Cable Cord, Fast Charging Mfi Certified Charger For Apple Iphone, Ipad (3-Ft, Rose Gold)"/>
        <s v="Sandisk Ultra Microsd Uhs-I Card 32Gb, 120Mb/S R"/>
        <s v="Wayona Nylon Braided Usb Type C 3Ft 1M 3A Fast Charger Cable For Samsung Galaxy S9 S8 (Wc3Cb1, Black)"/>
        <s v="Iqoo 9 Se 5G (Sunset Sierra, 8Gb Ram, 128Gb Storage) | Qualcomm Snapdragon 888 | 66W Flash Charge"/>
        <s v="Vw 60 Cm (24 Inches) Premium Series Hd Ready Led Tv Vw24A (Black)"/>
        <s v="Swapkart Flexible Mobile Tabletop Stand, Metal Built, Heavy Duty Foldable Lazy Bracket Clip Mount Multi Angle Clamp For All Smartphones (Pack Of 1), Multi Color"/>
        <s v="Samsung 25W Usb Travel Adapter For Cellular Phones - White"/>
        <s v="Samsung Galaxy M13 (Aqua Green, 4Gb, 64Gb Storage) | 6000Mah Battery | Upto 8Gb Ram With Ram Plus"/>
        <s v="Croma 80 Cm (32 Inches) Hd Ready Led Tv (Crel7369, Black) (2021 Model)"/>
        <s v="Amazonbasics 6-Feet Displayport (Not Usb Port) To Hdmi Cable Black"/>
        <s v="Oneplus 108 Cm (43 Inches) Y Series 4K Ultra Hd Smart Android Led Tv 43Y1S Pro (Black)"/>
        <s v="Portronics Carpower Mini Car Charger With Dual Output, Fast Charging (Type C Pd 18W + Qc 3.0A) Compatible With All Smartphones(Black)"/>
        <s v="Oraimo 18W Usb &amp; Type-C Dual Output Super Fast Charger Wall Adapter Pe2.0&amp;Quick Charge 3.0 &amp; Power Delivery 3.0 Compatible For Iphone 13/13 Mini/13 Pro Max/12/12 Pro Max, Ipad Mini/Pro, Pixel, Galaxy, Airpods Pro"/>
        <s v="Boat A 350 Type C Cable For Smartphone, Charging Adapter (1.5M, Carbon Black)"/>
        <s v="Samsung Galaxy M33 5G (Emerald Brown, 6Gb, 128Gb Storage) | 6000Mah Battery | Upto 12Gb Ram With Ram Plus | Travel Adapter To Be Purchased Separately"/>
        <s v="Fire-Boltt Phoenix Smart Watch With Bluetooth Calling 1.3&quot;,120+ Sports Modes, 240*240 Px High Res With Spo2, Heart Rate Monitoring &amp; Ip67 Rating"/>
        <s v="Elv Mobile Phone Mount Tabletop Holder For Phones And Tablets - Black"/>
        <s v="Noise Colorfit Pulse Smartwatch With 3.56 Cm (1.4&quot;) Full Touch Hd Display, Spo2, Heart Rate, Sleep Monitors &amp; 10-Day Battery - Jet Black"/>
        <s v="7Seven¬Æ Compatible Lg Smart Tv Remote Suitable For Any Lg Led Oled Lcd Uhd Plasma Android Television And Akb75095303 Replacement Of Original Lg Tv Remote Control"/>
        <s v="Tata Sky Universal Remote Compatible For Sd/Hd"/>
        <s v="Dealfreez Case Compatible With Fire Tv Stick 3Rd Gen 2021 Full Wrap Silicone Remote Cover Anti-Lost With Loop (D-Black)"/>
        <s v="Amazonbasics Double Braided Nylon Usb Type-C To Type-C 2.0 Cable, Charging Adapter, Smartphone 6 Feet, Dark Grey"/>
        <s v="Urbn 20000 Mah Lithium_Polymer 22.5W Super Fast Charging Ultra Compact Power Bank With Quick Charge &amp; Power Delivery, Type C Input/Output, Made In India, Type C Cable Included (Camo)"/>
        <s v="Opentech¬Æ Military-Grade Tempered Glass Screen Protector Compatible For Iphone 13/13 Pro / 14 With Edge To Edge Coverage And Easy Installation Kit (6.1 Inches)"/>
        <s v="Kyosei Advanced Tempered Glass Compatible With Google Pixel 6A With Military-Grade Anti-Explosion Edge-To-Edge Coverage Screen Protector Guard"/>
        <s v="Lg 108 Cm (43 Inches) 4K Ultra Hd Smart Led Tv 43Uq7500Psf (Ceramic Black)"/>
        <s v="Oneplus 10T 5G (Moonstone Black, 8Gb Ram, 128Gb Storage)"/>
        <s v="Redmi 10A (Slate Grey, 4Gb Ram, 64Gb Storage) | 2 Ghz Octa Core Helio G25 | 5000 Mah Battery | Finger Print Sensor | Upto 5Gb Ram With Ram Booster"/>
        <s v="Ptron Boom Ultima 4D Dual Driver, In-Ear Gaming Wired Headphones With In-Line Mic, Volume Control &amp; Passive Noise Cancelling Boom 3 Earphones - (Dark Blue)"/>
        <s v="Samsung Galaxy M13 5G (Aqua Green, 6Gb, 128Gb Storage) | 5000Mah Battery | Upto 12Gb Ram With Ram Plus"/>
        <s v="Redmi Note 11 (Space Black, 6Gb Ram, 64Gb Storage) | 90Hz Fhd+ Amoled Display | Qualcomm¬Æ Snapdragon‚Ñ¢ 680-6Nm | 33W Charger Included"/>
        <s v="Amazonbasics Usb C To Lightning Aluminum With Nylon Braided Mfi Certified Charging Cable (Grey, 1.8 Meter)"/>
        <s v="Striff 12 Pieces Highly Flexible Silicone Micro Usb Protector, Mouse Cable Protector, Suit For All Cell Phones, Computers And Chargers (White)"/>
        <s v="Lripl Mi Remote Control With Netflix &amp; Prime Video Button Compatible For Mi 4X Led Android Smart Tv 4A Remote Control (32&quot;/43&quot;) With Voice Command (Pairing Required)"/>
        <s v="Noise_Colorfit Smart Watch Charger 2 Pin Usb Fast Charger Magnetic Charging Cable Adapter (Smart Watch Charger 2 Pin)"/>
        <s v="Mi 2-In-1 Usb Type C Cable (Micro Usb To Type C) 30Cm For Smartphone, Headphone, Laptop (White)"/>
        <s v="Portronics Konnect L 1.2M Por-1401 Fast Charging 3A 8 Pin Usb Cable With Charge &amp; Sync Function (White)"/>
        <s v="Realme Buds Classic Wired In Ear Earphones With Mic (Black)"/>
        <s v="Bluerigger High Speed Hdmi Cable With Ethernet - Supports 3D, 4K 60Hz And Audio Return - Latest Version (3 Feet / 0.9 Meter)"/>
        <s v="Redmi 10A (Sea Blue, 4Gb Ram, 64Gb Storage) | 2 Ghz Octa Core Helio G25 | 5000 Mah Battery | Finger Print Sensor | Upto 5Gb Ram With Ram Booster"/>
        <s v="Kingone Upgraded Stylus Pen, Ipad Pencil, Ultra High Precision &amp; Sensitivity, Palm Rejection, Prevents False On/Off Touch, Power Display, Tilt Sensitivity, Magnetic Adsorption For Ipad 2018 And Later"/>
        <s v="Samsung Galaxy M53 5G (Deep Ocean Blue, 6Gb, 128Gb Storage) | 108Mp | Samoled+ 120Hz | 12Gb Ram With Ram Plus | Travel Adapter To Be Purchased Separately"/>
        <s v="Ptron Newly Launched Force X10 Bluetooth Calling Smartwatch With 1.7&quot; Full Touch Color Display, Real Heart Rate Monitor, Spo2, Watch Faces, 5 Days Runtime, Fitness Trackers &amp; Ip68 Waterproof (Pink)"/>
        <s v="Realme Narzo 50 (Speed Blue, 4Gb Ram+64Gb Storage) Helio G96 Processor | 50Mp Ai Triple Camera | 120Hz Ultra Smooth Display"/>
        <s v="Urbn 20000 Mah Lithium_Polymer Power Bank With 12 Watt Fast Charging, Camo"/>
        <s v="Wayona Usb Nylon Braided Data Sync And Charging Cable For Iphone, Ipad Tablet (Red, Black)"/>
        <s v="Iqoo Z6 Pro 5G By Vivo (Legion Sky, 6Gb Ram, 128Gb Storage) | Snapdragon 778G 5G | 66W Flashcharge | 1300 Nits Peak Brightness | Hdr10+"/>
        <s v="Samsung Original Ehs64 Wired In Ear Earphones With Mic, Black"/>
        <s v="Sounce Gold Plated 3.5 Mm Headphone Splitter For Computer 2 Male To 1 Female 3.5Mm Headphone Mic Audio Y Splitter Cable Smartphone Headset To Pc Adapter ‚Äì (Black,20Cm)"/>
        <s v="Ambrane Bcl-15 Lightning Cable For Smartphone (1.5M Black)"/>
        <s v="Elv Car Mount Adjustable Car Phone Holder Universal Long Arm, Windshield For Smartphones - Black"/>
        <s v="Redmi 11 Prime 5G (Meadow Green, 4Gb Ram 64Gb Rom) | Prime Design | Mtk Dimensity 700 | 50 Mp Dual Cam | 5000Mah | 7 Band 5G"/>
        <s v="Ptron Newly Launched Force X10 Bluetooth Calling Smartwatch With 1.7&quot; Full Touch Color Display, Real Heart Rate Monitor, Spo2, Watch Faces, 5 Days Runtime, Fitness Trackers &amp; Ip68 Waterproof (Blue)"/>
        <s v="Mi 10000Mah 3I Lithium Polymer Power Bank Dual Input(Micro-Usb And Type C) And Output Ports 18W Fast Charging (Metallic Blue)"/>
        <s v="Lava Charging Adapter Elements D3 2A Fast Charging Speed Usb Type C Data Cable, White"/>
        <s v="Cotbolt Silicone Protective Case Cover For Lg An Mr21Ga Magic Remote Shockproof For Lg Smart Tv Remote 2021 Protective Skin Waterproof Anti Lost (Black) (Remote Not Included)"/>
        <s v="Samsung Original 25W Usb Travel Lightning Adapter For Cellular Phones, Black"/>
        <s v="Nk Star 950 Mbps Usb Wifi Adapter Wireless Network Receiver Dongle For Desktop Laptop, (Support- Windows Xp/7/8/10 &amp; Mac Os) Not Support To Dvr And Hdtv"/>
        <s v="Portronics Konnect L 1.2Mtr, Fast Charging 3A Micro Usb Cable With Charge &amp; Sync Function (Grey)"/>
        <s v="Redmi Note 11T 5G (Aquamarine Blue, 6Gb Ram, 128Gb Rom)| Dimensity 810 5G | 33W Pro Fast Charging | Charger Included | Additional Exchange Offers| Get 2 Months Of Youtube Premium Free!"/>
        <s v="Scarters Mouse Pad, Desk Mat Extended For Work From Home/Office/Gaming | Vegan Pu Leather | Anti-Skid, Anti-Slip, Reversible Splash-Proof ‚Äì Deskspread ~ Navy Blue &amp; Yellow"/>
        <s v="Iqoo Z6 44W By Vivo (Lumina Blue, 6Gb Ram, 128Gb Storage) | 6.44&quot; Fhd+ Amoled Display | 50% Charge In Just 27 Mins | In-Display Fingerprint Scanning"/>
        <s v="Motorola A10 Dual Sim Keypad Mobile With 1750 Mah Battery, Expandable Storage Upto 32Gb, Wireless Fm With Recording - Rose Gold"/>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Samsung Evo Plus 128Gb Microsdxc Uhs-I U3 130Mb/S Full Hd &amp; 4K Uhd Memory Card With Adapter (Mb-Mc128Ka), Blue"/>
        <s v="Boat Bassheads 100 In Ear Wired Earphones With Mic(Furious Red)"/>
        <s v="Nokia 8210 4G Volte Keypad Phone With Dual Sim, Big Display, Inbuilt Mp3 Player &amp; Wireless Fm Radio | Blue"/>
        <s v="Noise Agile 2 Buzz Bluetooth Calling Smart Watch With 1.28&quot; Tft Display,Dual Button,In-Built Mic &amp; Speaker,Ai Voice Assistant, Health Suite,In-Built Games, 100 Watch Faces-(Jet Black)"/>
        <s v="Samsung 80 Cm (32 Inches) Wondertainment Series Hd Ready Led Smart Tv Ua32T4340Bkxxl (Glossy Black)"/>
        <s v="Ambrane 10000Mah Slim Power Bank, 20W Fast Charging, Dual Output, Type C Pd (Input &amp; Output), Quick Charge, Li-Polymer, Multi-Layer Protection For Iphone, Anrdoid &amp; Other Devices (Stylo 10K, Green)"/>
        <s v="Oppo A74 5G (Fluid Black, 6Gb Ram, 128Gb Storage) With No Cost Emi/Additional Exchange Offers"/>
        <s v="Sounce Protective Case Cover Compatible Boat Xtend Overall Protective Case Tpu Hd Clear Ultra-Thin Cover With Unbreakable Screen Guard"/>
        <s v="Tp-Link Ue300 Usb 3.0 To Rj45 Gigabit Ethernet Network Adapter - Plug And Play"/>
        <s v="Zoul Type C To Type C Fast Charging Cable 65W 2M/6Ft Usb C Nylon Braided Cord Compatible With Macbook Oneplus 9 9R Samsung Galaxy S21 Ultra S20+ (2M, Black)"/>
        <s v="Boat Wave Lite Smartwatch With 1.69 Inches(4.29Cm) Hd Display, Heart Rate &amp; Spo2 Level Monitor, Multiple Watch Faces, Activity Tracker, Multiple Sports Modes &amp; Ip68 (Scarlet Red)"/>
        <s v="Wecool C1 Car Mobile Holder With One Click Technology,360¬∞ Rotational, Strong Suction Cup,Compatible With 4 To 6 Inch Devices, Wildshield And Dashboard Mobile Holder For Car, And Use"/>
        <s v="Shreenova Id116 Plus Bluetooth Fitness Smart Watch For Men Women And Kids Activity Tracker (Black)"/>
        <s v="Tecno Spark 8T (Turquoise Cyan, 4Gb Ram,64Gb Storage) | 50Mp Ai Camera | 7Gb Expandable Ram"/>
        <s v="Iqoo Z6 44W By Vivo (Raven Black, 6Gb Ram, 128Gb Storage) | 6.44&quot; Fhd+ Amoled Display | 50% Charge In Just 27 Mins | In-Display Fingerprint Scanning"/>
        <s v="Redmi Note 11 Pro + 5G (Stealth Black, 6Gb Ram, 128Gb Storage) | 67W Turbo Charge | 120Hz Super Amoled Display | Additional Exchange Offers | Charger Included"/>
        <s v="Tcl 100 Cm (40 Inches) Full Hd Certified Android R Smart Led Tv 40S6505 (Black)"/>
        <s v="Ambrane 27000Mah Power Bank, 20W Fast Charging, Triple Output, Type C Pd (Input &amp; Output), Quick Charge, Li-Polymer, Multi-Layer Protection For Iphone, Smartphones &amp; Other Devices (Stylo Pro, Black)"/>
        <s v="Redmi 9A Sport (Coral Green, 3Gb Ram, 32Gb Storage) | 2Ghz Octa-Core Helio G25 Processor | 5000 Mah Battery"/>
        <s v="Wecool Nylon Braided Multifunction Fast Charging Cable For Android Smartphone, Ios And Type C Usb Devices, 3 In 1 Charging Cable, 3A, (3 Feet) (Black)"/>
        <s v="Poco C31 (Royal Blue, 64 Gb) (4 Gb Ram)"/>
        <s v="Karbonn 80 Cm (32 Inches) Millennium Series Hd Ready Led Tv Kjw32Nshdf (Phantom Black) With Bezel-Less Design"/>
        <s v="7Seven¬Æ Compatible For Samsung Smart 4K Ultra Hd Tv Monitor Remote Control Replacement Of Original Samsung Tv Remote For Led Oled Uhd Qled And Suitable For 6 7 8 Series Samsung Tv With Hot Keys Bn59-01259E"/>
        <s v="Flix Usb Charger,Flix (Beetel) Bolt 2.4 Dual Poart,5V/2.4A/12W Usb Wall Charger Fast Charging,Adapter For Android/Iphone 11/Xs/Xs Max/Xr/X/8/7/6/Plus,Ipad Pro/Air 2/Mini 3/4,Samsung S4/S5 &amp; More-Black"/>
        <s v="Lapster 12Pcs Spiral Cable Protectors For Charger, Wires, Data Charger Cable Protector For Computers, Cell Phones Etc.(Grey)"/>
        <s v="Portronics Clamp X Car-Vent Mobile Holder 360 Degree Rotational(Black)"/>
        <s v="Redmi 10A (Charcoal Black, 4Gb Ram, 64Gb Storage) | 2 Ghz Octa Core Helio G25 | 5000 Mah Battery | Finger Print Sensor | Upto 5Gb Ram With Ram Booster"/>
        <s v="Dell Usb Wireless Keyboard And Mouse Set- Km3322W, Anti-Fade &amp; Spill-Resistant Keys, Up To 36 Month Battery Life, 3Y Advance Exchange Warranty, Black"/>
        <s v="Sounce Spiral Charger Cable Protector Data Cable Saver Charging Cord Protective Cable Cover Headphone Macbook Laptop Earphone Cell Phone Set Of 3 (Cable Protector (12 Units))"/>
        <s v="Noise Colorfit Pro 4 Alpha Bluetooth Calling Smart Watch With 1.78 Amoled Display, Tru Sync, 60Hz Refresh Rate, Instacharge, Gesture Control, Functional 360 Digital Crown (Jet Black)"/>
        <s v="Wecool S5 Long Selfie Stick, With Large Reinforced Tripod Stand Up To 61 Inch / 156 Cms, Ultra Long Multi Function Bluetooth Selfie Stick With 1/4 Screw Compatible With Gopro, Camera, And Ring Light"/>
        <s v="Fire-Boltt Tank 1.85&quot; Bluetooth Calling Smart Watch, 123 Sports Mode, 8 Ui Interactions, Built In Speaker &amp; Mic, 7 Days Battery &amp; Fire-Boltt Health Suite"/>
        <s v="Boat Bassheads 100 In-Ear Wired Headphones With Mic (Black)"/>
        <s v="Mi 33W Soniccharge 2.0 Usb Charger For Cellular Phones - White"/>
        <s v="Synqe Usb Type C Fast Charging Cable 2M Charger Cord Data Cable Compatible With Samsung Galaxy M51,Galaxy M31S, S10E S10 S9 S20 Plus, Note10 9 8,M40 A50 A70, Redmi Note 9, Moto G7, Poco F1 (2M, Grey)"/>
        <s v="Zebronics Zeb-County 3W Wireless Bluetooth Portable Speaker With Supporting Carry Handle, Usb, Sd Card, Aux, Fm &amp; Call Function. (Green)"/>
        <s v="Iqoo Z6 Pro 5G By Vivo (Phantom Dusk, 8Gb Ram, 128Gb Storage) | Snapdragon 778G 5G | 66W Flashcharge | 1300 Nits Peak Brightness | Hdr10+"/>
        <s v="Samsung Galaxy M32 Prime Edition (Light Blue, 4Gb Ram, 64Gb)"/>
        <s v="Popio Tempered Glass Screen Protector Compatible For Iphone 12 / Iphone 12 Pro With Case Friendly Edge To Edge Coverage And Easy Installation Kit, Pack Of 1"/>
        <s v="7Seven¬Æ Compatible With Fire Tv Stick Remote With Voice Command Feature Suitable For Second Generation Amazon Fire Tv Stick Remote Only - Pairing Must"/>
        <s v="Ambrane 10000Mah Slim Power Bank, 20W Fast Charging, Dual Output, Type C Pd (Input &amp; Output), Quick Charge, Li-Polymer, Multi-Layer Protection For Iphone, Anrdoid &amp; Other Devices (Stylo 10K, Black)"/>
        <s v="D-Link Dwa-131 300 Mbps Wireless Nano Usb Adapter (Black)"/>
        <s v="Tata Sky Universal Remote"/>
        <s v="Nokia 105 Single Sim, Keypad Mobile Phone With Wireless Fm Radio | Charcoal"/>
        <s v="Hisense 108 Cm (43 Inches) 4K Ultra Hd Smart Certified Android Led Tv 43A6Ge (Black)"/>
        <s v="Portronics Adapto 20 Type C 20W Fast Pd/Type C Adapter Charger With Fast Charging For Iphone 12/12 Pro/12 Mini/12 Pro Max/11/Xs/Xr/X/8/Plus, Ipad Pro/Air/Mini, Galaxy 10/9/8 (Adapter Only) White"/>
        <s v="Wecool Unbreakable 3 In 1 Charging Cable With 3A Speed, Fast Charging Multi Purpose Cable 1.25 Mtr Long, Type C Cable, Micro Usb Cable And Cable For Iphone, White"/>
        <s v="Jbl C100Si Wired In Ear Headphones With Mic, Jbl Pure Bass Sound, One Button Multi-Function Remote, Angled Buds For Comfort Fit (Black)"/>
        <s v="Oneplus Nord 2T 5G (Jade Fog, 12Gb Ram, 256Gb Storage)"/>
        <s v="Iqoo Z6 Lite 5G By Vivo (Mystic Night, 6Gb Ram, 128Gb Storage) | World'S First Snapdragon 4 Gen 1 | 120Hz Refresh Rate | 5000Mah Battery | Travel Adapter To Be Purchased Separately"/>
        <s v="Memeho¬Æ Smart Standard Multi-Purpose Laptop Table With Dock Stand/Study Table/Bed Table/Foldable And Portable/Ergonomic &amp; Rounded Edges/Non-Slip Legs/Engineered Wood With Cup Holder (Black)"/>
        <s v="Hp X1000 Wired Usb Mouse With 3 Handy Buttons, Fast-Moving Scroll Wheel And Optical Sensor Works On Most Surfaces (H2C21Aa, Black/Grey)"/>
        <s v="Ptron Volta Dual Port 12W Smart Usb Charger Adapter, Multi-Layer Protection, Made In India, Bis Certified, Fast Charging Power Adaptor Without Cable For All Ios &amp; Android Devices (Black)"/>
        <s v="Boat Bassheads 152 In Ear Wired Earphones With Mic(Active Black)"/>
        <s v="Amazonbasics Nylon Braided Usb-C To Lightning Cable, Fast Charging Mfi Certified Smartphone, Iphone Charger (6-Foot, Dark Grey)"/>
        <s v="Mi 10000Mah Li-Polymer, Micro-Usb And Type C Input Port, Power Bank 3I With 18W Fast Charging (Midnight Black)"/>
        <s v="Boat Airdopes 141 Bluetooth Truly Wireless In Ear Earbuds With Mic, 42H Playtime, Beast Mode(Low Latency Upto 80Ms) For Gaming, Enx Tech, Asap Charge, Iwp, Ipx4 Water Resistance (Bold Black)"/>
        <s v="Belkin Apple Certified Lightning To Type C Cable, Fast Charging For Iphone, Ipad, Air Pods, 3.3 Feet (1 Meters) White"/>
        <s v="Ske Bed Study Table Portable Wood Multifunction Laptop-Table Lapdesk For Children Bed Foldabe Table Work With Tablet Slot &amp; Cup Holder Brown Black"/>
        <s v="Tecno Spark 9 (Sky Mirror, 6Gb Ram,128Gb Storage) | 11Gb Expandable Ram | Helio G37 Gaming Processor"/>
        <s v="Tygot Bluetooth Extendable Selfie Sticks With Wireless Remote And Tripod Stand, 3-In-1 Multifunctional Selfie Stick With Tripod Stand Compatible With Iphone/Oneplus/Samsung/Oppo/Vivo And All Phones"/>
        <s v="Lapster Usb 3.0 A To Micro B Superspeed For Hard Disk Cable - Short Cable"/>
        <s v="Noise Buds Vs402 Truly Wireless In Ear Earbuds, 35-Hours Of Playtime, Instacharge, Quad Mic With Enc, Hyper Sync, Low Latency, 10Mm Driver, Bluetooth V5.3 And Breathing Led Lights (Neon Black)"/>
        <s v="3M Scotch Double Sided Heavy Duty Tape(1M Holds 4.5Kgs) For Indoor Hanging Applications (Photo Frames, Mirrors, Key Holders, Car Interiors, Extension Boards, Wall Decoration, Etc)(L: 3M, W: 24Mm)"/>
        <s v="Boat Airdopes 171 In Ear Bluetooth True Wireless Earbuds With Upto 13 Hours Battery, Ipx4, Bluetooth V5.0, Dual Tone Finish With Mic (Mysterious Blue)"/>
        <s v="Coi Note Pad/Memo Book With Sticky Notes &amp; Clip Holder With Pen For Gifting"/>
        <s v="Tp-Link Ac1300 Archer T3U Plus High Gain Usb 3.0 Wi-Fi Dongle, Wireless Dual Band Mu-Mimo Wifi Adapter With High Gain Antenna, Supports Windows 11/10/8.1/8/7/Xp/Macos"/>
        <s v="Remote Compatible For Samsung Led/Lcd Remote Control Works With Samsung Led/Lcd Tv By Trend Trail"/>
        <s v="Boult Audio Bassbuds X1 In-Ear Wired Earphones With 10Mm Extra Bass Driver And Hd Sound With Mic(Black)"/>
        <s v="Lohaya Remote Compatible For Mi Smart Led Tv 4A Remote Control (32&quot;/43&quot;) [ Compatible For Mi Tv Remote Control ] [ Compatible For Mi Smart Led Tv Remote Control ]"/>
        <s v="Fire-Boltt Ninja 3 Smartwatch Full Touch 1.69 &quot; &amp; 60 Sports Modes With Ip68, Sp02 Tracking, Over 100 Cloud Based Watch Faces ( Silver )"/>
        <s v="Noise Pulse 2 Max Advanced Bluetooth Calling Smart Watch With 1.85'' Tft And 550 Nits Brightness, Smart Dnd, 10 Days Battery, 100 Sports Mode, Smartwatch For Men And Women - (Jet Black)"/>
        <s v="Tizum High Speed Hdmi Cable Aura -Gold Plated-High Speed Data 10.2Gbps, 3D, 4K, Hd 1080P (10 Ft/ 3 M)"/>
        <s v="Amazonbasics Usb Type-C To Usb Type-C 2.0 Cable - 3 Feet Laptop (0.9 Meters) - White"/>
        <s v="Striff Laptop Tabletop Stand, Fold-Up, Adjustable, Ventilated, Portable Holder For Desk, Aluminum Foldable Laptop Ergonomic Compatibility With Up To 15.6-Inch Laptop, All Mac, Tab, And Mobile (Silver)"/>
        <s v="Fire-Boltt Ninja 3 Smartwatch Full Touch 1.69 &amp; 60 Sports Modes With Ip68, Sp02 Tracking, Over 100 Cloud Based Watch Faces - Black"/>
        <s v="Boat Rugged V3 Braided Micro Usb Cable (Pearl White)"/>
        <s v="Redgear A-15 Wired Gaming Mouse With Upto 6400 Dpi, Rgb &amp; Driver Customization For Pc(Black)"/>
        <s v="Universal Remote Control For All Sony Tv For All Lcd Led And Bravia Tvs Remote"/>
        <s v="Sony Wi-C100 Wireless Headphones With Customizable Equalizer For Deep Bass &amp; 25 Hrs Battery, Dsee-Upscale, Splash Proof, 360Ra, Fast Pair, In-Ear Bluetooth Headset With Mic For Phone Calls (Black)"/>
        <s v="Flix (Beetel Usb To Micro Usb Pvc Data Sync &amp; 2A Fast Charging Cable, Made In India, 480Mbps Data Sync, Solid Cable, 1 Meter Long Usb Cable For Micro Usb Devices (White)(Xcd-M11)"/>
        <s v="Redmi 126 Cm (50 Inches) 4K Ultra Hd Android Smart Led Tv X50 | L50M6-Ra (Black)"/>
        <s v="Wanbo X1 Pro (Upgraded) | Native 1080P Full Hd | Android 9 | Projector For Home | Led Cinema | 350Ansi | 3900 Lumens | Wifi Bluetooth | Hdmi Arc | Dolby Dts | 4D Keystone Correction (Global Version)"/>
        <s v="Samsung Galaxy M04 Light Green, 4Gb Ram, 64Gb Storage | Upto 8Gb Ram With Ram Plus | Mediatek Helio P35 | 5000 Mah Battery"/>
        <s v="Fujifilm Instax Mini Single Pack 10 Sheets Instant Film For Fuji Instant Cameras"/>
        <s v="Zebronics Zeb-Companion 107 Usb Wireless Keyboard And Mouse Set With Nano Receiver (Black)"/>
        <s v="Sandisk Ultra 64 Gb Usb Pen Drives (Sdddc2-064G-I35, Black, Silver)"/>
        <s v="Amazon Basics Magic Slate 8.5-Inch Lcd Writing Tablet With Stylus Pen, For Drawing, Playing, Noting By Kids &amp; Adults, Black"/>
        <s v="Dyazo Usb 3.0 Type C Female To Usb A Male Connector/Converter/Adapter Compatible For Samsung Galaxy Note S 20 10 Plus Ultra,Google Pixel 4 5 3 2 &amp; Other Type-C Devices"/>
        <s v="Mi 108 Cm (43 Inches) Full Hd Android Led Tv 4C | L43M6-Inc (Black)"/>
        <s v="Ptron Bullet Pro 36W Pd Quick Charger, 3 Port Fast Car Charger Adapter - Compatible With All Smartphones &amp; Tablets (Black)"/>
        <s v="Striff 12 Pieces Highly Flexible Silicone Micro Usb Protector, Mouse Cable Protector, Suit For All Cell Phones, Computers And Chargers (Black)"/>
        <s v="Redmi A1 (Black, 2Gb Ram, 32Gb Storage) | Segment Best Ai Dual Cam | 5000Mah Battery | Leather Texture Design | Android 12"/>
        <s v="Striff Mpad Mouse Mat 230X190X3Mm Gaming Mouse Pad, Non-Slip Rubber Base, Waterproof Surface, Premium-Textured, Compatible With Laser And Optical Mice(Universe Black)"/>
        <s v="Lapster 65W Compatible For Oneplus Dash Warp Charge Cable , Type C To C Cable Fast Charging Data Sync Cable Compatible With One Plus 10R / 9Rt/ 9 Pro/ 9R/ 8T/ 9/ Nord &amp; For All Type C Devices ‚Äì Red, 1 Meter"/>
        <s v="Boult Audio Zcharge Bluetooth Wireless In Ear Earphones With Mic, 40H Playtime And Super Fast Charging, Environmental Noise Cancellation For Pro+ Calling And Ipx5 Water Resistant (Black)"/>
        <s v="Tp-Link Archer Ac1200 Archer C6 Wi-Fi Speed Up To 867 Mbps/5 Ghz + 400 Mbps/2.4 Ghz, 5 Gigabit Ports, 4 External Antennas, Mu-Mimo, Dual Band, Wifi Coverage With Access Point Mode, Black"/>
        <s v="Gizga Essentials Hard Drive Case Shell, 6.35Cm/2.5-Inch, Portable Storage Organizer Bag For Earphone Usb Cable Power Bank Mobile Charger Digital Gadget Hard Disk, Water Resistance Material, Black"/>
        <s v="Acer 80 Cm (32 Inches) S Series Hd Ready Android Smart Led Tv Ar32Ar2841Hdsb (Black)"/>
        <s v="Lg 80 Cm (32 Inches) Hd Ready Smart Led Tv 32Lm563Bptc (Dark Iron Gray)"/>
        <s v="Striff Adjustable Laptop Tabletop Stand Patented Riser Ventilated Portable Foldable Compatible With Macbook Notebook Tablet Tray Desk Table Book With Free Phone Stand (Black)"/>
        <s v="Wayona Usb C 65W Fast Charging Cable Compatible For Tablets Samsung S22 S20 S10 S20Fe S21 S21 Ultra A70 A51 A71 A50S M31 M51 M31S M53 5G (1M, Black)"/>
        <s v="Classmate Octane Neon- Blue Gel Pens(Pack Of 5)|Smooth Writing Pen|Attractive Body Colour For Boys &amp; Girls|Waterproof Ink For Smudge Free Writing|Preferred By Students For Exam|Study At Home Essential"/>
        <s v="Portronics Konnect L Por-1081 Fast Charging 3A Type-C Cable 1.2Meter With Charge &amp; Sync Function For All Type-C Devices (Grey)"/>
        <s v="7Seven¬Æ Suitable Sony Tv Remote Original Bravia For Smart Android Television Compatible For Any Model Of Lcd Led Oled Uhd 4K Universal Sony Remote Control"/>
        <s v="Acer 100 Cm (40 Inches) P Series Full Hd Android Smart Led Tv Ar40Ar2841Fdfl (Black)"/>
        <s v="Ptron Newly Launched Force X10 Bluetooth Calling Smartwatch With 1.7&quot; Full Touch Display, Real Heart Rate Monitor, Spo2, Watch Faces, 5 Days Runtime, Health/Fitness Trackers &amp; Ip68 Waterproof (Black)"/>
        <s v="Ambrane Unbreakable 3A Fast Charging Braided Type C Cable 1.5 Meter (Rct15, Blue) Supports Qc 2.0/3.0 Charging"/>
        <s v="Noise Colorfit Pulse Grand Smart Watch With 1.69&quot;(4.29Cm) Hd Display, 60 Sports Modes, 150 Watch Faces, Fast Charge, Spo2, Stress, Sleep, Heart Rate Monitoring &amp; Ip68 Waterproof (Electric Blue)"/>
        <s v="Portronics Toad 23 Wireless Optical Mouse With 2.4Ghz, Usb Nano Dongle, Optical Orientation, Click Wheel, Adjustable Dpi(Black)"/>
        <s v="Flix (Beetel) Usb To Type C Pvc Data Sync &amp; 2A Smartphone Fast Charging Cable, Made In India, 480Mbps Data Sync, Tough Cable, 1 Meter Long Usb Cable For Usb Type C Devices Black Xcd-C12"/>
        <s v="Logitech B170 Wireless Mouse, 2.4 Ghz With Usb Nano Receiver, Optical Tracking, 12-Months Battery Life, Ambidextrous, Pc/Mac/Laptop - Black"/>
        <s v="Boat Xtend Smartwatch With Alexa Built-In, 1.69‚Äù Hd Display, Multiple Watch Faces, Stress Monitor, Heart &amp; Spo2 Monitoring, 14 Sports Modes, Sleep Monitor, 5 Atm &amp; 7 Days Battery(Charcoal Black)"/>
        <s v="Striff Wall Mount Phone Holder Wall Mount With Adhesive Strips, Charging Holder Compatible With Iphone, Smartphone And Mini Tablet (Pack Of 1) (White)"/>
        <s v="Amazon Basics 2 Amp Usb Wall Charger &amp; Micro Usb Cable (White)"/>
        <s v="Boult Audio Fxcharge With Enc, 32H Playtime, 5Min=7H Type C Fast Charging, Zen Enc, 14.2 Mm Boomx Rich Bass, Ipx5, Bluetooth Wireless In Ear Earphones Neckband With Mic (Black)"/>
        <s v="Gizga Essentials Universal Silicone Keyboard Protector Skin For 15.6-Inches Laptop (5 X 6 X 3 Inches)"/>
        <s v="Duracell Rechargeable Aa 1300Mah Batteries, 4Pcs"/>
        <s v="Redmi Note 11 Pro + 5G (Stealth Black, 8Gb Ram, 256Gb Storage) | 67W Turbo Charge | 120Hz Super Amoled Display | Additional Exchange Offers | Charger Included"/>
        <s v="Flix Micro Usb Cable For Smartphone (Black)"/>
        <s v="Noise Buds Vs104 Bluetooth Truly Wireless In Ear Earbuds With Mic, 30-Hours Of Playtime, Instacharge, 13Mm Driver And Hyper Sync (Charcoal Black)"/>
        <s v="Oppo A74 5G (Fantastic Purple,6Gb Ram,128Gb Storage) With No Cost Emi/Additional Exchange Offers"/>
        <s v="Zebronics Haa2021 Hdmi Version 2.1 Cable With 8K @ 60Hz, 4K @ 120Hz, Earc &amp; Cec Support, 3D Compatible, 2 Meters Length, 48Gbps Max And Gold-Plated Connectors"/>
        <s v="3M Post-It Sticky Note Cube, 200 Sheets (4 Colors X 50 Sheets) | 3&quot; X 3&quot; Size | For Notes, Reminders, Study, School And Organizing"/>
        <s v="Casio Fx-991Es Plus-2Nd Edition Scientific Calculator, Black"/>
        <s v="Boult Audio Airbass Propods X Tws Bluetooth Truly Wireless In Ear Earbuds With Mic, 32H Playtime, Fast Charging Type-C, Ipx5 Water Resistant, Touch Controls And Voice Assistant (Red)"/>
        <s v="Zebronics Zeb-90Hb Usb Hub, 4 Ports, Pocket Sized, Plug &amp; Play, For Laptop &amp; Computers"/>
        <s v="Sandisk Ultra¬Æ Microsdxc‚Ñ¢ Uhs-I Card, 64Gb, 140Mb/S R, 10 Y Warranty, For Smartphones"/>
        <s v="Boat Rockerz 400 Bluetooth On Ear Headphones With Mic With Upto 8 Hours Playback &amp; Soft Padded Ear Cushions(Grey/Green)"/>
        <s v="Vu 108 Cm (43 Inches) Premium Series Full Hd Smart Led Tv 43Ga (Black)"/>
        <s v="Boult Audio Bassbuds Oak In-Ear Wired Earphones With 10Mm Extra Bass Driver And Hd Sound With Mic(Brown)"/>
        <s v="Kingone Wireless Charging Pencil (2Nd Generation) For Ipad With Magnetic And Tilt Sensitive, Palm Rejection, Compatible With Apple Ipad Pro 11 Inch 1/2/3/4, Ipad Pro 12.9 Inch 3/4/5/6, Ipad Air 4/5, Mini6"/>
        <s v="Noise Colorfit Ultra Se Smart Watch With 1.75&quot;(4.3Cm) Hd Display, Aluminium Alloy Body, 60 Sports Modes, Spo2, Lightweight, Stock Market Info, Calls &amp; Sms Reply (Vintage Brown)"/>
        <s v="Sounce 360 Adjustable Mobile Phone Holder, Universal Phone Holder Clip Lazy Bracket Flexible Gooseneck Clamp Long Arms Mount For Mobile Tabletop Stand For Bedroom, Office, Bathroom, White"/>
        <s v="Sandisk Ultra Dual 64 Gb Usb 3.0 Otg Pen Drive (Black)"/>
        <s v="10Werun Id-116 Bluetooth Smartwatch Wireless Fitness Band For Boys, Girls, Men, Women &amp; Kids | Sports Gym Watch For All Smart Phones I Heart Rate And Spo2 Monitor"/>
        <s v="Redmi 9A Sport (Carbon Black, 2Gb Ram, 32Gb Storage) | 2Ghz Octa-Core Helio G25 Processor | 5000 Mah Battery"/>
        <s v="Lapster Caddy For Ssd And Hdd, Optical Bay 2Nd Hard Drive Caddy, Caddy 9.5Mm For Laptop"/>
        <s v="Boat Rockerz 255 Pro+ In-Ear Bluetooth Neckband With Upto 40 Hours Playback, Asap Charge, Ipx7, Dual Pairing, Bt V5.0, With Mic (Active Black)"/>
        <s v="Ambrane Mobile Holding Stand, 180¬∞ Perfect View, Height Adjustment, Wide Compatibility, Multipurpose, Anti-Skid Design (Twistand, Black)"/>
        <s v="Boat Rockerz 450 Bluetooth On Ear Headphones With Mic, Upto 15 Hours Playback, 40Mm Drivers, Padded Ear Cushions, Integrated Controls And Dual Modes(Luscious Black)"/>
        <s v="Wayona Usb Type C 65W Fast Charging 2M/6Ft Long Flash Charge Cable 3A Qc 3.0 Data Cable Compatible With Samsung Galaxy S21 S10 S9 S8, Iqoo Z3, Vivo, Note 10 9 8, A20E A40 A50 A70, Moto G7 G8 (2M, Grey)"/>
        <s v="Redmi Note 11 Pro + 5G (Phantom White, 8Gb Ram, 128Gb Storage) | 67W Turbo Charge | 120Hz Super Amoled Display | Additional Exchange Offers | Charger Included"/>
        <s v="Fire-Boltt Ring 3 Smart Watch 1.8 Biggest Display With Advanced Bluetooth Calling Chip, Voice Assistance,118 Sports Modes, In Built Calculator &amp; Games, Spo2, Heart Rate Monitoring"/>
        <s v="Iqoo Z6 44W By Vivo (Raven Black, 4Gb Ram, 128Gb Storage) | 6.44&quot; Fhd+ Amoled Display | 50% Charge In Just 27 Mins | In-Display Fingerprint Scanning"/>
        <s v="Ptron Tangent Lite Bluetooth 5.0 Earphones With Mic, Hi-Fi Stereo Sound Neckband, 8Hrs Playtime, Lightweight Snug-Fit In-Ear Headphones, Ipx4 Water Resistant, Fast Charge &amp; Voice Assistant (Black)"/>
        <s v="Amozo Ultra Hybrid Camera And Drop Protection Back Cover Case For Iphone 13 (Polycarbonate| Back Transparent - Sides Black)"/>
        <s v="Goldmedal Curve Plus 202042 Plastic Spice 3-Pin 240V Universal Travel Adaptor (White)"/>
        <s v="Western Digital Wd Green Sata 240Gb Internal Ssd Solid State Drive - Sata 6Gb/S 2.5 Inches - Wds240G3G0A"/>
        <s v="Portronics Modesk Por-122 Universal Mobile Tabletop Holder (Black)"/>
        <s v="Storite High Speed Micro Usb 3.0 Cable A To Micro B For External &amp; Desktop Hard Drives 45Cm"/>
        <s v="Redmi Note 11T 5G (Stardust White, 6Gb Ram, 128Gb Rom)| Dimensity 810 5G | 33W Pro Fast Charging | Charger Included | Additional Exchange Offers|Get 2 Months Of Youtube Premium Free!"/>
        <s v="Samsung 80 Cm (32 Inches) Wondertainment Series Hd Ready Led Smart Tv Ua32Te40Aakbxl (Titan Gray)"/>
        <s v="Sandisk Ultra¬Æ Microsdxc‚Ñ¢ Uhs-I Card, 128Gb, 140Mb/S R, 10 Y Warranty, For Smartphones"/>
        <s v="Fire-Boltt Gladiator 1.96&quot; Biggest Display Smart Watch With Bluetooth Calling, Voice Assistant &amp;123 Sports Modes, 8 Unique Ui Interactions, Spo2, 24/7 Heart Rate Tracking"/>
        <s v="Oneplus 10R 5G (Forest Green, 8Gb Ram, 128Gb Storage, 80W Supervooc)"/>
        <s v="Boat Wave Lite Smartwatch With 1.69&quot; Hd Display, Heart Rate &amp; Spo2 Level Monitor, Multiple Watch Faces, Activity Tracker, Multiple Sports Modes &amp; Ip68 (Deep Blue)"/>
        <s v="Amazon Basics 10.2 Gbps High-Speed 4K Hdmi Cable With Braided Cord, 1.8 Meter, Dark Grey"/>
        <s v="Striff Laptop Stand Adjustable Laptop Computer Stand Multi-Angle Stand Phone Stand Portable Foldable Laptop Riser Notebook Holder Stand Compatible For 9 To 15.6‚Äù Laptops Black(Black)"/>
        <s v="En Ligne Adjustable Cell Phone Stand, Foldable Portable Phone Stand Phone Holder For Desk, Desktop Tablet Stand Compatible With Mobile Phone/Ipad/Tablet (Black)"/>
        <s v="Synqe Type C To Type C Short Fast Charging 60W Cable Compatible With Samsung Galaxy Z Fold3 5G, Z Flip3 5G, S22 5G, S22 Ultra, S21, S20, S20Fe, A52, A73, A53 (0.25M, Black)"/>
        <s v="Boat Type-C A400 Type-C To Usb A Cable For All Type C Phones (Lg Nexus 5X), 1Mtr(Black)"/>
        <s v="Iqoo Vivo Z6 5G (Chromatic Blue, 8Gb Ram, 128Gb Storage) | Snapdragon 695-6Nm Processor | 120Hz Fhd+ Display | 5000Mah Battery"/>
        <s v="Mi 10000Mah Lithium Ion, Lithium Polymer Power Bank Pocket Pro With 22.5 Watt Fast Charging, Dual Input Ports(Micro-Usb And Type C), Triple Output Ports, (Black)"/>
        <s v="E-Cosmos Plug In Led Night Light Mini Usb Led Light Flexible Usb Led Ambient Light Mini Usb Led Light, Led Portable Car Bulb, Indoor, Outdoor, Reading, Sleep (4 Pcs)"/>
        <s v="Samsung Galaxy M13 (Stardust Brown, 6Gb, 128Gb Storage) | 6000Mah Battery | Upto 12Gb Ram With Ram Plus"/>
        <s v="Nokia 105 Plus Single Sim, Keypad Mobile Phone With Wireless Fm Radio, Memory Card Slot And Mp3 Player | Charcoal"/>
        <s v="Myvn 30W Warp/20W Dash Charging Usb Type C Charger Cable Compatible For Cellular Phones Oneplus 8T 8 8Pro 7 Pro / 7T / 7T Pro Nord And Oneplus 3 / 3T / 5 / 5T / 6 / 6T / 7"/>
        <s v="Mi Redmi 9I Sport (Carbon Black, 64 Gb) (4 Gb Ram)"/>
        <s v="Spigen Ez Fit Tempered Glass Screen Protector Guard For Iphone 14/13/13 Pro - 2 Pack"/>
        <s v="Amazon Basics Usb C To Lightning Tpe Mfi Certified Charging Cable (White, 1.2 Meter)"/>
        <s v="Luxor 5 Subject Single Ruled Notebook - A5 Size, 70 Gsm, 300 Pages"/>
        <s v="Wayona Type C To Lightning Mfi Certified 20W Fast Charging Nylon Braided Usb C Cable For Iphone 14 Pro, 14 Pro Max, 14, 14 Plus, 13, 13 Pro, 13 Pro Max, 13 Mini, 12, 12 Pro, 11, 11 Pro Max, Iphone 12 Mini (2M, Black)"/>
        <s v="Nokia 105 Single Sim, Keypad Mobile Phone With Wireless Fm Radio | Blue"/>
        <s v="Karbonn 80 Cm (32 Inches) Millenium Bezel-Less Series Hd Ready Smart Led Tv Kjw32Skhd (Phantom Black)"/>
        <s v="Pilot V7 Liquid Ink Roller Ball Pen (2 Blue + 1 Black)"/>
        <s v="Usb Charger, Oraimo Elite Dual Port 5V/2.4A Wall Charger, Usb Wall Charger Adapter For Iphone 11/Xs/Xs Max/Xr/X/8/7/6/Plus, Ipad Pro/Air 2/Mini 3/Mini 4, Samsung S4/S5, And More"/>
        <s v="Amazon Basics High-Speed Hdmi Cable, 6 Feet (2-Pack),Black"/>
        <s v="Myvn Ltg To Usb For¬†Fast Charging &amp; Data Sync Usb Cable Compatible For Iphone 5/5S/6/6S/7/7+/8/8+/10/11, Ipad Air/Mini, Ipod And Ios Devices (1 M)"/>
        <s v="Portronics Konnect L 20W Pd Quick Charge Type-C To 8-Pin Usb Mobile Charging Cable, 1.2M, Tangle Resistant, Fast Data Sync(Grey)"/>
        <s v="Poco C31 (Shadow Gray, 64 Gb) (4 Gb Ram)"/>
        <s v="Samsung Ehs64 Ehs64Avfwecinu Hands-Free Wired In Ear Earphones With Mic With Remote Note (White)"/>
        <s v="Samsung Galaxy M13 5G (Stardust Brown, 6Gb, 128Gb Storage) | 5000Mah Battery | Upto 12Gb Ram With Ram Plus"/>
        <s v="Amazonbasics High-Speed Braided Hdmi Cable - 3 Feet - Supports Ethernet, 3D, 4K And Audio Return (Black)"/>
        <s v="Boat Wave Call Smart Watch, Smart Talk With Advanced Dedicated Bluetooth Calling Chip, 1.69‚Äù Hd Display With 550 Nits &amp; 70% Color Gamut, 150+ Watch Faces, Multi-Sport Modes,Hr,Spo2(Caribbean Green)"/>
        <s v="Caprigo Heavy Duty Tv Wall Mount Stand For 12 To 27 Inches Led/Lcd/Monitor Screen'S, Full Motion Rotatable Universal Tv &amp; Monitor Wall Mount Bracket With Swivel &amp; Tilt Adjustments (Single Arm - M416)"/>
        <s v="Popio Tempered Glass Compatible For Iphone 13 / Iphone 13 Pro/Iphone 14 (Transparent) Edge To Edge Full Screen Coverage With Installation Kit, Pack Of 2"/>
        <s v="Classmate Pulse Spiral Notebook - 240 Mm X 180 Mm, Soft Cover, 200 Pages, Unruled"/>
        <s v="Quantum Qhm-7406 Full-Sized Keyboard With () Rupee Symbol, Hotkeys And 3-Pieces Led Function For Desktop/Laptop/Smart Tv Spill-Resistant Wired Usb Keyboard With 10 Million Keystrokes Lifespan (Black)"/>
        <s v="Boat Airdopes 121V2 In-Ear True Wireless Earbuds With Upto 14 Hours Playback, 8Mm Drivers, Battery Indicators, Lightweight Earbuds &amp; Multifunction Controls (Active Black, With Mic)"/>
        <s v="Fire-Boltt India'S No 1 Smartwatch Brand Ring Bluetooth Calling With Spo2 &amp; 1.7‚Äù Metal Body With Blood Oxygen Monitoring, Continuous Heart Rate, Full Touch &amp; Multiple Watch Faces"/>
        <s v="Boat Bassheads 242 In Ear Wired Earphones With Mic(Blue)"/>
        <s v="Mi Xiaomi 22.5W Fast Usb Type C Charger Combo For Tablets - White"/>
        <s v="Noise Colorfit Ultra 2 Buzz 1.78&quot; Amoled Bluetooth Calling Watch With 368*448Px Always On Display, Premium Metallic Finish, 100+ Watch Faces, 100+ Sports Modes, Health Suite (Jet Black)"/>
        <s v="Wayona Nylon Braided Usb Syncing And Charging Cable Sync And Charging Cable For Iphone, Ipad (3 Ft, Black) - Pack Of 2"/>
        <s v="Spigen Ez Fit Tempered Glass Screen Protector For Iphone 14 Pro Max - 2 Pack (Sensor Protection)"/>
        <s v="Casio Fx-82Ms 2Nd Gen Non-Programmable Scientific Calculator, 240 Functions And 2-Line Display, Black"/>
        <s v="Realme Narzo 50I (Mint Green, 2Gb Ram+32Gb Storage) Octa Core Processor | 6.5&quot; Inch Large Display"/>
        <s v="Portronics Key2 Combo Multimedia Usb Wireless Keyboard And Mouse Set With 2.4 Ghz Wireless Technology, Soft &amp; Silent Button, Compact Size (Grey)"/>
        <s v="Lapster Spiral Charger Spiral Charger Cable Protectors For Wires Data Cable Saver Charging Cord Protective Cable Cover Set Of 3 (12 Pieces)"/>
        <s v="Seagate Expansion 1Tb External Hdd - Usb 3.0 For Windows And Mac With 3 Yr Data Recovery Services, Portable Hard Drive (Stkm1000400)"/>
        <s v="Dell Kb216 Wired Multimedia Usb Keyboard With Super Quite Plunger Keys With Spill-Resistant ‚Äì Black"/>
        <s v="Redmi 11 Prime 5G (Thunder Black, 4Gb Ram, 64Gb Storage) | Prime Design | Mtk Dimensity 700 | 50 Mp Dual Cam | 5000Mah | 7 Band 5G"/>
        <s v="Robustrion Tempered Glass Screen Protector For Ipad 10.2 Inch 9Th Gen Generation 2021 8Th Gen 2020 7Th Gen 2019"/>
        <s v="Fire-Boltt Ring Pro Bluetooth Calling, 1.75‚Äù 320*385Px High Res, Ip68 &amp; Spo2 Monitoring, Pin Code Locking Functionality &amp; Split Screen Access, Built In Mic &amp; Speaker For Hd Calls, Black, Free Size"/>
        <s v="Zebronics Zeb-Km2100 Multimedia Usb Keyboard Comes With 114 Keys Including 12 Dedicated Multimedia Keys &amp; With Rupee Key"/>
        <s v="Flix (Beetel) Bolt 2.4 12W Dual Usb Smart Charger, Made In India, Bis Certified, Fast Charging Power Adaptor With 1 Meter Usb To Type C Cable For Cellular Phones (White)(Xwc-64D)"/>
        <s v="Svm Products Unbreakable Set Top Box Stand With Dual Remote Holder (Black)"/>
        <s v="Hp V236W Usb 2.0 64Gb Pen Drive, Metal"/>
        <s v="Amazonbasics Micro Usb Fast Charging Cable For Android Phones With Gold Plated Connectors (3 Feet, Black)"/>
        <s v="Amazonbasics New Release Nylon Usb-A To Lightning Cable Cord, Mfi Certified Charger For Apple Iphone, Ipad, Silver, 6-Ft"/>
        <s v="Noise Colorfit Ultra Smart Watch With 1.75&quot; Hd Display, Aluminium Alloy Body, 60 Sports Modes, Spo2, Lightweight, Stock Market Info, Calls &amp; Sms Reply (Space Blue)"/>
        <s v="Humble Dynamic Lapel Collar Mic Voice Recording Filter Microphone For Singing Youtube Smartphones, Black"/>
        <s v="Noise Colorfit Ultra Buzz Bluetooth Calling Smart Watch With 1.75&quot; Hd Display, 320X385 Px Resolution, 100 Sports Modes, Stock Market Info Smartwatch For Men &amp; Women (Olive Green)"/>
        <s v="Lapster Usb 2.0 Mantra Cable, Mantra Mfs 100 Data Cable (Black)"/>
        <s v="Acer Ek220Q 21.5 Inch (54.61 Cm) Full Hd (1920X1080) Va Panel Lcd Monitor With Led Back Light I 250 Nits I Hdmi, Vga Ports I Eye Care Features Like Bluelight Shield, Flickerless &amp; Comfy View (Black)"/>
        <s v="Striff Multi Angle Tablet/Mobile Stand. Holder For Iphone, Android, Samsung, Oneplus, Xiaomi. Portable,Foldable Stand.Perfect For Bed,Office, Home,Gift And Desktop (Black)"/>
        <s v="Classmate Soft Cover 6 Subject Spiral Binding Notebook, Single Line, 300 Pages"/>
        <s v="Ptron Tangentbeat In-Ear Bluetooth 5.0 Wireless Headphones With Mic, Enhanced Bass, 10Mm Drivers, Clear Calls, Snug-Fit, Fast Charging, Magnetic Buds, Voice Assistant &amp; Ipx4 Wireless Neckband (Black)"/>
        <s v="Ambrane 60W / 3A Fast Charging Output Cable With Type-C To Usb For Mobile, Neckband, True Wireless Earphone Charging, 480Mbps Data Sync Speed, 1M Length (Act - Az10, White)"/>
        <s v="Samsung Galaxy Buds Live Bluetooth Truly Wireless In Ear Earbuds With Mic, Upto 21 Hours Playtime, Mystic Black"/>
        <s v="Boat Rockerz 370 On Ear Bluetooth Headphones With Upto 12 Hours Playtime, Cozy Padded Earcups And Bluetooth V5.0, With Mic (Buoyant Black)"/>
        <s v="Iqoo Neo 6 5G (Dark Nova, 8Gb Ram, 128Gb Storage) | Snapdragon¬Æ 870 5G | 80W Flashcharge"/>
        <s v="Jbl C50Hi, Wired In Ear Headphones With Mic, One Button Multi-Function Remote, Lightweight &amp; Comfortable Fit (Black)"/>
        <s v="Lenovo 300 Fhd Webcam With Full Stereo Dual Built-In Mics | Fhd 1080P 2.1 Megapixel Cmos Camera |Privacy Shutter | Ultra-Wide 95 Lens | 360 Rotation | Flexible Mount, Plug-N-Play | Cloud Grey"/>
        <s v="7Seven¬Æ Compatible For Tata Sky Remote Original Set Top¬†Hd Box And Suitable For Sd Tata Play Setup Box Remote Control"/>
        <s v="Vu 139 Cm (55 Inches) The Gloled Series 4K Smart Led Google Tv 55Gloled (Grey)"/>
        <s v="Sandisk Ultra 128 Gb Usb 3.0 Pen Drive (Black)"/>
        <s v="Boult Audio Airbass Z20 True Wireless, 40H Battery Life, Zen Enc Mic, Type-C Lightning Boult Fast Charging (10Mins=100Mins), Boomx Tech Bass, Enc, Ipx5 In Ear Earbuds With Mic (Green)"/>
        <s v="Duracell Plus Aaa Rechargeable Batteries (750 Mah) Pack Of 4"/>
        <s v="Tukzer Capacitive Stylus Pen For Touch Screens Devices, Fine Point, Lightweight Metal Body With Magnetism Cover Cap For Smartphones/Tablets/Ipad/Ipad Pro/Iphone (Grey)"/>
        <s v="Zinq Five Fan Cooling Pad And Laptop Stand With Dual Height Adjustment And Dual Usb Port Extension (Black)"/>
        <s v="Liramark Webcam Cover Slide, Ultra Thin Laptop Camera Cover Slide Blocker For Computer Macbook Pro Imac Pc Tablet (Pack Of 3)"/>
        <s v="Sandisk Ultra Flair 64Gb Usb 3.0 Pen Drive, Multicolor"/>
        <s v="Wayona 3In1 Nylon Braided 66W Usb Fast Charging Cable With Type C, Lightening And Micro Usb Port, Compatible With Iphone, Ipad, Samsung Galaxy, Oneplus, Mi, Oppo, Vivo, Iqoo, Xiaomi (1M, Black)"/>
        <s v="Redgear Pro Wireless Gamepad With 2.4Ghz Wireless Technology, Integrated Dual Intensity Motor, Illuminated Keys For Pc(Compatible With Windows 7/8/8.1/10 Only)"/>
        <s v="Samsung Galaxy S20 Fe 5G (Cloud Navy, 8Gb Ram, 128Gb Storage) With No Cost Emi &amp; Additional Exchange Offers"/>
        <s v="Apc Back-Ups Bx600C-In 600Va / 360W, 230V, Ups System, An Ideal Power Backup &amp; Protection For Home Office, Desktop Pc &amp; Home Electronics"/>
        <s v="E-Cosmos 5V 1.2W Portable Flexible Usb Led Light (Colours May Vary, Small, Ec-Pof1)"/>
        <s v="Mi 10W Wall Charger For Mobile Phones With Micro Usb Cable (Black)"/>
        <s v="Fire-Boltt Ninja 3 Smartwatch Full Touch 1.69 &quot; &amp; 60 Sports Modes With Ip68, Sp02 Tracking, Over 100 Cloud Based Watch Faces ( Green )"/>
        <s v="Zebronics Zeb-Vita Wireless Bluetooth 10W Portable Bar Speaker With Supporting Usb, Sd Card, Aux, Fm, Tws &amp; Call Function"/>
        <s v="Jbl Tune 215Bt, 16 Hrs Playtime With Quick Charge, In Ear Bluetooth Wireless Earphones With Mic, 12.5Mm Premium Earbuds With Pure Bass, Bt 5.0, Dual Pairing, Type C &amp; Voice Assistant Support (Black)"/>
        <s v="Hp X200 Wireless Mouse With 2.4 Ghz Wireless Connectivity, Adjustable Dpi Up To 1600, Ambidextrous Design, And 18-Month Long Battery Life. 3-Years Warranty (6Vy95Aa)"/>
        <s v="Digitek¬Æ (Drl-14C) Professional (31Cm) Dual Temperature Led Ring Light With Tripod Stand &amp; Mini Tripod For Youtube, Photo-Shoot, Video Shoot, Live Stream, Makeup, Vlogging &amp; More"/>
        <s v="Wecool B1 Mobile Holder For Bikes Or Bike Mobile Holder For Maps And Gps Navigation, One Click Locking, Firm Gripping, Anti Shake And Stable Cradle Clamp With 360¬∞ Rotation Bicycle Phone Mount"/>
        <s v="Zebronics Zeb-Bro In Ear Wired Earphones With Mic, 3.5Mm Audio Jack, 10Mm Drivers, Phone/Tablet Compatible(Black)"/>
        <s v="Zebronics Zeb-Dash Plus 2.4Ghz High Precision Wireless Mouse With Up To 1600 Dpi, Power Saving Mode, Nano Receiver And Plug &amp; Play Usage - Usb"/>
        <s v="Boult Audio Omega With 30Db Anc+ Enc, 32H Playtime, 45Ms Latency Gaming Mode, Quad Mic Zen Enc, 3 Equalizer Modes, Anc, Type-C Fast Charging, Ipx5 True Wireless In Ear Bluetooth Earbuds (Black)"/>
        <s v="Oneplus 138.7 Cm (55 Inches) U Series 4K Led Smart Android Tv 55U1S (Black)"/>
        <s v="Tp-Link Ue300C Usb Type-C To Rj45 Gigabit Ethernet Network Adapter/Rj45 Lan Wired Adapter For Ultrabook, Chromebook, Laptop, Desktop, Plug &amp; Play, Usb 3.0, Foldable And Portable Design"/>
        <s v="Sandisk Ultra Microsd Uhs-I Card 64Gb, 120Mb/S R"/>
        <s v="Panasonic Cr-2032/5Be Lithium Coin Battery - Pack Of 5"/>
        <s v="Boat Ltg 500 Apple Mfi Certified For Iphone, Ipad And Ipod 2Mtr Data Cable(Metallic Silver)"/>
        <s v="Iffalcon 80 Cm (32 Inches) Hd Ready Smart Led Tv¬†32F53 (Black)"/>
        <s v="Storio Kids Toys Lcd Writing Tablet 8.5Inch E-Note Pad Best Birthday Gift For Girls Boys, Multicolor (Sc1667)"/>
        <s v="Zebronics Zeb-Transformer-M Optical Usb Gaming Mouse With Led Effect(Black)"/>
        <s v="E-Cosmos 5V 1.2W Portable Flexible Usb Led Light (Colors May Vary, Small) - Set Of 2 Pieces"/>
        <s v="Nokia 150 (2020) (Cyan)"/>
        <s v="Tokdis Mx-1 Pro Bluetooth Calling Smartwatch - 1.69‚Äù Lcd Display, Multiple Watch Faces, Sleep Monitor, Heart &amp; Spo2 Monitoring, Multiple Sports Modes, Water Resistant"/>
        <s v="Boat Dual Port Rapid Car Charger (Qualcomm Certified) With Quick Charge 3.0 + Free Micro Usb Cable - (Black)"/>
        <s v="Duracell Chhota Power Aa Battery Set Of 10 Pcs"/>
        <s v="Sandisk Ultra Dual Drive Go Usb Type C Pendrive For Mobile (Black, 128 Gb, 5Y - Sdddc3-128G-I35)"/>
        <s v="Callas Multipurpose Foldable Laptop Table With Cup Holder | Drawer | Mac Holder | Table Holder Study Table, Breakfast Table, Foldable And Portable/Ergonomic &amp; Rounded Edges/Non-Slip Legs (Wa-27-Black)"/>
        <s v="Zebronics Zeb-Thunder Bluetooth Wireless Over Ear Headphone Fm, Msd, 9 Hrs Playback With Mic (Black)"/>
        <s v="Duracell Ultra Alkaline Aaa Battery, 8 Pcs"/>
        <s v="Aircase Protective Laptop Bag Sleeve Fits Upto 13.3&quot; Laptop/ Macbook, Wrinkle Free, Padded, Waterproof Light Neoprene Case Cover Pouch, For Men &amp; Women, Black- 6 Months Warranty"/>
        <s v="Lenovo 300 Wired Plug &amp; Play Usb Mouse, High Resolution 1600 Dpi Optical Sensor, 3-Button Design With Clickable Scroll Wheel, Ambidextrous, Ergonomic Mouse For Comfortable All-Day Grip (Gx30M39704)"/>
        <s v="Parker Classic Gold Gold Trim Ball Pen"/>
        <s v="Zebronics Zeb-Comfort Wired Usb Mouse, 3-Button, 1000 Dpi Optical Sensor, Plug &amp; Play, For Windows/Mac, Black"/>
        <s v="Fedus Cat6 Ethernet Cable, 10 Meter High Speed 550Mhz / 10 Gigabit Speed Utp Lan Cable, Network Cable Internet Cable Rj45 Cable Lan Wire, Patch Computer Cord Gigabit Category 6 Wires For Modem, Router"/>
        <s v="Elv Aluminium Adjustable Mobile Phone Foldable Holder Tabletop Stand Dock Mount For All Smartphones, Tabs, Kindle, Ipad (Moonlight Silver)"/>
        <s v="Aircase Rugged Hard Drive Case For 2.5-Inch Western Digital, Seagate, Toshiba, Portable Storage Shell For Gadget Hard Disk Usb Cable Power Bank Mobile Charger Earphone, Waterproof (Black)"/>
        <s v="Boya Bym1 Auxiliary Omnidirectional Lavalier Condenser Microphone With 20Ft Audio Cable (Black)"/>
        <s v="Tizum Mouse Pad/ Computer Mouse Mat With Anti-Slip Rubber Base | Smooth Mouse Control | Spill-Resistant Surface For Laptop, Notebook, Macbook, Gaming, Laser/ Optical Mouse, 9.4‚Äùx 7.9‚Äù, Multicolored"/>
        <s v="Samsung Galaxy Watch4 Bluetooth(4.4 Cm, Black, Compatible With Android Only)"/>
        <s v="Dell Wm118 Wireless Mouse, 2.4 Ghz With Usb Nano Receiver, Optical Tracking, 12-Months Battery Life, Ambidextrous, Pc/Mac/Laptop - Black."/>
        <s v="Logitech M221 Wireless Mouse, Silent Buttons, 2.4 Ghz With Usb Mini Receiver, 1000 Dpi Optical Tracking, 18-Month Battery Life, Ambidextrous Pc / Mac / Laptop - Charcoal Grey"/>
        <s v="Tp-Link Usb Bluetooth Adapter For Pc, 5.0 Bluetooth Dongle Receiver (Ub500) Supports Windows 11/10/8.1/7 For Desktop, Laptop, Mouse, Keyboard, Printers, Headsets, Speakers, Ps4/ Xbox Controllers"/>
        <s v="Sandisk Cruzer Blade 32Gb Usb Flash Drive"/>
        <s v="Tp-Link Ac750 Dual Band Wireless Cable Router, 4 10/100 Lan + 10/100 Wan Ports, Support Guest Network And Parental Control, 750Mbps Speed Wi-Fi, 3 Antennas (Archer C20) Blue, 2.4 Ghz"/>
        <s v="Noise Pulse Buzz 1.69&quot; Bluetooth Calling Smart Watch With Call Function, 150 Watch Faces, 60 Sports Modes, Spo2 &amp; Heart Rate Monitoring, Calling Smart Watch For Men &amp; Women - Rose Pink"/>
        <s v="Boat Rockerz 550 Over Ear Bluetooth Headphones With Upto 20 Hours Playback, 50Mm Drivers, Soft Padded Ear Cushions And Physical Noise Isolation, Without Mic (Black)"/>
        <s v="Tp-Link N300 Wifi Wireless Router Tl-Wr845N | 300Mbps Wi-Fi Speed | Three 5Dbi High Gain Antennas | Ipv6 Compatible | Ap/Re/Wisp Mode | Parental Control | Guest Network"/>
        <s v="Verilux¬Æ Usb C Hub Multiport Adapter- 6 In 1 Portable Aluminum Type C Hub With 4K Hdmi Output, Usb 2.0/3.0 Ports, Sd/Micro Sd Card Reader Compatible For Macbook Pro 2016-2020, Macbook Air 2018-2020, Type-C Devices"/>
        <s v="Tp-Link Ac750 Wifi Range Extender | Up To 750Mbps | Dual Band Wifi Extender, Repeater, Wifi Signal Booster, Access Point| Easy Set-Up | Extends Wifi To Smart Home &amp; Alexa Devices (Re200)"/>
        <s v="Sandisk Ultra Dual Drive Luxe Usb Type C Flash Drive (Silver, 128 Gb, 5Y - Sdddc4-128G-I35)"/>
        <s v="Boult Audio Airbass Powerbuds With Inbuilt Powerbank, 120H Total Playtime, Ipx7 Fully Waterproof, Lightning Boult Type-C Fast Charging, Low Latency Gaming, Tws Earbuds With Pro+ Calling Mic (Black)"/>
        <s v="Classmate Long Notebook - 140 Pages, Single Line, 297Mm X 210Mm (Pack Of 12)"/>
        <s v="Luxor 5 Subject Single Ruled Notebook - A4, 70 Gsm, 300 Pages"/>
        <s v="Portronics My Buddy Plus Adjustable Laptop Cooling Table (Brown)"/>
        <s v="Hp 682 Black Original Ink Cartridge"/>
        <s v="Pentonic Multicolor Ball Point Pen, Pack Of 10"/>
        <s v="Rts [2 Pack] Mini Usb C Type C Adapter Plug, Type C Female To Usb A Male Charger Charging Cable Adapter Converter Compatible For Iphone, Samsung S20 Ultra/S21/S10/S8/S9/Macbook Pro Ipad Silver"/>
        <s v="Acer 109 Cm (43 Inches) I Series 4K Ultra Hd Android Smart Led Tv Ar43Ar2851Udfl (Black)"/>
        <s v="Eveready 1015 Carbon Zinc Aa Battery - 10 Pieces"/>
        <s v="Boat Bassheads 225 In Ear Wired Earphones With Mic(Blue)"/>
        <s v="Parker Quink Ink Bottle, Blue"/>
        <s v="Sandisk Extreme Sd Uhs I 64Gb Card For 4K Video For Dslr And Mirrorless Cameras 170Mb/S Read &amp; 80Mb/S Write"/>
        <s v="Boult Audio Bass Buds Q2 Lightweight Stereo Wired Over Ear Headphones Set With Mic With Deep Bass, Comfortable Ear Cushions, &amp; Long Cord (Black)"/>
        <s v="Amazon Basics Multipurpose Foldable Laptop Table With Cup Holder, Brown"/>
        <s v="Casio Mj-12D 150 Steps Check And Correct Desktop Calculator"/>
        <s v="Boat Rockerz 330 In-Ear Bluetooth Neckband With Upto 30 Hours Playtime, Asap Charge, Signature Sound, Dual Pairing &amp; Ipx5 With Mic (Active Black)"/>
        <s v="Tp-Link Tl-Wa850Re Single_Band 300Mbps Rj45 Wireless Range Extender, Broadband/Wi-Fi Extender, Wi-Fi Booster/Hotspot With 1 Ethernet Port, Plug And Play, Built-In Access Point Mode, White"/>
        <s v="Crucial Bx500 240Gb 3D Nand Sata 6.35 Cm (2.5-Inch) Ssd (Ct240Bx500Ssd1)"/>
        <s v="Western Digital Wd 1.5Tb Elements Portable Hard Disk Drive, Usb 3.0, Compatible With Pc, Ps4 And Xbox, External Hdd (Wdbu6Y0015Bbk-Wesn)"/>
        <s v="Pidilite Fevicryl Acrylic Colours Sunflower Kit (10 Colors X 15 Ml) Diy Paint, Rich Pigment, Non-Craking Paint For Canvas, Wood, Leather, Earthenware, Metal, Diwali Gifts For Diwali"/>
        <s v="Hp 805 Black Original Ink Cartridge"/>
        <s v="Logitech Pebble M350 Wireless Mouse With Bluetooth Or Usb - Silent, Slim Computer Mouse With Quiet Click For Laptop, Notebook, Pc And Mac - Graphite"/>
        <s v="Samsung Galaxy M04 Dark Blue, 4Gb Ram, 128Gb Storage | Upto 8Gb Ram With Ram Plus | Mediatek Helio P35 | 5000 Mah Battery"/>
        <s v="Logitech B100 Wired Usb Mouse, 3 Yr Warranty, 800 Dpi Optical Tracking, Ambidextrous Pc/Mac/Laptop - Black"/>
        <s v="Boult Audio Probass Curve Bluetooth Wireless In Ear Earphones With Mic With Ipx5 Water Resistant, 12H Battery Life &amp; Extra Bass (Black)"/>
        <s v="Tp-Link Tapo 360¬∞ 2Mp 1080P Full Hd Pan/Tilt Home Security Wi-Fi Smart Camera| Alexa Enabled| 2-Way Audio| Night Vision| Motion Detection| Sound And Light Alarm| Indoor Cctv (Tapo C200) White"/>
        <s v="Mi 80 Cm (32 Inches) Hd Ready Smart Android Led Tv 5A Pro | L32M7-Eain (Black)"/>
        <s v="Zebronics Zeb-Jaguar Wireless Mouse, 2.4Ghz With Usb Nano Receiver, High Precision Optical Tracking, 4 Buttons, Plug &amp; Play, Ambidextrous, For Pc/Mac/Laptop (Black+Grey)"/>
        <s v="Xiaomi Mi Wired In Ear Earphones With Mic Basic With Ultra Deep Bass &amp; Aluminum Alloy Sound Chamber (Black)"/>
        <s v="Duracell 38W Fast Car Charger Adapter With Dual Output. Quick Charge, Type C Pd 20W &amp; Qualcomm Certified 3.0 Compatible For Iphone, All Smartphones, Tablets &amp; More (Copper &amp; Black)"/>
        <s v="Camlin Elegante Fountain Pen - Black/Blue/Red"/>
        <s v="Zebronics Wired Keyboard And Mouse Combo With 104 Keys And A Usb Mouse With 1200 Dpi - Judwaa 750"/>
        <s v="Epson 003 65 Ml For Ecotank L1110/L3100/L3101/L3110/L3115/L3116/L3150/L3151/L3152/L3156/L5190 Black Ink Bottle"/>
        <s v="Aircase Protective Laptop Bag Sleeve Fits Upto 15.6&quot; Laptop/ Macbook, Wrinkle Free, Padded, Waterproof Light Neoprene Case Cover Pouch, For Men &amp; Women, Black- 6 Months Warranty"/>
        <s v="Duracell Ultra Alkaline Aa Battery, 8 Pcs"/>
        <s v="Airtel Amf-311Ww Data Card (Black), 4G Hotspot Support With 2300 Mah Battery"/>
        <s v="Belkin Apple Certified Lightning To Usb Charge And Sync Tough Braided Cable For Iphone, Ipad, Air Pods, 3.3 Feet (1 Meters) ‚Äì Black"/>
        <s v="Gizga Essentials Webcam Cover, Privacy Protector Webcam Cover Slide, Compatible With Laptop, Desktop, Pc, Smartphone, Protect Your Privacy And Security, Strong Adhesive, Set Of 3, Black"/>
        <s v="Tvara Lcd Writing Tablet 8.5 Inch E-Note Pad Lcd Writing Tablet, Kids Drawing Pad 8.5 Inch Doodle Board, Toddler Boy And Girl Learning Gift For 3 4 5 6 Years Old, Black"/>
        <s v="Logitech M235 Wireless Mouse, 1000 Dpi Optical Tracking, 12 Month Life Battery, Compatible With Windows, Mac, Chromebook/Pc/Laptop"/>
        <s v="Noise Colorfit Pro 2 Full Touch Control Smart Watch With 35G Weight &amp; Upgraded Lcd Display,Ip68 Waterproof,Heart Rate Monitor,Sleep &amp; Step Tracker,Call &amp; Message Alerts &amp; Long Battery Life (Jet Black)"/>
        <s v="Boat Newly Launched Wave Electra With 1.81&quot; Hd Display, Smart Calling Ultra-Seamless Bt Calling Chip, 20 Built-In Watch Faces, 100 + Sports Modes, Menu Personalization, In-Built Games(Cherry Blossom)"/>
        <s v="Gizga Essentials Professional 3-In-1 Cleaning Kit For Camera, Lens, Binocular, Laptop, Tv, Monitor, Smartphone, Tablet (Includes: Cleaning Liquid 100Ml, Plush Microfiber Cloth, Dust Removal Brush)"/>
        <s v="Jbl Commercial Cslm20B Auxiliary Omnidirectional Lavalier Microphone With Battery For Content Creation, Voiceover/Dubbing, Recording (Black,Small)"/>
        <s v="Zebronics Zeb Wonderbar 10 Usb Powered 2.0 Computer Speaker With Rgb Lights"/>
        <s v="Oakter Mini Ups For 12V Wifi Router Broadband Modem | Backup Upto 4 Hours | Wifi Router Ups Power Backup During Power Cuts | Ups For 12V Router Broadband Modem | Current Surge &amp; Deep Discharge Protection"/>
        <s v="Boult Audio Truebuds With 30H Playtime, Ipx7 Waterproof, Lightning Boult‚Ñ¢ Type C Fast Charging (10 Min=100Mins), Boomx‚Ñ¢ Tech Rich Bass, Pro+ Calling Hd Mic, Touch Controls In Ear Earbuds Tws (Grey)"/>
        <s v="Redgear Mp35 Speed-Type Gaming Mousepad (Black/Red)"/>
        <s v="Jbl Go 2, Wireless Portable Bluetooth Speaker With Mic, Jbl Signature Sound, Vibrant Color Options With Ipx7 Waterproof &amp; Aux (Blue)"/>
        <s v="Logitech M331 Silent Plus Wireless Mouse, 2.4Ghz With Usb Nano Receiver, 1000 Dpi Optical Tracking, 3 Buttons, 24 Month Life Battery, Pc/Mac/Laptop - Black"/>
        <s v="D-Link Dir-615 Wi-Fi Ethernet-N300 Single_Band 300Mbps Router, Mobile App Support, Router | Ap | Repeater | Client Modes(Black)"/>
        <s v="Seagate One Touch 2Tb External Hdd With Password Protection ‚Äì Black, For Windows And Mac, With 3 Yr Data Recovery Services, And 4 Months Adobe Cc Photography (Stky2000400)"/>
        <s v="Jbl C200Si, Premium In Ear Wired Earphones With Mic, Signature Sound, One Button Multi-Function Remote, Angled Earbuds For Comfort Fit (Blue)"/>
        <s v="Resonate Routerups Cru12V2A | Zero Drop | Ups For Wifi Router | Mini Ups | Up To 4 Hours Powerbackup | Battery Replacement Program | Router Ups Compatible With 12V &lt;2A Routers, Ftth, Modem, Set Top Box, Alexa, Mini Camera"/>
        <s v="Spigen Ultra Hybrid Back Cover Case Compatible With Iphone 14 Pro Max (Tpu + Poly Carbonate | Crystal Clear)"/>
        <s v="Tygot 10 Inches Big Led Ring Light For Camera, Phone Tiktok Youtube Video Shooting And Makeup, 10&quot; Inch Ring Light With 7 Feet Long Foldable And Lightweight Tripod Stand"/>
        <s v="Esnipe Mart Worldwide Travel Adapter With Build In Dual Usb Charger Ports With 125V 6A, 250V Protected Electrical Plug For Laptops, Cameras (White)"/>
        <s v="Classmate 2100117 Soft Cover 6 Subject Spiral Binding Notebook, Single Line, 300 Pages"/>
        <s v="Zebronics Zeb-Evolve Wireless In Ear Neckband Earphone With Supporting Bluetooth V5.0, Voice Assistant, Rapid Charge, Call Function &amp; Magnetic Earpiece, With Mic (Metallic Blue)"/>
        <s v="Mobilife Bluetooth Extendable Selfie Stick With Tripod Stand And Wireless Remote,3-In-1 Multifunctional Selfie Stick Tripod For Iphone Samsung Mi Realme Oppo Vivo Google More,Black"/>
        <s v="Logitech Mk240 Nano Wireless Usb Keyboard And Mouse Set, 12 Function Keys 2.4Ghz Wireless, 1000Dpi, Spill-Resistant Design, Pc/Mac, Black/Chartreuse Yellow"/>
        <s v="Kanget [2 Pack] Type C Female To Usb A Male Charger | Charging Cable Adapter Converter Compatible For Iphone 14, 13, 12,11 Pro Max/Mini/Xr/Xs/X/Se, Samsung S20 Ultra/S21/S10/S8/S9/Macbook Pro Ipad (Grey)"/>
        <s v="Zebronics Zeb Buds C2 In Ear Type C Wired Earphones With Mic, Braided 1.2 Metre Cable, Metallic Design, 10Mm Drivers, In Line Mic &amp; Volume Controller (Blue)"/>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Brand Conquer 6 In 1 With Otg, Sd Card Reader, Usb Type C, Usb 3.0 And Micro Usb, For Memory Card | Portable Card Reader | Compatible With Tf, Sd, Micro Sd, Sdhc, Sdxc, Mmc, Rs-Mmc, Micro Sdxc"/>
        <s v="Logitech Mk215 Wireless Keyboard And Mouse Combo For Windows, 2.4 Ghz Wireless, Compact Design, 2-Year Battery Life(Keyboard),5 Month Battery Life(Mouse) Pc/Laptop- Black"/>
        <s v="Zebronics Zeb-Transformer Gaming Keyboard And Mouse Combo (Usb, Braided Cable)"/>
        <s v="Tarkan Portable Folding Laptop Desk For Bed, Lapdesk With Handle, Drawer, Cup &amp; Mobile/Tablet Holder For Study, Eating, Work (Black)"/>
        <s v="Hp Usb Wireless Spill Resistance Keyboard And Mouse Set With 10M Working Range 2.4G Wireless Technology / 3 Years Warranty (4Sc12Pa),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Hp Z3700 Wireless Optical Mouse With Usb Receiver And 2.4Ghz Wireless Connection/ 1200Dpi / 16 Months Long Battery Life /Ambidextrous And Slim Design (Modern Gold)"/>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Inovera World Map Extended Anti Slip Rubber Gaming Stitched Mouse Pad Desk Mat For Computer Laptop (Black, 900L X 400B X 2H Mm)"/>
        <s v="Logitech K480 Wireless Multi-Device Keyboard For Windows, Macos, Ipados, Android Or Chrome Os, Bluetooth, Compact, Compatible With Pc, Mac, Laptop, Smartphone, Tablet - Black"/>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Gizga Essentials Laptop Power Cable Cord- 3 Pin Adapter Isi Certified(1 Meter/3.3 Feet)"/>
        <s v="Logitech Mk270R Usb Wireless Keyboard And Mouse Set For Windows, 2.4 Ghz Wireless, Spill-Resistant Design, 8 Multimedia &amp; Shortcut Keys, 2-Year Battery Life, Pc/Laptop- Black"/>
        <s v="Duracell Rechargeable Aa 2500Mah Batteries, 4 Pcs"/>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Apsara Platinum Pencils Value Pack - Pack Of 20"/>
        <s v="Ant Esports Gm320 Rgb Optical Wired Gaming Mouse | 8 Programmable Buttons | 12800 Dpi"/>
        <s v="Boat Airdopes 191G True Wireless Earbuds With Enx‚Ñ¢ Tech Equipped Quad Mics, Beast‚Ñ¢ Mode(Low Latency- 65Ms) For Gaming, 2X6Mm Dual Drivers, 30H Playtime, Ipx5, Iwp‚Ñ¢, Appealing Case Leds(Sport Blue)"/>
        <s v="It2M Designer Mouse Pad For Laptop/Computer (9.2 X 7.6 Inches, 12788)"/>
        <s v="Lenovo 600 Bluetooth 5.0 Silent Mouse: Compact, Portable, Dongle-Free Multi-Device Connectivity With Microsoft Swift Pair | 3-Level Adjustable Dpi Up To 2400 | Battery Life: Up To 1 Yr"/>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Rpm Euro Games Gaming Mousepad Speed Type Extended Large (Size - 800 Mm X 300 Mm X 3 Mm)"/>
        <s v="Wacom One By Ctl-472/K0-Cx Digital Drawing Graphics Pen Tablet (Red &amp; Black) Small (6-Inch X 3.5-Inch)(15X8Cm) | Battery Free Cordless Pen With 2048 Pressure Level"/>
        <s v="Parker Quink Ink Bottle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Robustrion Smart Trifold Hard Back Flip Stand Case Cover For Apple Ipad 10.2 Cover Ipad 9Th Generation Cover 2021 8Th Gen 2020 7Th Gen 2019 Generation Case - Black"/>
        <s v="Camel Artist Acrylic Color Box - 9Ml Tubes, 12 Shades"/>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Logitech G102 Usb Light Sync Gaming Mouse With Customizable Rgb Lighting, 6 Programmable Buttons, Gaming Grade Sensor, 8K Dpi Tracking, 16.8Mn Color, Light Weight - Black"/>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Redragon K617 Fizz 60% Wired Rgb Gaming Keyboard, 61 Keys Compact Mechanical Keyboard W/White And Grey Color Keycaps, Linear Red Switch, Pro Driver/Software Supported"/>
        <s v="Hp Gt 53 Xl Cartridge Ink"/>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Faber-Castell Connector Pen Set - Pack Of 25 (Assorted)"/>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Casio Mj-120D 150 Steps Check And Correct Desktop Calculator With Tax Keys, Black"/>
        <s v="Gizga Essentials Laptop Bag Sleeve Case Cover Pouch With Handle For 14.1 Inch Laptop For Men &amp; Women, Padded Laptop Compartment, Premium Zipper Closure, Water Repellent Nylon Fabric, Grey"/>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Imou 360¬∞ 1080P Full Hd Security Camera, Human Detection, Motion Tracking, 2-Way Audio, Night Vision, Dome Camera With Wifi &amp; Ethernet Connection, Alexa Google Assistant, Up To 256Gb Sd Card Support"/>
        <s v="Xiaomi Pad 5| Qualcomm Snapdragon 860| 120Hz Refresh Rate| 6Gb, 128Gb| 2.5K+ Display (10.95-Inch/27.81Cm)|1 Billion Colours| Dolby Vision Atmos| Quad Speakers| Wi-Fi| Gray"/>
        <s v="Hb Plus Folding Height Adjustable Aluminum Foldable Portable Adjustment Desktop Laptop Holder Riser Stand"/>
        <s v="Hp 65W Ac Laptops Charger Adapter 4.5Mm For Hp Pavilion Black (Without Power Cabl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recase¬Æ Optical Bay 2Nd Hard Drive Caddy, 9.5 Mm Cd/Dvd Drive Slot For Ssd And Hd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Redtech Usb-C To Lightning Cable 3.3Ft, [Apple Mfi Certified] Lightning To Type C Fast Charging Cord Compatible With Iphone 14/13/13 Pro/Max/12/11/X/Xs/Xr/8, Supports Power Delivery - White" u="1"/>
        <s v="Amazon Brand - Solimo 65W Fast Charging Braided Type C To C Data Cable | Suitable For All Supported Mobile Phones (1 Meter, Black)" u="1"/>
      </sharedItems>
    </cacheField>
    <cacheField name="Producy_Category" numFmtId="0">
      <sharedItems count="211">
        <s v="Electronics|Hometheater,Tv&amp;Video|Televisions|Smarttelevisions"/>
        <s v="Computers&amp;Accessories|Accessories&amp;Peripherals|Cables&amp;Accessories|Cables|Usbcables"/>
        <s v="Electronics|Wearabletechnology|Smartwatches"/>
        <s v="Electronics|Hometheater,Tv&amp;Video|Accessories|Remotecontrols"/>
        <s v="Electronics|Mobiles&amp;Accessories|Smartphones&amp;Basicmobiles|Smartphones"/>
        <s v="Computers&amp;Accessories|Networkingdevices|Networkadapters|Wirelessusbadapters"/>
        <s v="Electronics|Hometheater,Tv&amp;Video|Televisions|Standardtelevisions"/>
        <s v="Electronics|Mobiles&amp;Accessories|Mobileaccessories|Maintenance,Upkeep&amp;Repairs|Screenprotectors"/>
        <s v="Electronics|Hometheater,Tv&amp;Video|Satelliteequipment|Satellitereceivers"/>
        <s v="Electronics|Hometheater,Tv&amp;Video|Accessories|3Dglasses"/>
        <s v="Electronics|Mobiles&amp;Accessories|Mobileaccessories|D√©Cor"/>
        <s v="Electronics|Mobiles&amp;Accessories|Mobileaccessories|Chargers|Powerbanks"/>
        <s v="Electronics|Hometheater,Tv&amp;Video|Accessories|Cables|Speakercables"/>
        <s v="Electronics|Hometheater,Tv&amp;Video|Accessories|Cables|Rcacables"/>
        <s v="Electronics|Homeaudio|Accessories|Adapters"/>
        <s v="Electronics|Hometheater,Tv&amp;Video|Accessories|Cables|Hdmicables"/>
        <s v="Electronics|Hometheater,Tv&amp;Video|Projectors"/>
        <s v="Electronics|Headphones,Earbuds&amp;Accessories|Headphones|In-Ear"/>
        <s v="Electronics|Mobiles&amp;Accessories|Mobileaccessories|Cases&amp;Covers|Basiccases"/>
        <s v="Electronics|Hometheater,Tv&amp;Video|Accessories|Cables|Opticalcables"/>
        <s v="Computers&amp;Accessories|Accessories&amp;Peripherals|Laptopaccessories|Cameraprivacycovers"/>
        <s v="Electronics|Mobiles&amp;Accessories|Smartphones&amp;Basicmobiles|Basicmobiles"/>
        <s v="Electronics|Hometheater,Tv&amp;Video|Accessories|Tvmounts,Stands&amp;Turntables|Tvwall&amp;Ceilingmounts"/>
        <s v="Musicalinstruments|Microphones|Condenser"/>
        <s v="Electronics|Mobiles&amp;Accessories|Mobileaccessories|Mounts|Bedstand&amp;Deskmounts"/>
        <s v="Computers&amp;Accessories|Accessories&amp;Peripherals|Keyboards,Mice&amp;Inputdevices|Keyboard&amp;Mousesets"/>
        <s v="Computers&amp;Accessories|Accessories&amp;Peripherals|Keyboards,Mice&amp;Inputdevices|Keyboards"/>
        <s v="Computers&amp;Accessories|Accessories&amp;Peripherals|Keyboards,Mice&amp;Inputdevices|Mice"/>
        <s v="Electronics|Accessories|Memorycards|Microsd"/>
        <s v="Electronics|Cameras&amp;Photography|Accessories|Tripods&amp;Monopods|Completetripodunits"/>
        <s v="Electronics|Homeaudio|Accessories|Speakeraccessories|Mounts"/>
        <s v="Computers&amp;Accessories|Networkingdevices|Networkadapters|Bluetoothadapters"/>
        <s v="Electronics|Generalpurposebatteries&amp;Batterychargers|Rechargeablebatteries"/>
        <s v="Officeproducts|Officepaperproducts|Paper|Stationery|Notebooks,Writingpads&amp;Diaries|Wireboundnotebooks"/>
        <s v="Computers&amp;Accessories|Accessories&amp;Peripherals|Usbgadgets|Lamps"/>
        <s v="Officeproducts|Officepaperproducts|Paper|Stationery|Pens,Pencils&amp;Writingsupplies|Pens&amp;Refills|Stickballpointpens"/>
        <s v="Computers&amp;Accessories|Accessories&amp;Peripherals|Laptopaccessories|Lapdesks"/>
        <s v="Computers&amp;Accessories|Accessories&amp;Peripherals|Laptopaccessories"/>
        <s v="Computers&amp;Accessories|Accessories&amp;Peripherals|Pcgamingperipherals|Gamingmice"/>
        <s v="Electronics|Generalpurposebatteries&amp;Batterychargers|Disposablebatteries"/>
        <s v="Computers&amp;Accessories|Accessories&amp;Peripherals|Cables&amp;Accessories|Cables|Ethernetcables"/>
        <s v="Computers&amp;Accessories|Accessories&amp;Peripherals|Cables&amp;Accessories|Cables|Dvicables"/>
        <s v="Computers&amp;Accessories|Accessories&amp;Peripherals|Tabletaccessories|Bags,Cases&amp;Sleeves|Cases"/>
        <s v="Toys&amp;Games|Arts&amp;Crafts|Drawing&amp;Paintingsupplies|Colouringpens&amp;Markers"/>
        <s v="Electronics|Homeaudio|Mediastreamingdevices|Streamingclients"/>
        <s v="Home&amp;Kitchen|Craftmaterials|Paintingmaterials"/>
        <s v="Electronics|Homeaudio|Speakers|Towerspeakers"/>
        <s v="Computers&amp;Accessories|Accessories&amp;Peripherals|Harddiskbags"/>
        <s v="Computers&amp;Accessories|Accessories&amp;Peripherals|Keyboards,Mice&amp;Inputdevices|Graphictablets"/>
        <s v="Computers&amp;Accessories|Networkingdevices|Networkadapters|Powerlanadapters"/>
        <s v="Electronics|Homeaudio|Speakers|Bluetoothspeakers"/>
        <s v="Computers&amp;Accessories|Printers,Inks&amp;Accessories|Printers"/>
        <s v="Computers&amp;Accessories|Components|Internalsolidstatedrives"/>
        <s v="Computers&amp;Accessories|Accessories&amp;Peripherals|Pcgamingperipherals|Gamingkeyboards"/>
        <s v="Computers&amp;Accessories|Accessories&amp;Peripherals|Pcgamingperipherals|Headsets"/>
        <s v="Computers&amp;Accessories|Networkingdevices|Routers"/>
        <s v="Electronics|Mobiles&amp;Accessories|Mobileaccessories|Chargers|Wallchargers"/>
        <s v="Electronics|Mobiles&amp;Accessories|Mobileaccessories|Photo&amp;Videoaccessories|Selfiesticks"/>
        <s v="Electronics|Mobiles&amp;Accessories|Mobileaccessories|Stands"/>
        <s v="Electronics|Cameras&amp;Photography|Securitycameras|Domecameras"/>
        <s v="Electronics|Mobiles&amp;Accessories|Mobileaccessories|Styluspens"/>
        <s v="Homeimprovement|Electrical|Cordmanagement"/>
        <s v="Electronics|Mobiles&amp;Accessories|Mobileaccessories|D√©Cor|Phonecharms"/>
        <s v="Electronics|Mobiles&amp;Accessories|Mobileaccessories|Chargers|Automobilechargers"/>
        <s v="Electronics|Mobiles&amp;Accessories|Mobileaccessories|Cables&amp;Adapters|Otgadapters"/>
        <s v="Electronics|Mobiles&amp;Accessories|Mobileaccessories|Photo&amp;Videoaccessories|Tripods"/>
        <s v="Electronics|Headphones,Earbuds&amp;Accessories|Adapters"/>
        <s v="Officeproducts|Officeelectronics|Calculators|Financial&amp;Business"/>
        <s v="Electronics|Mobiles&amp;Accessories|Mobileaccessories|Mounts|Shower&amp;Wallmounts"/>
        <s v="Computers&amp;Accessories|Externaldevices&amp;Datastorage|Pendrives"/>
        <s v="Computers&amp;Accessories|Accessories&amp;Peripherals|Cables&amp;Accessories|Cableconnectionprotectors"/>
        <s v="Electronics|Mobiles&amp;Accessories|Mobileaccessories|Automobileaccessories|Cradles"/>
        <s v="Electronics|Cameras&amp;Photography|Accessories|Film"/>
        <s v="Electronics|Headphones,Earbuds&amp;Accessories|Headphones|On-Ear"/>
        <s v="Computers&amp;Accessories|Accessories&amp;Peripherals|Audio&amp;Videoaccessories|Pcmicrophones"/>
        <s v="Computers&amp;Accessories|Accessories&amp;Peripherals|Laptopaccessories|Coolingpads"/>
        <s v="Electronics|Cameras&amp;Photography|Accessories|Tripods&amp;Monopods|Tabletop&amp;Traveltripods"/>
        <s v="Officeproducts|Officepaperproducts|Paper|Stationery|Pens,Pencils&amp;Writingsupplies|Pens&amp;Refills|Retractableballpointpens"/>
        <s v="Computers&amp;Accessories|Accessories&amp;Peripherals|Usbhubs"/>
        <s v="Electronics|Headphones,Earbuds&amp;Accessories|Headphones|Over-Ear"/>
        <s v="Home&amp;Kitchen|Craftmaterials|Scrapbooking|Tape"/>
        <s v="Computers&amp;Accessories|Networkingdevices|Repeaters&amp;Extenders"/>
        <s v="Computers&amp;Accessories|Accessories&amp;Peripherals|Keyboards,Mice&amp;Inputdevices|Keyboard&amp;Miceaccessories|Mousepads"/>
        <s v="Computers&amp;Accessories|Accessories&amp;Peripherals|Laptopaccessories|Notebookcomputerstands"/>
        <s v="Officeproducts|Officepaperproducts|Paper|Stationery|Pens,Pencils&amp;Writingsupplies|Pens&amp;Refills|Gelinkrollerballpens"/>
        <s v="Computers&amp;Accessories|Printers,Inks&amp;Accessories|Inks,Toners&amp;Cartridges|Inkjetinkcartridges"/>
        <s v="Electronics|Hometheater,Tv&amp;Video|Avreceivers&amp;Amplifiers"/>
        <s v="Electronics|Cameras&amp;Photography|Accessories|Tripods&amp;Monopods|Tripodlegs"/>
        <s v="Electronics|Cameras&amp;Photography|Flashes|Macro&amp;Ringlightflashes"/>
        <s v="Electronics|Cameras&amp;Photography|Videocameras"/>
        <s v="Computers&amp;Accessories|Accessories&amp;Peripherals|Pcgamingperipherals|Gamepads"/>
        <s v="Electronics|Homeaudio|Speakers|Soundbarspeakers"/>
        <s v="Computers&amp;Accessories|Components|Internalharddrives"/>
        <s v="Officeproducts|Officepaperproducts|Paper|Stationery|Pens,Pencils&amp;Writingsupplies|Pens&amp;Refills|Bottledink"/>
        <s v="Officeproducts|Officepaperproducts|Paper|Stationery|Notebooks,Writingpads&amp;Diaries|Compositionnotebooks"/>
        <s v="Computers&amp;Accessories|Tablets"/>
        <s v="Computers&amp;Accessories|Accessories&amp;Peripherals|Cables&amp;Accessories|Cables|Satacables"/>
        <s v="Electronics|Cameras&amp;Photography|Accessories|Cleaners|Cleaningkits"/>
        <s v="Computers&amp;Accessories|Networkingdevices"/>
        <s v="Computers&amp;Accessories|Accessories&amp;Peripherals|Keyboards,Mice&amp;Inputdevices|Keyboard&amp;Miceaccessories|Dustcovers"/>
        <s v="Electronics|Generalpurposebatteries&amp;Batterychargers"/>
        <s v="Home&amp;Kitchen|Craftmaterials|Paintingmaterials|Paints"/>
        <s v="Officeproducts|Officeelectronics|Calculators|Basic"/>
        <s v="Computers&amp;Accessories|Externaldevices&amp;Datastorage|Externalmemorycardreaders"/>
        <s v="Computers&amp;Accessories|Externaldevices&amp;Datastorage|Externalharddisks"/>
        <s v="Computers&amp;Accessories|Accessories&amp;Peripherals|Audio&amp;Videoaccessories|Pcspeakers"/>
        <s v="Computers&amp;Accessories|Accessories&amp;Peripherals|Adapters|Usbtousbadapters"/>
        <s v="Computers&amp;Accessories|Accessories&amp;Peripherals|Tabletaccessories|Screenprotectors"/>
        <s v="Officeproducts|Officeelectronics|Calculators|Scientific"/>
        <s v="Officeproducts|Officepaperproducts|Paper|Stationery|Notebooks,Writingpads&amp;Diaries|Notepads&amp;Memobooks"/>
        <s v="Home&amp;Kitchen|Craftmaterials|Drawingmaterials|Drawingmedia|Pencils|Woodenpencils"/>
        <s v="Home&amp;Kitchen|Craftmaterials|Drawingmaterials|Drawingmedia|Pens"/>
        <s v="Computers&amp;Accessories|Accessories&amp;Peripherals|Laptopaccessories|Laptopchargers&amp;Powersupplies"/>
        <s v="Computers&amp;Accessories|Accessories&amp;Peripherals|Harddriveaccessories|Caddies"/>
        <s v="Electronics|Mobiles&amp;Accessories|Mobileaccessories|Mounts|Handlebarmounts"/>
        <s v="Electronics|Homeaudio|Speakers|Multimediaspeakersystems"/>
        <s v="Computers&amp;Accessories|Monitors"/>
        <s v="Electronics|Homeaudio|Speakers|Outdoorspeakers"/>
        <s v="Computers&amp;Accessories|Accessories&amp;Peripherals|Laptopaccessories|Bags&amp;Sleeves|Laptopsleeves&amp;Slipcas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Tabletaccessories|Stands"/>
        <s v="Homeimprovement|Electrical|Adapters&amp;Multi-Outlets"/>
        <s v="Officeproducts|Officepaperproducts|Paper|Copy&amp;Printingpaper|Colouredpaper"/>
        <s v="Computers&amp;Accessories|Networkingdevices|Datacards&amp;Dongles"/>
        <s v="Electronics|Cameras&amp;Photography|Accessories|Batteries&amp;Chargers|Batterychargers"/>
        <s v="Computers&amp;Accessories|Accessories&amp;Peripherals|Audio&amp;Videoaccessories|Pcheadsets"/>
        <s v="Electronics|Headphones,Earbuds&amp;Accessories|Earpads"/>
        <s v="Computers&amp;Accessories|Printers,Inks&amp;Accessories|Printers|Inkjetprinters"/>
        <s v="Computers&amp;Accessories|Externaldevices&amp;Datastorage|Externalsolidstatedrive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Electronics|Poweraccessories|Surgeprotector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Potential revenue" numFmtId="167">
      <sharedItems containsSemiMixedTypes="0" containsString="0" containsNumber="1" minValue="0" maxValue="3451882164"/>
    </cacheField>
    <cacheField name="actual_price" numFmtId="2">
      <sharedItems containsMixedTypes="1" containsNumber="1" minValue="39" maxValue="85000"/>
    </cacheField>
    <cacheField name="discount_percentage" numFmtId="9">
      <sharedItems containsSemiMixedTypes="0" containsString="0" containsNumber="1" minValue="0" maxValue="0.94"/>
    </cacheField>
    <cacheField name="Discount_relate" numFmtId="0">
      <sharedItems count="4">
        <s v="20-50%"/>
        <s v="20%"/>
        <s v="&gt;=50%"/>
        <e v="#REF!" u="1"/>
      </sharedItems>
    </cacheField>
    <cacheField name="Price_range" numFmtId="0">
      <sharedItems count="3">
        <s v="&gt;500"/>
        <s v="200-500"/>
        <s v="&lt;200"/>
      </sharedItems>
    </cacheField>
    <cacheField name="Review_count &lt; 1000" numFmtId="0">
      <sharedItems count="4">
        <s v="1000"/>
        <s v="&lt;1000"/>
        <s v="No" u="1"/>
        <s v="Yes" u="1"/>
      </sharedItems>
    </cacheField>
    <cacheField name="Highest_discount " numFmtId="9">
      <sharedItems count="2">
        <s v="Yes"/>
        <s v="No"/>
      </sharedItems>
    </cacheField>
    <cacheField name="rating" numFmtId="0">
      <sharedItems containsMixedTypes="1" containsNumber="1" minValue="2" maxValue="5" count="26">
        <n v="3.9"/>
        <n v="4"/>
        <n v="4.3"/>
        <n v="3.5"/>
        <n v="4.0999999999999996"/>
        <n v="3.7"/>
        <n v="4.4000000000000004"/>
        <n v="3.8"/>
        <n v="4.2"/>
        <n v="3.4"/>
        <n v="4.5"/>
        <n v="3.3"/>
        <n v="4.5999999999999996"/>
        <n v="5"/>
        <n v="3.6"/>
        <n v="3"/>
        <n v="4.7"/>
        <n v="3.2"/>
        <n v="2.8"/>
        <n v="3.1"/>
        <n v="4.8"/>
        <n v="2.2999999999999998"/>
        <s v="|"/>
        <n v="2"/>
        <n v="2.6"/>
        <n v="2.9"/>
      </sharedItems>
    </cacheField>
    <cacheField name="rating_count" numFmtId="165">
      <sharedItems containsSemiMixedTypes="0" containsString="0" containsNumber="1" containsInteger="1" minValue="2" maxValue="426973"/>
    </cacheField>
    <cacheField name="Rating_score" numFmtId="3">
      <sharedItems containsMixedTypes="1" containsNumber="1" minValue="4" maxValue="1878681.2000000002"/>
    </cacheField>
  </cacheFields>
  <extLst>
    <ext xmlns:x14="http://schemas.microsoft.com/office/spreadsheetml/2009/9/main" uri="{725AE2AE-9491-48be-B2B4-4EB974FC3084}">
      <x14:pivotCacheDefinition pivotCacheId="1258645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26671631"/>
    <n v="1099"/>
    <n v="0.64"/>
    <x v="0"/>
    <x v="0"/>
    <x v="0"/>
    <x v="0"/>
    <x v="0"/>
    <n v="24269"/>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15353906"/>
    <n v="349"/>
    <n v="0.43"/>
    <x v="1"/>
    <x v="1"/>
    <x v="0"/>
    <x v="1"/>
    <x v="1"/>
    <n v="43994"/>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5055272"/>
    <n v="1899"/>
    <n v="0.9"/>
    <x v="1"/>
    <x v="0"/>
    <x v="0"/>
    <x v="0"/>
    <x v="2"/>
    <n v="7928"/>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5959737"/>
    <n v="699"/>
    <n v="0.53"/>
    <x v="1"/>
    <x v="0"/>
    <x v="0"/>
    <x v="0"/>
    <x v="0"/>
    <n v="9436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6745095"/>
    <n v="399"/>
    <n v="0.61"/>
    <x v="1"/>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24871000"/>
    <n v="1000"/>
    <n v="0.85"/>
    <x v="1"/>
    <x v="0"/>
    <x v="0"/>
    <x v="0"/>
    <x v="2"/>
    <n v="24871"/>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7578812"/>
    <n v="499"/>
    <n v="0.65"/>
    <x v="0"/>
    <x v="1"/>
    <x v="0"/>
    <x v="0"/>
    <x v="3"/>
    <n v="15188"/>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9092889"/>
    <n v="299"/>
    <n v="0.23"/>
    <x v="0"/>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179511309"/>
    <n v="999"/>
    <n v="0.5"/>
    <x v="0"/>
    <x v="0"/>
    <x v="0"/>
    <x v="0"/>
    <x v="0"/>
    <n v="179691"/>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13154206"/>
    <n v="299"/>
    <n v="0.33"/>
    <x v="1"/>
    <x v="1"/>
    <x v="0"/>
    <x v="1"/>
    <x v="1"/>
    <n v="43994"/>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4539549"/>
    <n v="339"/>
    <n v="0.55000000000000004"/>
    <x v="1"/>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5396037"/>
    <n v="799"/>
    <n v="0.63"/>
    <x v="1"/>
    <x v="0"/>
    <x v="0"/>
    <x v="0"/>
    <x v="0"/>
    <n v="94363"/>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298881100"/>
    <n v="700"/>
    <n v="0.69"/>
    <x v="1"/>
    <x v="0"/>
    <x v="0"/>
    <x v="0"/>
    <x v="5"/>
    <n v="426973"/>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2033538"/>
    <n v="899"/>
    <n v="0.61"/>
    <x v="1"/>
    <x v="0"/>
    <x v="0"/>
    <x v="0"/>
    <x v="0"/>
    <n v="2262"/>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1902432"/>
    <n v="399"/>
    <n v="0.6"/>
    <x v="2"/>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7484043"/>
    <n v="399"/>
    <n v="0.13"/>
    <x v="0"/>
    <x v="1"/>
    <x v="0"/>
    <x v="1"/>
    <x v="5"/>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820967160"/>
    <n v="24999"/>
    <n v="0.44"/>
    <x v="0"/>
    <x v="0"/>
    <x v="0"/>
    <x v="1"/>
    <x v="0"/>
    <n v="3284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17553606"/>
    <n v="399"/>
    <n v="0.38"/>
    <x v="1"/>
    <x v="1"/>
    <x v="0"/>
    <x v="1"/>
    <x v="1"/>
    <n v="43994"/>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6509455"/>
    <n v="499"/>
    <n v="0.6"/>
    <x v="0"/>
    <x v="1"/>
    <x v="0"/>
    <x v="0"/>
    <x v="3"/>
    <n v="1304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63352240"/>
    <n v="21990"/>
    <n v="0.39"/>
    <x v="0"/>
    <x v="0"/>
    <x v="0"/>
    <x v="1"/>
    <x v="4"/>
    <n v="11976"/>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466185"/>
    <n v="1799"/>
    <n v="0.46"/>
    <x v="0"/>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5470038"/>
    <n v="499"/>
    <n v="0.44"/>
    <x v="0"/>
    <x v="1"/>
    <x v="0"/>
    <x v="1"/>
    <x v="7"/>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373247100"/>
    <n v="22900"/>
    <n v="0.41"/>
    <x v="1"/>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866222"/>
    <n v="199"/>
    <n v="0.7"/>
    <x v="0"/>
    <x v="2"/>
    <x v="0"/>
    <x v="0"/>
    <x v="1"/>
    <n v="9378"/>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94012970"/>
    <n v="19990"/>
    <n v="0.42"/>
    <x v="1"/>
    <x v="0"/>
    <x v="0"/>
    <x v="1"/>
    <x v="4"/>
    <n v="4703"/>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8494947"/>
    <n v="699"/>
    <n v="0.72"/>
    <x v="0"/>
    <x v="0"/>
    <x v="0"/>
    <x v="0"/>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697945101"/>
    <n v="19999"/>
    <n v="0.25"/>
    <x v="0"/>
    <x v="0"/>
    <x v="0"/>
    <x v="1"/>
    <x v="0"/>
    <n v="34899"/>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1103634"/>
    <n v="399"/>
    <n v="0.25"/>
    <x v="1"/>
    <x v="1"/>
    <x v="0"/>
    <x v="1"/>
    <x v="1"/>
    <n v="2766"/>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56232000"/>
    <n v="750"/>
    <n v="0.73"/>
    <x v="1"/>
    <x v="0"/>
    <x v="0"/>
    <x v="0"/>
    <x v="6"/>
    <n v="74976"/>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965066"/>
    <n v="499"/>
    <n v="0.64"/>
    <x v="1"/>
    <x v="1"/>
    <x v="0"/>
    <x v="0"/>
    <x v="1"/>
    <n v="1934"/>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70426"/>
    <n v="1099"/>
    <n v="0.65"/>
    <x v="2"/>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212645"/>
    <n v="599"/>
    <n v="0"/>
    <x v="1"/>
    <x v="0"/>
    <x v="0"/>
    <x v="1"/>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1073925"/>
    <n v="999"/>
    <n v="0.8"/>
    <x v="1"/>
    <x v="0"/>
    <x v="0"/>
    <x v="0"/>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16580500.859999999"/>
    <n v="666.66"/>
    <n v="0.85"/>
    <x v="1"/>
    <x v="0"/>
    <x v="0"/>
    <x v="0"/>
    <x v="2"/>
    <n v="24871"/>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575424"/>
    <n v="999"/>
    <n v="0.8"/>
    <x v="0"/>
    <x v="0"/>
    <x v="0"/>
    <x v="0"/>
    <x v="1"/>
    <n v="576"/>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335700702"/>
    <n v="45999"/>
    <n v="0.28000000000000003"/>
    <x v="1"/>
    <x v="0"/>
    <x v="0"/>
    <x v="1"/>
    <x v="0"/>
    <n v="7298"/>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923538"/>
    <n v="1999"/>
    <n v="0.51"/>
    <x v="1"/>
    <x v="0"/>
    <x v="0"/>
    <x v="0"/>
    <x v="0"/>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74842465"/>
    <n v="695"/>
    <n v="0.7"/>
    <x v="0"/>
    <x v="0"/>
    <x v="0"/>
    <x v="0"/>
    <x v="6"/>
    <n v="107687"/>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950257849"/>
    <n v="34999"/>
    <n v="0.43"/>
    <x v="1"/>
    <x v="0"/>
    <x v="0"/>
    <x v="1"/>
    <x v="4"/>
    <n v="27151"/>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26671631"/>
    <n v="1099"/>
    <n v="0.64"/>
    <x v="0"/>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9336707"/>
    <n v="1599"/>
    <n v="0.38"/>
    <x v="1"/>
    <x v="0"/>
    <x v="0"/>
    <x v="1"/>
    <x v="4"/>
    <n v="12093"/>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866222"/>
    <n v="199"/>
    <n v="0.7"/>
    <x v="1"/>
    <x v="2"/>
    <x v="0"/>
    <x v="0"/>
    <x v="1"/>
    <n v="9378"/>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782208"/>
    <n v="999"/>
    <n v="0.67"/>
    <x v="1"/>
    <x v="0"/>
    <x v="0"/>
    <x v="0"/>
    <x v="8"/>
    <n v="9792"/>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9822248"/>
    <n v="1208"/>
    <n v="0.57999999999999996"/>
    <x v="0"/>
    <x v="0"/>
    <x v="0"/>
    <x v="0"/>
    <x v="3"/>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202812175"/>
    <n v="475"/>
    <n v="0.35"/>
    <x v="1"/>
    <x v="1"/>
    <x v="0"/>
    <x v="1"/>
    <x v="5"/>
    <n v="426973"/>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492507"/>
    <n v="999"/>
    <n v="0.6"/>
    <x v="0"/>
    <x v="0"/>
    <x v="0"/>
    <x v="0"/>
    <x v="9"/>
    <n v="493"/>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6575025"/>
    <n v="395"/>
    <n v="0.5"/>
    <x v="0"/>
    <x v="1"/>
    <x v="0"/>
    <x v="0"/>
    <x v="0"/>
    <n v="9259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54491220"/>
    <n v="2199"/>
    <n v="0.45"/>
    <x v="1"/>
    <x v="0"/>
    <x v="0"/>
    <x v="1"/>
    <x v="5"/>
    <n v="2478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46297500"/>
    <n v="500"/>
    <n v="0.64"/>
    <x v="1"/>
    <x v="1"/>
    <x v="0"/>
    <x v="0"/>
    <x v="0"/>
    <n v="92595"/>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52034997"/>
    <n v="12999"/>
    <n v="0.46"/>
    <x v="0"/>
    <x v="0"/>
    <x v="0"/>
    <x v="1"/>
    <x v="0"/>
    <n v="4003"/>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109586"/>
    <n v="349"/>
    <n v="0.43"/>
    <x v="1"/>
    <x v="1"/>
    <x v="0"/>
    <x v="1"/>
    <x v="3"/>
    <n v="314"/>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1477040"/>
    <n v="499"/>
    <n v="0.54"/>
    <x v="1"/>
    <x v="1"/>
    <x v="0"/>
    <x v="0"/>
    <x v="7"/>
    <n v="296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251387709"/>
    <n v="1399"/>
    <n v="0.54"/>
    <x v="0"/>
    <x v="0"/>
    <x v="0"/>
    <x v="0"/>
    <x v="0"/>
    <n v="179691"/>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767743101"/>
    <n v="21999"/>
    <n v="0.27"/>
    <x v="1"/>
    <x v="0"/>
    <x v="0"/>
    <x v="1"/>
    <x v="0"/>
    <n v="34899"/>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983344"/>
    <n v="1499"/>
    <n v="0.77"/>
    <x v="1"/>
    <x v="0"/>
    <x v="0"/>
    <x v="0"/>
    <x v="0"/>
    <n v="656"/>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2465336"/>
    <n v="349"/>
    <n v="0.56000000000000005"/>
    <x v="1"/>
    <x v="1"/>
    <x v="0"/>
    <x v="0"/>
    <x v="4"/>
    <n v="7064"/>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1758599"/>
    <n v="799"/>
    <n v="0.78"/>
    <x v="0"/>
    <x v="0"/>
    <x v="0"/>
    <x v="0"/>
    <x v="7"/>
    <n v="2201"/>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340521100"/>
    <n v="47900"/>
    <n v="0.31"/>
    <x v="1"/>
    <x v="0"/>
    <x v="0"/>
    <x v="1"/>
    <x v="4"/>
    <n v="7109"/>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1311687"/>
    <n v="999"/>
    <n v="0.86"/>
    <x v="1"/>
    <x v="0"/>
    <x v="0"/>
    <x v="0"/>
    <x v="1"/>
    <n v="1313"/>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25135370"/>
    <n v="845"/>
    <n v="0.61"/>
    <x v="0"/>
    <x v="0"/>
    <x v="0"/>
    <x v="0"/>
    <x v="0"/>
    <n v="29746"/>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1130904762"/>
    <n v="24999"/>
    <n v="0.44"/>
    <x v="1"/>
    <x v="0"/>
    <x v="0"/>
    <x v="1"/>
    <x v="0"/>
    <n v="45238"/>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597762200"/>
    <n v="1400"/>
    <n v="0.78"/>
    <x v="1"/>
    <x v="0"/>
    <x v="0"/>
    <x v="0"/>
    <x v="5"/>
    <n v="426973"/>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314550"/>
    <n v="699"/>
    <n v="0.62"/>
    <x v="0"/>
    <x v="0"/>
    <x v="0"/>
    <x v="0"/>
    <x v="3"/>
    <n v="4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6850430"/>
    <n v="14990"/>
    <n v="0.47"/>
    <x v="0"/>
    <x v="0"/>
    <x v="0"/>
    <x v="1"/>
    <x v="4"/>
    <n v="457"/>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8178273"/>
    <n v="2999"/>
    <n v="0.47"/>
    <x v="1"/>
    <x v="0"/>
    <x v="0"/>
    <x v="1"/>
    <x v="0"/>
    <n v="2727"/>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14037100"/>
    <n v="700"/>
    <n v="0.69"/>
    <x v="1"/>
    <x v="0"/>
    <x v="0"/>
    <x v="0"/>
    <x v="4"/>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133951"/>
    <n v="899"/>
    <n v="0.61"/>
    <x v="0"/>
    <x v="0"/>
    <x v="0"/>
    <x v="0"/>
    <x v="6"/>
    <n v="149"/>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125790"/>
    <n v="599"/>
    <n v="0.42"/>
    <x v="0"/>
    <x v="0"/>
    <x v="0"/>
    <x v="1"/>
    <x v="3"/>
    <n v="2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1945188762"/>
    <n v="42999"/>
    <n v="0.37"/>
    <x v="1"/>
    <x v="0"/>
    <x v="0"/>
    <x v="1"/>
    <x v="0"/>
    <n v="45238"/>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3858268"/>
    <n v="499"/>
    <n v="0.77"/>
    <x v="1"/>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1778220"/>
    <n v="999"/>
    <n v="0.6"/>
    <x v="1"/>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300398"/>
    <n v="499"/>
    <n v="0.6"/>
    <x v="1"/>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12334020"/>
    <n v="30990"/>
    <n v="0.65"/>
    <x v="1"/>
    <x v="0"/>
    <x v="0"/>
    <x v="0"/>
    <x v="3"/>
    <n v="398"/>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267464"/>
    <n v="499"/>
    <n v="0.57999999999999996"/>
    <x v="1"/>
    <x v="1"/>
    <x v="0"/>
    <x v="0"/>
    <x v="2"/>
    <n v="536"/>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127968"/>
    <n v="3999"/>
    <n v="0.64"/>
    <x v="1"/>
    <x v="0"/>
    <x v="0"/>
    <x v="0"/>
    <x v="1"/>
    <n v="32"/>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26671631"/>
    <n v="1099"/>
    <n v="0.64"/>
    <x v="0"/>
    <x v="0"/>
    <x v="0"/>
    <x v="0"/>
    <x v="0"/>
    <n v="24269"/>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335122"/>
    <n v="249"/>
    <n v="0.44"/>
    <x v="1"/>
    <x v="1"/>
    <x v="0"/>
    <x v="1"/>
    <x v="1"/>
    <n v="9378"/>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7250750"/>
    <n v="19125"/>
    <n v="0.62"/>
    <x v="1"/>
    <x v="0"/>
    <x v="0"/>
    <x v="0"/>
    <x v="10"/>
    <n v="902"/>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23004009"/>
    <n v="799"/>
    <n v="0.63"/>
    <x v="1"/>
    <x v="0"/>
    <x v="0"/>
    <x v="0"/>
    <x v="5"/>
    <n v="28791"/>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3738224"/>
    <n v="1299"/>
    <n v="0.75"/>
    <x v="0"/>
    <x v="0"/>
    <x v="0"/>
    <x v="0"/>
    <x v="0"/>
    <n v="10576"/>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291912702"/>
    <n v="39999"/>
    <n v="0.25"/>
    <x v="0"/>
    <x v="0"/>
    <x v="0"/>
    <x v="1"/>
    <x v="0"/>
    <n v="7298"/>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192775970"/>
    <n v="40990"/>
    <n v="0.32"/>
    <x v="0"/>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376066100"/>
    <n v="52900"/>
    <n v="0.41"/>
    <x v="1"/>
    <x v="0"/>
    <x v="0"/>
    <x v="1"/>
    <x v="4"/>
    <n v="7109"/>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126873"/>
    <n v="999"/>
    <n v="0.8"/>
    <x v="1"/>
    <x v="0"/>
    <x v="0"/>
    <x v="0"/>
    <x v="6"/>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48513731"/>
    <n v="1999"/>
    <n v="0.68"/>
    <x v="1"/>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107200"/>
    <n v="800"/>
    <n v="0.66"/>
    <x v="0"/>
    <x v="0"/>
    <x v="0"/>
    <x v="0"/>
    <x v="9"/>
    <n v="10134"/>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1116733101"/>
    <n v="31999"/>
    <n v="0.22"/>
    <x v="1"/>
    <x v="0"/>
    <x v="0"/>
    <x v="1"/>
    <x v="0"/>
    <n v="34899"/>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5959737"/>
    <n v="699"/>
    <n v="0.56999999999999995"/>
    <x v="1"/>
    <x v="0"/>
    <x v="0"/>
    <x v="0"/>
    <x v="0"/>
    <n v="9436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424575"/>
    <n v="999"/>
    <n v="0.8"/>
    <x v="1"/>
    <x v="0"/>
    <x v="0"/>
    <x v="0"/>
    <x v="3"/>
    <n v="425"/>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272952410"/>
    <n v="40990"/>
    <n v="0.54"/>
    <x v="2"/>
    <x v="0"/>
    <x v="0"/>
    <x v="0"/>
    <x v="0"/>
    <n v="6659"/>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689973"/>
    <n v="349"/>
    <n v="0.17"/>
    <x v="1"/>
    <x v="1"/>
    <x v="0"/>
    <x v="1"/>
    <x v="7"/>
    <n v="1977"/>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862121"/>
    <n v="799"/>
    <n v="0.69"/>
    <x v="1"/>
    <x v="0"/>
    <x v="0"/>
    <x v="0"/>
    <x v="11"/>
    <n v="1079"/>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1095903"/>
    <n v="999"/>
    <n v="0.65"/>
    <x v="0"/>
    <x v="0"/>
    <x v="0"/>
    <x v="0"/>
    <x v="7"/>
    <n v="1097"/>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42575580"/>
    <n v="1899"/>
    <n v="0.42"/>
    <x v="1"/>
    <x v="0"/>
    <x v="0"/>
    <x v="1"/>
    <x v="6"/>
    <n v="2242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566455"/>
    <n v="1499"/>
    <n v="0.52"/>
    <x v="1"/>
    <x v="0"/>
    <x v="0"/>
    <x v="0"/>
    <x v="3"/>
    <n v="104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6213355"/>
    <n v="1499"/>
    <n v="0.77"/>
    <x v="1"/>
    <x v="0"/>
    <x v="0"/>
    <x v="0"/>
    <x v="4"/>
    <n v="414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1843523"/>
    <n v="1809"/>
    <n v="0.53"/>
    <x v="1"/>
    <x v="0"/>
    <x v="0"/>
    <x v="0"/>
    <x v="4"/>
    <n v="6547"/>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1427612"/>
    <n v="899"/>
    <n v="0.67"/>
    <x v="0"/>
    <x v="0"/>
    <x v="0"/>
    <x v="0"/>
    <x v="1"/>
    <n v="1588"/>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985167160"/>
    <n v="29999"/>
    <n v="0.27"/>
    <x v="1"/>
    <x v="0"/>
    <x v="0"/>
    <x v="1"/>
    <x v="0"/>
    <n v="3284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13106880"/>
    <n v="999"/>
    <n v="0.65"/>
    <x v="1"/>
    <x v="0"/>
    <x v="0"/>
    <x v="0"/>
    <x v="0"/>
    <n v="1312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2803194"/>
    <n v="999"/>
    <n v="0.6"/>
    <x v="1"/>
    <x v="0"/>
    <x v="0"/>
    <x v="0"/>
    <x v="4"/>
    <n v="2806"/>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31525431"/>
    <n v="1299"/>
    <n v="0.65"/>
    <x v="1"/>
    <x v="0"/>
    <x v="0"/>
    <x v="0"/>
    <x v="0"/>
    <n v="24269"/>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765234"/>
    <n v="999"/>
    <n v="0.7"/>
    <x v="0"/>
    <x v="0"/>
    <x v="0"/>
    <x v="0"/>
    <x v="4"/>
    <n v="766"/>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233155000"/>
    <n v="65000"/>
    <n v="0.42"/>
    <x v="1"/>
    <x v="0"/>
    <x v="0"/>
    <x v="1"/>
    <x v="4"/>
    <n v="3587"/>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19896800"/>
    <n v="800"/>
    <n v="0.88"/>
    <x v="1"/>
    <x v="0"/>
    <x v="0"/>
    <x v="0"/>
    <x v="2"/>
    <n v="24871"/>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51620000"/>
    <n v="20000"/>
    <n v="0.63"/>
    <x v="1"/>
    <x v="0"/>
    <x v="0"/>
    <x v="0"/>
    <x v="3"/>
    <n v="2581"/>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20829150"/>
    <n v="999"/>
    <n v="0.73"/>
    <x v="0"/>
    <x v="0"/>
    <x v="0"/>
    <x v="0"/>
    <x v="4"/>
    <n v="208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4829650"/>
    <n v="23990"/>
    <n v="0.33"/>
    <x v="1"/>
    <x v="0"/>
    <x v="0"/>
    <x v="1"/>
    <x v="4"/>
    <n v="1035"/>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1778220"/>
    <n v="999"/>
    <n v="0.6"/>
    <x v="1"/>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009495"/>
    <n v="1999"/>
    <n v="0.8"/>
    <x v="0"/>
    <x v="0"/>
    <x v="0"/>
    <x v="0"/>
    <x v="6"/>
    <n v="50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685083"/>
    <n v="399"/>
    <n v="0.47"/>
    <x v="0"/>
    <x v="1"/>
    <x v="0"/>
    <x v="1"/>
    <x v="3"/>
    <n v="1717"/>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179410"/>
    <n v="1999"/>
    <n v="0.35"/>
    <x v="1"/>
    <x v="0"/>
    <x v="0"/>
    <x v="1"/>
    <x v="9"/>
    <n v="59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1119879"/>
    <n v="999"/>
    <n v="0.65"/>
    <x v="1"/>
    <x v="0"/>
    <x v="0"/>
    <x v="0"/>
    <x v="12"/>
    <n v="1121"/>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1311687"/>
    <n v="999"/>
    <n v="0.85"/>
    <x v="1"/>
    <x v="0"/>
    <x v="0"/>
    <x v="0"/>
    <x v="1"/>
    <n v="1313"/>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118668"/>
    <n v="899"/>
    <n v="0.75"/>
    <x v="2"/>
    <x v="0"/>
    <x v="0"/>
    <x v="0"/>
    <x v="11"/>
    <n v="132"/>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3900049"/>
    <n v="1999"/>
    <n v="0.2"/>
    <x v="1"/>
    <x v="0"/>
    <x v="0"/>
    <x v="1"/>
    <x v="5"/>
    <n v="1951"/>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147963"/>
    <n v="3999"/>
    <n v="0.63"/>
    <x v="0"/>
    <x v="0"/>
    <x v="0"/>
    <x v="0"/>
    <x v="7"/>
    <n v="37"/>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9471408"/>
    <n v="15999"/>
    <n v="0.47"/>
    <x v="1"/>
    <x v="0"/>
    <x v="0"/>
    <x v="1"/>
    <x v="4"/>
    <n v="592"/>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56642410"/>
    <n v="44990"/>
    <n v="0.53"/>
    <x v="0"/>
    <x v="0"/>
    <x v="0"/>
    <x v="0"/>
    <x v="3"/>
    <n v="1259"/>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2035664762"/>
    <n v="44999"/>
    <n v="0.27"/>
    <x v="1"/>
    <x v="0"/>
    <x v="0"/>
    <x v="1"/>
    <x v="0"/>
    <n v="45238"/>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48684600"/>
    <n v="1700"/>
    <n v="0.53"/>
    <x v="1"/>
    <x v="0"/>
    <x v="0"/>
    <x v="0"/>
    <x v="3"/>
    <n v="28638"/>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7636825"/>
    <n v="595"/>
    <n v="0.62"/>
    <x v="1"/>
    <x v="0"/>
    <x v="0"/>
    <x v="0"/>
    <x v="4"/>
    <n v="1283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35519310"/>
    <n v="27990"/>
    <n v="0.64"/>
    <x v="0"/>
    <x v="0"/>
    <x v="0"/>
    <x v="0"/>
    <x v="0"/>
    <n v="1269"/>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170116"/>
    <n v="599"/>
    <n v="0.42"/>
    <x v="1"/>
    <x v="0"/>
    <x v="0"/>
    <x v="1"/>
    <x v="0"/>
    <n v="284"/>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83445600"/>
    <n v="1200"/>
    <n v="0.59"/>
    <x v="0"/>
    <x v="0"/>
    <x v="0"/>
    <x v="0"/>
    <x v="5"/>
    <n v="69538"/>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164557970"/>
    <n v="34990"/>
    <n v="0.31"/>
    <x v="1"/>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2803194"/>
    <n v="999"/>
    <n v="0.6"/>
    <x v="1"/>
    <x v="0"/>
    <x v="0"/>
    <x v="0"/>
    <x v="4"/>
    <n v="2806"/>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4280205"/>
    <n v="1299"/>
    <n v="0.73"/>
    <x v="0"/>
    <x v="0"/>
    <x v="0"/>
    <x v="0"/>
    <x v="1"/>
    <n v="329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4219"/>
    <n v="299"/>
    <n v="0.4"/>
    <x v="1"/>
    <x v="1"/>
    <x v="0"/>
    <x v="1"/>
    <x v="2"/>
    <n v="81"/>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63451500"/>
    <n v="1500"/>
    <n v="0.54"/>
    <x v="0"/>
    <x v="0"/>
    <x v="0"/>
    <x v="0"/>
    <x v="0"/>
    <n v="42301"/>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68786240"/>
    <n v="49990"/>
    <n v="0.38"/>
    <x v="1"/>
    <x v="0"/>
    <x v="0"/>
    <x v="1"/>
    <x v="4"/>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1000825"/>
    <n v="931"/>
    <n v="0.73"/>
    <x v="1"/>
    <x v="0"/>
    <x v="0"/>
    <x v="0"/>
    <x v="2"/>
    <n v="107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8789936"/>
    <n v="2399"/>
    <n v="0.57999999999999996"/>
    <x v="2"/>
    <x v="0"/>
    <x v="0"/>
    <x v="0"/>
    <x v="13"/>
    <n v="3664"/>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778449"/>
    <n v="399"/>
    <n v="0"/>
    <x v="0"/>
    <x v="1"/>
    <x v="0"/>
    <x v="1"/>
    <x v="2"/>
    <n v="1951"/>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14574150"/>
    <n v="699"/>
    <n v="0.5"/>
    <x v="1"/>
    <x v="0"/>
    <x v="0"/>
    <x v="0"/>
    <x v="4"/>
    <n v="208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2950815"/>
    <n v="1099"/>
    <n v="0.64"/>
    <x v="0"/>
    <x v="0"/>
    <x v="0"/>
    <x v="0"/>
    <x v="3"/>
    <n v="2685"/>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74315220"/>
    <n v="2999"/>
    <n v="0.43"/>
    <x v="0"/>
    <x v="0"/>
    <x v="0"/>
    <x v="1"/>
    <x v="5"/>
    <n v="2478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313215"/>
    <n v="1099"/>
    <n v="0.4"/>
    <x v="0"/>
    <x v="0"/>
    <x v="0"/>
    <x v="1"/>
    <x v="14"/>
    <n v="28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240607588"/>
    <n v="1339"/>
    <n v="0.44"/>
    <x v="0"/>
    <x v="0"/>
    <x v="0"/>
    <x v="1"/>
    <x v="0"/>
    <n v="179692"/>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79137912"/>
    <n v="12999"/>
    <n v="0.23"/>
    <x v="1"/>
    <x v="0"/>
    <x v="0"/>
    <x v="1"/>
    <x v="0"/>
    <n v="6088"/>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690117"/>
    <n v="499"/>
    <n v="0.61"/>
    <x v="1"/>
    <x v="1"/>
    <x v="0"/>
    <x v="0"/>
    <x v="7"/>
    <n v="1383"/>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11533200"/>
    <n v="2100"/>
    <n v="0.52"/>
    <x v="0"/>
    <x v="0"/>
    <x v="0"/>
    <x v="0"/>
    <x v="6"/>
    <n v="5492"/>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26181"/>
    <n v="899"/>
    <n v="0.44"/>
    <x v="0"/>
    <x v="0"/>
    <x v="0"/>
    <x v="1"/>
    <x v="0"/>
    <n v="919"/>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17983777"/>
    <n v="599"/>
    <n v="0.31"/>
    <x v="0"/>
    <x v="0"/>
    <x v="0"/>
    <x v="1"/>
    <x v="0"/>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270513"/>
    <n v="699"/>
    <n v="0.47"/>
    <x v="1"/>
    <x v="0"/>
    <x v="0"/>
    <x v="1"/>
    <x v="0"/>
    <n v="387"/>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13715000"/>
    <n v="65000"/>
    <n v="0.54"/>
    <x v="1"/>
    <x v="0"/>
    <x v="0"/>
    <x v="0"/>
    <x v="3"/>
    <n v="211"/>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70426"/>
    <n v="1099"/>
    <n v="0.69"/>
    <x v="0"/>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340649100"/>
    <n v="20900"/>
    <n v="0.26"/>
    <x v="1"/>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39503889"/>
    <n v="1299"/>
    <n v="0.62"/>
    <x v="0"/>
    <x v="0"/>
    <x v="0"/>
    <x v="0"/>
    <x v="4"/>
    <n v="30411"/>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1852158"/>
    <n v="399"/>
    <n v="0.38"/>
    <x v="0"/>
    <x v="1"/>
    <x v="0"/>
    <x v="1"/>
    <x v="10"/>
    <n v="4642"/>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9588"/>
    <n v="799"/>
    <n v="0.5"/>
    <x v="0"/>
    <x v="0"/>
    <x v="0"/>
    <x v="0"/>
    <x v="4"/>
    <n v="12"/>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3900049"/>
    <n v="1999"/>
    <n v="0.25"/>
    <x v="0"/>
    <x v="0"/>
    <x v="0"/>
    <x v="1"/>
    <x v="5"/>
    <n v="1951"/>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67575200"/>
    <n v="15990"/>
    <n v="0.41"/>
    <x v="1"/>
    <x v="0"/>
    <x v="0"/>
    <x v="1"/>
    <x v="2"/>
    <n v="1048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35976"/>
    <n v="1499"/>
    <n v="0.57999999999999996"/>
    <x v="1"/>
    <x v="0"/>
    <x v="0"/>
    <x v="0"/>
    <x v="3"/>
    <n v="24"/>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228346"/>
    <n v="899"/>
    <n v="0.56000000000000005"/>
    <x v="0"/>
    <x v="0"/>
    <x v="0"/>
    <x v="0"/>
    <x v="2"/>
    <n v="254"/>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5704000"/>
    <n v="1600"/>
    <n v="0.32"/>
    <x v="1"/>
    <x v="0"/>
    <x v="0"/>
    <x v="1"/>
    <x v="1"/>
    <n v="3565"/>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6248745"/>
    <n v="999"/>
    <n v="0.66"/>
    <x v="1"/>
    <x v="0"/>
    <x v="0"/>
    <x v="0"/>
    <x v="4"/>
    <n v="625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3858268"/>
    <n v="499"/>
    <n v="0.7"/>
    <x v="1"/>
    <x v="1"/>
    <x v="0"/>
    <x v="0"/>
    <x v="1"/>
    <n v="7732"/>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22743"/>
    <n v="399"/>
    <n v="0.63"/>
    <x v="0"/>
    <x v="1"/>
    <x v="0"/>
    <x v="0"/>
    <x v="2"/>
    <n v="57"/>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489873"/>
    <n v="849"/>
    <n v="0.28999999999999998"/>
    <x v="1"/>
    <x v="0"/>
    <x v="0"/>
    <x v="1"/>
    <x v="6"/>
    <n v="577"/>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430407"/>
    <n v="1199"/>
    <n v="0.75"/>
    <x v="1"/>
    <x v="0"/>
    <x v="0"/>
    <x v="0"/>
    <x v="2"/>
    <n v="1193"/>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7042880"/>
    <n v="1299"/>
    <n v="0.69"/>
    <x v="1"/>
    <x v="0"/>
    <x v="0"/>
    <x v="0"/>
    <x v="0"/>
    <n v="1312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685657"/>
    <n v="1999"/>
    <n v="0.83"/>
    <x v="0"/>
    <x v="0"/>
    <x v="0"/>
    <x v="0"/>
    <x v="1"/>
    <n v="343"/>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37036890"/>
    <n v="22990"/>
    <n v="0.46"/>
    <x v="0"/>
    <x v="0"/>
    <x v="0"/>
    <x v="1"/>
    <x v="4"/>
    <n v="1611"/>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2616642"/>
    <n v="399"/>
    <n v="0.38"/>
    <x v="0"/>
    <x v="1"/>
    <x v="0"/>
    <x v="1"/>
    <x v="1"/>
    <n v="6558"/>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57899331"/>
    <n v="2499"/>
    <n v="0.44"/>
    <x v="0"/>
    <x v="0"/>
    <x v="0"/>
    <x v="1"/>
    <x v="5"/>
    <n v="23169"/>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225696970"/>
    <n v="47990"/>
    <n v="0.31"/>
    <x v="1"/>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567777"/>
    <n v="399"/>
    <n v="0.63"/>
    <x v="1"/>
    <x v="1"/>
    <x v="0"/>
    <x v="0"/>
    <x v="1"/>
    <n v="1423"/>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2648349"/>
    <n v="999"/>
    <n v="0.67"/>
    <x v="1"/>
    <x v="0"/>
    <x v="0"/>
    <x v="0"/>
    <x v="4"/>
    <n v="2651"/>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9995"/>
    <n v="1999"/>
    <n v="0.8"/>
    <x v="1"/>
    <x v="0"/>
    <x v="0"/>
    <x v="0"/>
    <x v="15"/>
    <n v="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305388"/>
    <n v="499"/>
    <n v="0.6"/>
    <x v="1"/>
    <x v="1"/>
    <x v="0"/>
    <x v="0"/>
    <x v="7"/>
    <n v="612"/>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804022"/>
    <n v="299"/>
    <n v="0.71"/>
    <x v="1"/>
    <x v="1"/>
    <x v="0"/>
    <x v="0"/>
    <x v="1"/>
    <n v="9378"/>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2950815"/>
    <n v="1099"/>
    <n v="0.64"/>
    <x v="1"/>
    <x v="0"/>
    <x v="0"/>
    <x v="0"/>
    <x v="3"/>
    <n v="2685"/>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866222"/>
    <n v="199"/>
    <n v="0.71"/>
    <x v="1"/>
    <x v="2"/>
    <x v="0"/>
    <x v="0"/>
    <x v="1"/>
    <n v="9378"/>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151424"/>
    <n v="1999"/>
    <n v="0.6"/>
    <x v="1"/>
    <x v="0"/>
    <x v="0"/>
    <x v="0"/>
    <x v="8"/>
    <n v="576"/>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156187"/>
    <n v="499"/>
    <n v="0.59"/>
    <x v="1"/>
    <x v="1"/>
    <x v="0"/>
    <x v="0"/>
    <x v="11"/>
    <n v="313"/>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2066943"/>
    <n v="699"/>
    <n v="0.56999999999999995"/>
    <x v="2"/>
    <x v="0"/>
    <x v="0"/>
    <x v="0"/>
    <x v="3"/>
    <n v="2957"/>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6729264"/>
    <n v="999"/>
    <n v="0.15"/>
    <x v="1"/>
    <x v="0"/>
    <x v="0"/>
    <x v="1"/>
    <x v="3"/>
    <n v="6736"/>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27090448"/>
    <n v="1999"/>
    <n v="0.53"/>
    <x v="1"/>
    <x v="0"/>
    <x v="0"/>
    <x v="0"/>
    <x v="5"/>
    <n v="1355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6541200"/>
    <n v="1200"/>
    <n v="0.57999999999999996"/>
    <x v="0"/>
    <x v="0"/>
    <x v="0"/>
    <x v="0"/>
    <x v="4"/>
    <n v="5451"/>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5291835"/>
    <n v="485"/>
    <n v="0.38"/>
    <x v="1"/>
    <x v="1"/>
    <x v="0"/>
    <x v="1"/>
    <x v="4"/>
    <n v="10911"/>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27090448"/>
    <n v="1999"/>
    <n v="0.53"/>
    <x v="1"/>
    <x v="0"/>
    <x v="0"/>
    <x v="0"/>
    <x v="5"/>
    <n v="1355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3083794"/>
    <n v="1099"/>
    <n v="0.66"/>
    <x v="1"/>
    <x v="0"/>
    <x v="0"/>
    <x v="0"/>
    <x v="4"/>
    <n v="2806"/>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6646500"/>
    <n v="18990"/>
    <n v="0.53"/>
    <x v="1"/>
    <x v="0"/>
    <x v="0"/>
    <x v="0"/>
    <x v="2"/>
    <n v="35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60015977"/>
    <n v="1999"/>
    <n v="0.76"/>
    <x v="0"/>
    <x v="0"/>
    <x v="0"/>
    <x v="0"/>
    <x v="0"/>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44033000"/>
    <n v="11000"/>
    <n v="0.48"/>
    <x v="1"/>
    <x v="0"/>
    <x v="0"/>
    <x v="1"/>
    <x v="0"/>
    <n v="4003"/>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357455183"/>
    <n v="1999"/>
    <n v="0.65"/>
    <x v="0"/>
    <x v="0"/>
    <x v="0"/>
    <x v="0"/>
    <x v="3"/>
    <n v="178817"/>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504028100"/>
    <n v="70900"/>
    <n v="0.32"/>
    <x v="1"/>
    <x v="0"/>
    <x v="0"/>
    <x v="1"/>
    <x v="4"/>
    <n v="7109"/>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587510"/>
    <n v="1199"/>
    <n v="0.75"/>
    <x v="0"/>
    <x v="0"/>
    <x v="0"/>
    <x v="0"/>
    <x v="7"/>
    <n v="49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294109"/>
    <n v="599"/>
    <n v="0.47"/>
    <x v="1"/>
    <x v="0"/>
    <x v="0"/>
    <x v="1"/>
    <x v="3"/>
    <n v="491"/>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33489"/>
    <n v="549"/>
    <n v="0.75"/>
    <x v="0"/>
    <x v="0"/>
    <x v="0"/>
    <x v="0"/>
    <x v="2"/>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335122"/>
    <n v="249"/>
    <n v="0.48"/>
    <x v="0"/>
    <x v="1"/>
    <x v="0"/>
    <x v="1"/>
    <x v="1"/>
    <n v="9378"/>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1182207160"/>
    <n v="35999"/>
    <n v="0.31"/>
    <x v="0"/>
    <x v="0"/>
    <x v="0"/>
    <x v="1"/>
    <x v="0"/>
    <n v="3284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2433282"/>
    <n v="1699"/>
    <n v="0.41"/>
    <x v="1"/>
    <x v="0"/>
    <x v="0"/>
    <x v="1"/>
    <x v="5"/>
    <n v="7318"/>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393711"/>
    <n v="499"/>
    <n v="0.55000000000000004"/>
    <x v="1"/>
    <x v="1"/>
    <x v="0"/>
    <x v="0"/>
    <x v="3"/>
    <n v="789"/>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1220593"/>
    <n v="2999"/>
    <n v="0.82"/>
    <x v="1"/>
    <x v="0"/>
    <x v="0"/>
    <x v="0"/>
    <x v="4"/>
    <n v="407"/>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1676901"/>
    <n v="699"/>
    <n v="0.63"/>
    <x v="1"/>
    <x v="0"/>
    <x v="0"/>
    <x v="0"/>
    <x v="11"/>
    <n v="2399"/>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1845360"/>
    <n v="699"/>
    <n v="0.66"/>
    <x v="1"/>
    <x v="0"/>
    <x v="0"/>
    <x v="0"/>
    <x v="5"/>
    <n v="264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838161"/>
    <n v="999"/>
    <n v="0.65"/>
    <x v="0"/>
    <x v="0"/>
    <x v="0"/>
    <x v="0"/>
    <x v="1"/>
    <n v="839"/>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26388346"/>
    <n v="599"/>
    <n v="0.22"/>
    <x v="0"/>
    <x v="0"/>
    <x v="0"/>
    <x v="1"/>
    <x v="5"/>
    <n v="44054"/>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1935369"/>
    <n v="599"/>
    <n v="0.25"/>
    <x v="1"/>
    <x v="0"/>
    <x v="0"/>
    <x v="1"/>
    <x v="1"/>
    <n v="3231"/>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2047360"/>
    <n v="31990"/>
    <n v="0.63"/>
    <x v="0"/>
    <x v="0"/>
    <x v="0"/>
    <x v="0"/>
    <x v="0"/>
    <n v="64"/>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4980086"/>
    <n v="599"/>
    <n v="0.42"/>
    <x v="1"/>
    <x v="0"/>
    <x v="0"/>
    <x v="1"/>
    <x v="2"/>
    <n v="8314"/>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2246751"/>
    <n v="999"/>
    <n v="0.75"/>
    <x v="1"/>
    <x v="0"/>
    <x v="0"/>
    <x v="0"/>
    <x v="7"/>
    <n v="2249"/>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203061"/>
    <n v="599"/>
    <n v="0.66"/>
    <x v="0"/>
    <x v="0"/>
    <x v="0"/>
    <x v="0"/>
    <x v="9"/>
    <n v="339"/>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269730"/>
    <n v="9990"/>
    <n v="0.35"/>
    <x v="1"/>
    <x v="0"/>
    <x v="0"/>
    <x v="1"/>
    <x v="1"/>
    <n v="27"/>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118003"/>
    <n v="599"/>
    <n v="0.61"/>
    <x v="1"/>
    <x v="0"/>
    <x v="0"/>
    <x v="0"/>
    <x v="12"/>
    <n v="197"/>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59981600"/>
    <n v="800"/>
    <n v="0.63"/>
    <x v="1"/>
    <x v="0"/>
    <x v="0"/>
    <x v="0"/>
    <x v="6"/>
    <n v="74977"/>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7157417"/>
    <n v="1999"/>
    <n v="0.6"/>
    <x v="1"/>
    <x v="0"/>
    <x v="0"/>
    <x v="0"/>
    <x v="0"/>
    <n v="8583"/>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27072"/>
    <n v="999"/>
    <n v="0.7"/>
    <x v="1"/>
    <x v="0"/>
    <x v="0"/>
    <x v="0"/>
    <x v="11"/>
    <n v="928"/>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868900"/>
    <n v="16990"/>
    <n v="0.59"/>
    <x v="0"/>
    <x v="0"/>
    <x v="0"/>
    <x v="0"/>
    <x v="11"/>
    <n v="11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405173247"/>
    <n v="59999"/>
    <n v="0.28000000000000003"/>
    <x v="1"/>
    <x v="0"/>
    <x v="0"/>
    <x v="1"/>
    <x v="3"/>
    <n v="675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1235763"/>
    <n v="999"/>
    <n v="0.83"/>
    <x v="1"/>
    <x v="0"/>
    <x v="0"/>
    <x v="0"/>
    <x v="4"/>
    <n v="1237"/>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11323200"/>
    <n v="600"/>
    <n v="0.65"/>
    <x v="0"/>
    <x v="0"/>
    <x v="0"/>
    <x v="0"/>
    <x v="5"/>
    <n v="18872"/>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530440"/>
    <n v="1490"/>
    <n v="0.43"/>
    <x v="1"/>
    <x v="0"/>
    <x v="0"/>
    <x v="1"/>
    <x v="2"/>
    <n v="356"/>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48513731"/>
    <n v="1999"/>
    <n v="0.68"/>
    <x v="1"/>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382075"/>
    <n v="899"/>
    <n v="0.67"/>
    <x v="0"/>
    <x v="0"/>
    <x v="0"/>
    <x v="0"/>
    <x v="11"/>
    <n v="42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927639"/>
    <n v="799"/>
    <n v="0.5"/>
    <x v="0"/>
    <x v="0"/>
    <x v="0"/>
    <x v="0"/>
    <x v="3"/>
    <n v="1161"/>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752492"/>
    <n v="499"/>
    <n v="0.5"/>
    <x v="0"/>
    <x v="1"/>
    <x v="0"/>
    <x v="0"/>
    <x v="3"/>
    <n v="1508"/>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17555164"/>
    <n v="2299"/>
    <n v="0.46"/>
    <x v="1"/>
    <x v="0"/>
    <x v="0"/>
    <x v="1"/>
    <x v="4"/>
    <n v="7636"/>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122754"/>
    <n v="499"/>
    <n v="0.56999999999999995"/>
    <x v="1"/>
    <x v="1"/>
    <x v="0"/>
    <x v="0"/>
    <x v="7"/>
    <n v="246"/>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239021"/>
    <n v="499"/>
    <n v="0.57999999999999996"/>
    <x v="1"/>
    <x v="1"/>
    <x v="0"/>
    <x v="0"/>
    <x v="1"/>
    <n v="479"/>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549090"/>
    <n v="4999"/>
    <n v="0.88"/>
    <x v="1"/>
    <x v="0"/>
    <x v="0"/>
    <x v="0"/>
    <x v="0"/>
    <n v="91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9839874"/>
    <n v="1749"/>
    <n v="0.54"/>
    <x v="1"/>
    <x v="0"/>
    <x v="0"/>
    <x v="0"/>
    <x v="3"/>
    <n v="5626"/>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8439480"/>
    <n v="595"/>
    <n v="0.73"/>
    <x v="1"/>
    <x v="0"/>
    <x v="0"/>
    <x v="0"/>
    <x v="4"/>
    <n v="14184"/>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27694700"/>
    <n v="1100"/>
    <n v="0.55000000000000004"/>
    <x v="0"/>
    <x v="0"/>
    <x v="0"/>
    <x v="0"/>
    <x v="5"/>
    <n v="25177"/>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1062578748"/>
    <n v="49999"/>
    <n v="0.36"/>
    <x v="0"/>
    <x v="0"/>
    <x v="0"/>
    <x v="1"/>
    <x v="4"/>
    <n v="21252"/>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32199930"/>
    <n v="56790"/>
    <n v="0.42"/>
    <x v="1"/>
    <x v="0"/>
    <x v="0"/>
    <x v="1"/>
    <x v="4"/>
    <n v="567"/>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558734"/>
    <n v="1199"/>
    <n v="0.75"/>
    <x v="1"/>
    <x v="0"/>
    <x v="0"/>
    <x v="0"/>
    <x v="12"/>
    <n v="466"/>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33489"/>
    <n v="549"/>
    <n v="0.77"/>
    <x v="0"/>
    <x v="0"/>
    <x v="0"/>
    <x v="0"/>
    <x v="2"/>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402426"/>
    <n v="849"/>
    <n v="0.28999999999999998"/>
    <x v="1"/>
    <x v="0"/>
    <x v="0"/>
    <x v="1"/>
    <x v="6"/>
    <n v="474"/>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387469"/>
    <n v="899"/>
    <n v="0.56000000000000005"/>
    <x v="1"/>
    <x v="0"/>
    <x v="0"/>
    <x v="0"/>
    <x v="10"/>
    <n v="431"/>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265958"/>
    <n v="1099"/>
    <n v="0.59"/>
    <x v="1"/>
    <x v="0"/>
    <x v="0"/>
    <x v="0"/>
    <x v="1"/>
    <n v="242"/>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2321095"/>
    <n v="799"/>
    <n v="0.68"/>
    <x v="0"/>
    <x v="0"/>
    <x v="0"/>
    <x v="0"/>
    <x v="1"/>
    <n v="290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9612345"/>
    <n v="795"/>
    <n v="0.5"/>
    <x v="1"/>
    <x v="0"/>
    <x v="0"/>
    <x v="0"/>
    <x v="5"/>
    <n v="12091"/>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6248745"/>
    <n v="999"/>
    <n v="0.66"/>
    <x v="1"/>
    <x v="0"/>
    <x v="0"/>
    <x v="0"/>
    <x v="4"/>
    <n v="625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1234764"/>
    <n v="999"/>
    <n v="0.6"/>
    <x v="0"/>
    <x v="0"/>
    <x v="0"/>
    <x v="0"/>
    <x v="1"/>
    <n v="1236"/>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532665"/>
    <n v="399"/>
    <n v="0.5"/>
    <x v="1"/>
    <x v="1"/>
    <x v="0"/>
    <x v="0"/>
    <x v="0"/>
    <n v="133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393803"/>
    <n v="1999"/>
    <n v="0.83"/>
    <x v="1"/>
    <x v="0"/>
    <x v="0"/>
    <x v="0"/>
    <x v="11"/>
    <n v="197"/>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22975218"/>
    <n v="798"/>
    <n v="0.63"/>
    <x v="1"/>
    <x v="0"/>
    <x v="0"/>
    <x v="0"/>
    <x v="5"/>
    <n v="28791"/>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60000"/>
    <n v="800"/>
    <n v="0.89"/>
    <x v="0"/>
    <x v="0"/>
    <x v="0"/>
    <x v="0"/>
    <x v="2"/>
    <n v="1075"/>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29597270"/>
    <n v="995"/>
    <n v="0.45"/>
    <x v="1"/>
    <x v="0"/>
    <x v="0"/>
    <x v="1"/>
    <x v="0"/>
    <n v="29746"/>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295000"/>
    <n v="1000"/>
    <n v="0.87"/>
    <x v="0"/>
    <x v="0"/>
    <x v="0"/>
    <x v="0"/>
    <x v="2"/>
    <n v="295"/>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e v="#VALUE!"/>
    <s v="1,39,900"/>
    <n v="0.44"/>
    <x v="1"/>
    <x v="0"/>
    <x v="0"/>
    <x v="1"/>
    <x v="16"/>
    <n v="5935"/>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258077"/>
    <n v="799"/>
    <n v="0.56000000000000005"/>
    <x v="0"/>
    <x v="0"/>
    <x v="0"/>
    <x v="0"/>
    <x v="9"/>
    <n v="323"/>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166315"/>
    <n v="899"/>
    <n v="0.44"/>
    <x v="1"/>
    <x v="0"/>
    <x v="0"/>
    <x v="1"/>
    <x v="7"/>
    <n v="18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1691483"/>
    <n v="799"/>
    <n v="0.63"/>
    <x v="1"/>
    <x v="0"/>
    <x v="0"/>
    <x v="0"/>
    <x v="0"/>
    <n v="2117"/>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617422"/>
    <n v="599"/>
    <n v="0.7"/>
    <x v="1"/>
    <x v="0"/>
    <x v="0"/>
    <x v="0"/>
    <x v="1"/>
    <n v="9378"/>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716604"/>
    <n v="399"/>
    <n v="0.76"/>
    <x v="0"/>
    <x v="1"/>
    <x v="0"/>
    <x v="0"/>
    <x v="9"/>
    <n v="1796"/>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304895000"/>
    <n v="85000"/>
    <n v="0.35"/>
    <x v="0"/>
    <x v="0"/>
    <x v="0"/>
    <x v="1"/>
    <x v="4"/>
    <n v="3587"/>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3256368"/>
    <n v="758"/>
    <n v="0.42"/>
    <x v="1"/>
    <x v="0"/>
    <x v="0"/>
    <x v="1"/>
    <x v="0"/>
    <n v="4296"/>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2648349"/>
    <n v="999"/>
    <n v="0.7"/>
    <x v="1"/>
    <x v="0"/>
    <x v="0"/>
    <x v="0"/>
    <x v="4"/>
    <n v="2651"/>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5396037"/>
    <n v="799"/>
    <n v="0.63"/>
    <x v="1"/>
    <x v="0"/>
    <x v="0"/>
    <x v="0"/>
    <x v="0"/>
    <n v="94363"/>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69045460"/>
    <n v="1999"/>
    <n v="0.61"/>
    <x v="1"/>
    <x v="0"/>
    <x v="0"/>
    <x v="0"/>
    <x v="0"/>
    <n v="3454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6099800"/>
    <n v="700"/>
    <n v="0.56999999999999995"/>
    <x v="1"/>
    <x v="0"/>
    <x v="0"/>
    <x v="0"/>
    <x v="5"/>
    <n v="8714"/>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1623024"/>
    <n v="1099"/>
    <n v="0.7"/>
    <x v="0"/>
    <x v="0"/>
    <x v="0"/>
    <x v="0"/>
    <x v="0"/>
    <n v="10576"/>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4628682"/>
    <n v="1999"/>
    <n v="0.35"/>
    <x v="1"/>
    <x v="0"/>
    <x v="0"/>
    <x v="1"/>
    <x v="5"/>
    <n v="7318"/>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205897"/>
    <n v="1999"/>
    <n v="0.6"/>
    <x v="2"/>
    <x v="0"/>
    <x v="0"/>
    <x v="0"/>
    <x v="17"/>
    <n v="103"/>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1052576"/>
    <n v="4699"/>
    <n v="0"/>
    <x v="0"/>
    <x v="0"/>
    <x v="0"/>
    <x v="1"/>
    <x v="6"/>
    <n v="224"/>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117502980"/>
    <n v="24990"/>
    <n v="0.24"/>
    <x v="1"/>
    <x v="0"/>
    <x v="0"/>
    <x v="1"/>
    <x v="4"/>
    <n v="4702"/>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84915"/>
    <n v="999"/>
    <n v="0.8"/>
    <x v="1"/>
    <x v="0"/>
    <x v="0"/>
    <x v="0"/>
    <x v="0"/>
    <n v="8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23320050"/>
    <n v="650"/>
    <n v="0.59"/>
    <x v="0"/>
    <x v="0"/>
    <x v="0"/>
    <x v="0"/>
    <x v="5"/>
    <n v="35877"/>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2780700"/>
    <n v="3100"/>
    <n v="0.36"/>
    <x v="0"/>
    <x v="0"/>
    <x v="0"/>
    <x v="1"/>
    <x v="1"/>
    <n v="897"/>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1127718"/>
    <n v="3999"/>
    <n v="0.43"/>
    <x v="0"/>
    <x v="0"/>
    <x v="0"/>
    <x v="1"/>
    <x v="11"/>
    <n v="282"/>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80533890"/>
    <n v="49990"/>
    <n v="0.28000000000000003"/>
    <x v="1"/>
    <x v="0"/>
    <x v="0"/>
    <x v="1"/>
    <x v="4"/>
    <n v="1611"/>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512487"/>
    <n v="999"/>
    <n v="0.65"/>
    <x v="1"/>
    <x v="0"/>
    <x v="0"/>
    <x v="0"/>
    <x v="0"/>
    <n v="513"/>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566455"/>
    <n v="1499"/>
    <n v="0.52"/>
    <x v="1"/>
    <x v="0"/>
    <x v="0"/>
    <x v="0"/>
    <x v="3"/>
    <n v="104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20586653"/>
    <n v="18999"/>
    <n v="0.53"/>
    <x v="1"/>
    <x v="0"/>
    <x v="0"/>
    <x v="0"/>
    <x v="1"/>
    <n v="6347"/>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7586700"/>
    <n v="2299"/>
    <n v="0.6"/>
    <x v="1"/>
    <x v="0"/>
    <x v="0"/>
    <x v="0"/>
    <x v="0"/>
    <n v="33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22977"/>
    <n v="999"/>
    <n v="0.6"/>
    <x v="0"/>
    <x v="0"/>
    <x v="0"/>
    <x v="0"/>
    <x v="8"/>
    <n v="23"/>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496919100"/>
    <n v="69900"/>
    <n v="0.34"/>
    <x v="1"/>
    <x v="0"/>
    <x v="0"/>
    <x v="1"/>
    <x v="4"/>
    <n v="7109"/>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15249"/>
    <n v="299"/>
    <n v="0.6"/>
    <x v="0"/>
    <x v="1"/>
    <x v="0"/>
    <x v="0"/>
    <x v="11"/>
    <n v="51"/>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985167160"/>
    <n v="29999"/>
    <n v="0.27"/>
    <x v="0"/>
    <x v="0"/>
    <x v="0"/>
    <x v="1"/>
    <x v="0"/>
    <n v="3284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424092"/>
    <n v="599"/>
    <n v="0.5"/>
    <x v="0"/>
    <x v="0"/>
    <x v="0"/>
    <x v="0"/>
    <x v="7"/>
    <n v="708"/>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57978430"/>
    <n v="34990"/>
    <n v="0.37"/>
    <x v="0"/>
    <x v="0"/>
    <x v="0"/>
    <x v="1"/>
    <x v="4"/>
    <n v="1657"/>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350410"/>
    <n v="670"/>
    <n v="0.38"/>
    <x v="1"/>
    <x v="0"/>
    <x v="0"/>
    <x v="1"/>
    <x v="2"/>
    <n v="523"/>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0"/>
    <n v="999"/>
    <n v="0.8"/>
    <x v="0"/>
    <x v="0"/>
    <x v="0"/>
    <x v="0"/>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110066240"/>
    <n v="79990"/>
    <n v="0.4"/>
    <x v="1"/>
    <x v="0"/>
    <x v="0"/>
    <x v="1"/>
    <x v="4"/>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60379"/>
    <n v="499"/>
    <n v="0.56999999999999995"/>
    <x v="1"/>
    <x v="1"/>
    <x v="0"/>
    <x v="0"/>
    <x v="12"/>
    <n v="121"/>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60000"/>
    <n v="800"/>
    <n v="0.88"/>
    <x v="0"/>
    <x v="0"/>
    <x v="0"/>
    <x v="0"/>
    <x v="2"/>
    <n v="1075"/>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35000"/>
    <n v="35000"/>
    <n v="0.46"/>
    <x v="1"/>
    <x v="0"/>
    <x v="0"/>
    <x v="1"/>
    <x v="1"/>
    <n v="1001"/>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111888"/>
    <n v="999"/>
    <n v="0.75"/>
    <x v="0"/>
    <x v="0"/>
    <x v="0"/>
    <x v="0"/>
    <x v="4"/>
    <n v="112"/>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48348978"/>
    <n v="15999"/>
    <n v="0.5"/>
    <x v="1"/>
    <x v="0"/>
    <x v="0"/>
    <x v="0"/>
    <x v="11"/>
    <n v="3022"/>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8721600"/>
    <n v="1600"/>
    <n v="0.59"/>
    <x v="0"/>
    <x v="0"/>
    <x v="0"/>
    <x v="0"/>
    <x v="4"/>
    <n v="5451"/>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182427"/>
    <n v="2499"/>
    <n v="0.48"/>
    <x v="1"/>
    <x v="0"/>
    <x v="0"/>
    <x v="1"/>
    <x v="8"/>
    <n v="73"/>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43500"/>
    <n v="1500"/>
    <n v="0.59"/>
    <x v="0"/>
    <x v="0"/>
    <x v="0"/>
    <x v="0"/>
    <x v="6"/>
    <n v="1029"/>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85509450"/>
    <n v="54990"/>
    <n v="0.4"/>
    <x v="1"/>
    <x v="0"/>
    <x v="0"/>
    <x v="1"/>
    <x v="3"/>
    <n v="1555"/>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93953"/>
    <n v="1999"/>
    <n v="0.7"/>
    <x v="1"/>
    <x v="0"/>
    <x v="0"/>
    <x v="0"/>
    <x v="0"/>
    <n v="47"/>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13391504"/>
    <n v="899"/>
    <n v="0.61"/>
    <x v="0"/>
    <x v="0"/>
    <x v="0"/>
    <x v="0"/>
    <x v="3"/>
    <n v="14896"/>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87310288"/>
    <n v="50999"/>
    <n v="0.41"/>
    <x v="0"/>
    <x v="0"/>
    <x v="0"/>
    <x v="1"/>
    <x v="5"/>
    <n v="1712"/>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532665"/>
    <n v="399"/>
    <n v="0.5"/>
    <x v="0"/>
    <x v="1"/>
    <x v="0"/>
    <x v="0"/>
    <x v="0"/>
    <n v="133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149586"/>
    <n v="699"/>
    <n v="0.5"/>
    <x v="1"/>
    <x v="0"/>
    <x v="0"/>
    <x v="0"/>
    <x v="2"/>
    <n v="214"/>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828000"/>
    <n v="4500"/>
    <n v="0.59"/>
    <x v="1"/>
    <x v="0"/>
    <x v="0"/>
    <x v="0"/>
    <x v="1"/>
    <n v="184"/>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02300"/>
    <n v="28900"/>
    <n v="0.52"/>
    <x v="1"/>
    <x v="0"/>
    <x v="0"/>
    <x v="0"/>
    <x v="6"/>
    <n v="7"/>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18409"/>
    <n v="449"/>
    <n v="0.71"/>
    <x v="1"/>
    <x v="1"/>
    <x v="0"/>
    <x v="0"/>
    <x v="7"/>
    <n v="41"/>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12140847"/>
    <n v="999"/>
    <n v="0.62"/>
    <x v="1"/>
    <x v="0"/>
    <x v="0"/>
    <x v="0"/>
    <x v="0"/>
    <n v="12153"/>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12475"/>
    <n v="499"/>
    <n v="0.63"/>
    <x v="1"/>
    <x v="1"/>
    <x v="0"/>
    <x v="0"/>
    <x v="0"/>
    <n v="2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162837"/>
    <n v="999"/>
    <n v="0.78"/>
    <x v="1"/>
    <x v="0"/>
    <x v="0"/>
    <x v="0"/>
    <x v="0"/>
    <n v="163"/>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86913"/>
    <n v="999"/>
    <n v="0.8"/>
    <x v="0"/>
    <x v="0"/>
    <x v="0"/>
    <x v="0"/>
    <x v="4"/>
    <n v="87"/>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1948500"/>
    <n v="900"/>
    <n v="0.45"/>
    <x v="0"/>
    <x v="0"/>
    <x v="0"/>
    <x v="1"/>
    <x v="5"/>
    <n v="2165"/>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64928490"/>
    <n v="42999"/>
    <n v="0.37"/>
    <x v="2"/>
    <x v="0"/>
    <x v="0"/>
    <x v="1"/>
    <x v="0"/>
    <n v="151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11512"/>
    <n v="1052"/>
    <n v="0.15"/>
    <x v="0"/>
    <x v="0"/>
    <x v="0"/>
    <x v="1"/>
    <x v="4"/>
    <n v="106"/>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2578710"/>
    <n v="19990"/>
    <n v="0.45"/>
    <x v="1"/>
    <x v="0"/>
    <x v="0"/>
    <x v="1"/>
    <x v="7"/>
    <n v="129"/>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3350851"/>
    <n v="1099"/>
    <n v="0.66"/>
    <x v="0"/>
    <x v="0"/>
    <x v="0"/>
    <x v="0"/>
    <x v="4"/>
    <n v="3049"/>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853807160"/>
    <n v="25999"/>
    <n v="0.35"/>
    <x v="1"/>
    <x v="0"/>
    <x v="0"/>
    <x v="1"/>
    <x v="0"/>
    <n v="3284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740610"/>
    <n v="1899"/>
    <n v="0.63"/>
    <x v="0"/>
    <x v="0"/>
    <x v="0"/>
    <x v="0"/>
    <x v="5"/>
    <n v="39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2173500"/>
    <n v="3500"/>
    <n v="0.23"/>
    <x v="1"/>
    <x v="0"/>
    <x v="0"/>
    <x v="1"/>
    <x v="12"/>
    <n v="621"/>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158735"/>
    <n v="599"/>
    <n v="0.78"/>
    <x v="1"/>
    <x v="0"/>
    <x v="0"/>
    <x v="0"/>
    <x v="3"/>
    <n v="26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837162"/>
    <n v="999"/>
    <n v="0.61"/>
    <x v="1"/>
    <x v="0"/>
    <x v="0"/>
    <x v="0"/>
    <x v="4"/>
    <n v="838"/>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85800"/>
    <n v="600"/>
    <n v="0.59"/>
    <x v="1"/>
    <x v="0"/>
    <x v="0"/>
    <x v="0"/>
    <x v="0"/>
    <n v="143"/>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120649"/>
    <n v="799"/>
    <n v="0.63"/>
    <x v="0"/>
    <x v="0"/>
    <x v="0"/>
    <x v="0"/>
    <x v="1"/>
    <n v="151"/>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79800"/>
    <n v="399"/>
    <n v="0.38"/>
    <x v="1"/>
    <x v="1"/>
    <x v="0"/>
    <x v="1"/>
    <x v="2"/>
    <n v="2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680773"/>
    <n v="2999"/>
    <n v="0.54"/>
    <x v="1"/>
    <x v="0"/>
    <x v="0"/>
    <x v="0"/>
    <x v="8"/>
    <n v="227"/>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268462"/>
    <n v="499"/>
    <n v="0.6"/>
    <x v="0"/>
    <x v="1"/>
    <x v="0"/>
    <x v="0"/>
    <x v="11"/>
    <n v="538"/>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102429"/>
    <n v="599"/>
    <n v="0.5"/>
    <x v="2"/>
    <x v="0"/>
    <x v="0"/>
    <x v="0"/>
    <x v="1"/>
    <n v="171"/>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412592492"/>
    <n v="14999"/>
    <n v="0"/>
    <x v="1"/>
    <x v="0"/>
    <x v="0"/>
    <x v="1"/>
    <x v="4"/>
    <n v="27508"/>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1016346"/>
    <n v="699"/>
    <n v="0.56999999999999995"/>
    <x v="1"/>
    <x v="0"/>
    <x v="0"/>
    <x v="0"/>
    <x v="2"/>
    <n v="1454"/>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153422490"/>
    <n v="51990"/>
    <n v="0.52"/>
    <x v="1"/>
    <x v="0"/>
    <x v="0"/>
    <x v="0"/>
    <x v="0"/>
    <n v="2951"/>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0"/>
    <n v="999"/>
    <n v="0.75"/>
    <x v="2"/>
    <x v="0"/>
    <x v="0"/>
    <x v="0"/>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472703247"/>
    <n v="69999"/>
    <n v="0.11"/>
    <x v="1"/>
    <x v="0"/>
    <x v="0"/>
    <x v="1"/>
    <x v="3"/>
    <n v="675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175900000"/>
    <n v="50000"/>
    <n v="0.51"/>
    <x v="0"/>
    <x v="0"/>
    <x v="0"/>
    <x v="0"/>
    <x v="2"/>
    <n v="3518"/>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29443490"/>
    <n v="19499"/>
    <n v="0.46"/>
    <x v="1"/>
    <x v="0"/>
    <x v="0"/>
    <x v="1"/>
    <x v="0"/>
    <n v="151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837162"/>
    <n v="999"/>
    <n v="0.65"/>
    <x v="1"/>
    <x v="0"/>
    <x v="0"/>
    <x v="0"/>
    <x v="4"/>
    <n v="838"/>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67864"/>
    <n v="499"/>
    <n v="0.61"/>
    <x v="0"/>
    <x v="1"/>
    <x v="0"/>
    <x v="0"/>
    <x v="11"/>
    <n v="136"/>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752199"/>
    <n v="2499"/>
    <n v="0.48"/>
    <x v="2"/>
    <x v="0"/>
    <x v="0"/>
    <x v="1"/>
    <x v="4"/>
    <n v="301"/>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37529937"/>
    <n v="1899"/>
    <n v="0.2"/>
    <x v="0"/>
    <x v="0"/>
    <x v="0"/>
    <x v="1"/>
    <x v="5"/>
    <n v="19763"/>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1487618748"/>
    <n v="69999"/>
    <n v="0.33"/>
    <x v="1"/>
    <x v="0"/>
    <x v="0"/>
    <x v="1"/>
    <x v="4"/>
    <n v="21252"/>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1519698"/>
    <n v="799"/>
    <n v="0.63"/>
    <x v="1"/>
    <x v="0"/>
    <x v="0"/>
    <x v="0"/>
    <x v="4"/>
    <n v="1902"/>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278726063"/>
    <n v="19999"/>
    <n v="0.91"/>
    <x v="1"/>
    <x v="0"/>
    <x v="0"/>
    <x v="0"/>
    <x v="0"/>
    <n v="13937"/>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276932304"/>
    <n v="9999"/>
    <n v="0.8"/>
    <x v="1"/>
    <x v="0"/>
    <x v="0"/>
    <x v="0"/>
    <x v="4"/>
    <n v="27696"/>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142469690"/>
    <n v="7990"/>
    <n v="0.75"/>
    <x v="2"/>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393427488"/>
    <n v="2199"/>
    <n v="7.0000000000000007E-2"/>
    <x v="0"/>
    <x v="0"/>
    <x v="0"/>
    <x v="1"/>
    <x v="4"/>
    <n v="178912"/>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70255193"/>
    <n v="8999"/>
    <n v="0.28000000000000003"/>
    <x v="2"/>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505017585"/>
    <n v="28999"/>
    <n v="0"/>
    <x v="2"/>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505017585"/>
    <n v="28999"/>
    <n v="0"/>
    <x v="0"/>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70255193"/>
    <n v="8999"/>
    <n v="0.28000000000000003"/>
    <x v="0"/>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70255193"/>
    <n v="8999"/>
    <n v="0.28000000000000003"/>
    <x v="0"/>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67259000"/>
    <n v="1000"/>
    <n v="0.43"/>
    <x v="1"/>
    <x v="0"/>
    <x v="0"/>
    <x v="1"/>
    <x v="5"/>
    <n v="67259"/>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53434311"/>
    <n v="4999"/>
    <n v="0.62"/>
    <x v="2"/>
    <x v="0"/>
    <x v="0"/>
    <x v="0"/>
    <x v="3"/>
    <n v="10689"/>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205169289"/>
    <n v="1599"/>
    <n v="0.19"/>
    <x v="1"/>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152354040"/>
    <n v="6990"/>
    <n v="0.79"/>
    <x v="0"/>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192397410"/>
    <n v="999"/>
    <n v="0.4"/>
    <x v="0"/>
    <x v="0"/>
    <x v="0"/>
    <x v="1"/>
    <x v="3"/>
    <n v="19259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3407716"/>
    <n v="11999"/>
    <n v="0.21"/>
    <x v="1"/>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145346838"/>
    <n v="2499"/>
    <n v="0.76"/>
    <x v="0"/>
    <x v="0"/>
    <x v="0"/>
    <x v="0"/>
    <x v="2"/>
    <n v="58162"/>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53539204"/>
    <n v="11999"/>
    <n v="0.25"/>
    <x v="1"/>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8552318"/>
    <n v="1299"/>
    <n v="0.73"/>
    <x v="1"/>
    <x v="0"/>
    <x v="0"/>
    <x v="0"/>
    <x v="1"/>
    <n v="14282"/>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363349287"/>
    <n v="999"/>
    <n v="0.65"/>
    <x v="0"/>
    <x v="0"/>
    <x v="0"/>
    <x v="0"/>
    <x v="3"/>
    <n v="363713"/>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21066200"/>
    <n v="1800"/>
    <n v="0.47"/>
    <x v="0"/>
    <x v="0"/>
    <x v="0"/>
    <x v="1"/>
    <x v="5"/>
    <n v="67259"/>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3407716"/>
    <n v="11999"/>
    <n v="0.21"/>
    <x v="0"/>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39909030"/>
    <n v="2499"/>
    <n v="0.4"/>
    <x v="0"/>
    <x v="0"/>
    <x v="0"/>
    <x v="1"/>
    <x v="4"/>
    <n v="1597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393427488"/>
    <n v="2199"/>
    <n v="0.48"/>
    <x v="1"/>
    <x v="0"/>
    <x v="0"/>
    <x v="1"/>
    <x v="4"/>
    <n v="178912"/>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46352601"/>
    <n v="999"/>
    <n v="0.65"/>
    <x v="0"/>
    <x v="0"/>
    <x v="0"/>
    <x v="0"/>
    <x v="2"/>
    <n v="46399"/>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5105809"/>
    <n v="1699"/>
    <n v="0.28000000000000003"/>
    <x v="1"/>
    <x v="0"/>
    <x v="0"/>
    <x v="1"/>
    <x v="5"/>
    <n v="8891"/>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120985746"/>
    <n v="3999"/>
    <n v="0.6"/>
    <x v="1"/>
    <x v="0"/>
    <x v="0"/>
    <x v="0"/>
    <x v="1"/>
    <n v="30254"/>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181065364"/>
    <n v="7999"/>
    <n v="0.81"/>
    <x v="0"/>
    <x v="0"/>
    <x v="0"/>
    <x v="0"/>
    <x v="0"/>
    <n v="22636"/>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580245682"/>
    <n v="25999"/>
    <n v="0.28999999999999998"/>
    <x v="0"/>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47081300"/>
    <n v="700"/>
    <n v="0.47"/>
    <x v="0"/>
    <x v="0"/>
    <x v="0"/>
    <x v="1"/>
    <x v="5"/>
    <n v="67259"/>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341945002"/>
    <n v="17999"/>
    <n v="0.28000000000000003"/>
    <x v="1"/>
    <x v="0"/>
    <x v="0"/>
    <x v="1"/>
    <x v="3"/>
    <n v="18998"/>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278726063"/>
    <n v="19999"/>
    <n v="0.91"/>
    <x v="1"/>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294680529"/>
    <n v="9999"/>
    <n v="0.78"/>
    <x v="0"/>
    <x v="0"/>
    <x v="0"/>
    <x v="0"/>
    <x v="0"/>
    <n v="29471"/>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557927682"/>
    <n v="24999"/>
    <n v="0.32"/>
    <x v="0"/>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448328650"/>
    <n v="20999"/>
    <n v="0.21"/>
    <x v="1"/>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278726063"/>
    <n v="19999"/>
    <n v="0.91"/>
    <x v="1"/>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26672730"/>
    <n v="1099"/>
    <n v="0.64"/>
    <x v="0"/>
    <x v="0"/>
    <x v="0"/>
    <x v="0"/>
    <x v="0"/>
    <n v="2427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3451882164"/>
    <n v="10999"/>
    <n v="0.23"/>
    <x v="0"/>
    <x v="0"/>
    <x v="0"/>
    <x v="1"/>
    <x v="3"/>
    <n v="313836"/>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2667292164"/>
    <n v="8499"/>
    <n v="0.24"/>
    <x v="1"/>
    <x v="0"/>
    <x v="0"/>
    <x v="1"/>
    <x v="3"/>
    <n v="313836"/>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278726063"/>
    <n v="19999"/>
    <n v="0.91"/>
    <x v="0"/>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53539204"/>
    <n v="11999"/>
    <n v="0.25"/>
    <x v="1"/>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7021575"/>
    <n v="495"/>
    <n v="0.72"/>
    <x v="1"/>
    <x v="1"/>
    <x v="0"/>
    <x v="0"/>
    <x v="4"/>
    <n v="1418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291685841"/>
    <n v="16999"/>
    <n v="0.76"/>
    <x v="0"/>
    <x v="0"/>
    <x v="0"/>
    <x v="0"/>
    <x v="4"/>
    <n v="17159"/>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31068821"/>
    <n v="5999"/>
    <n v="0.5"/>
    <x v="0"/>
    <x v="0"/>
    <x v="0"/>
    <x v="0"/>
    <x v="3"/>
    <n v="5179"/>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15353557"/>
    <n v="349"/>
    <n v="0.43"/>
    <x v="2"/>
    <x v="1"/>
    <x v="0"/>
    <x v="1"/>
    <x v="1"/>
    <n v="43993"/>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365768748"/>
    <n v="18999"/>
    <n v="0.18"/>
    <x v="1"/>
    <x v="0"/>
    <x v="0"/>
    <x v="1"/>
    <x v="3"/>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7920072"/>
    <n v="999"/>
    <n v="0.8"/>
    <x v="1"/>
    <x v="0"/>
    <x v="0"/>
    <x v="0"/>
    <x v="2"/>
    <n v="7928"/>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278726063"/>
    <n v="19999"/>
    <n v="0.91"/>
    <x v="0"/>
    <x v="0"/>
    <x v="0"/>
    <x v="0"/>
    <x v="0"/>
    <n v="13937"/>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53539204"/>
    <n v="11999"/>
    <n v="0.25"/>
    <x v="0"/>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2854320"/>
    <n v="1699"/>
    <n v="0.49"/>
    <x v="2"/>
    <x v="0"/>
    <x v="0"/>
    <x v="1"/>
    <x v="5"/>
    <n v="168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211922754"/>
    <n v="15999"/>
    <n v="0.19"/>
    <x v="1"/>
    <x v="0"/>
    <x v="0"/>
    <x v="1"/>
    <x v="0"/>
    <n v="13246"/>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23422152"/>
    <n v="1599"/>
    <n v="0.66"/>
    <x v="1"/>
    <x v="0"/>
    <x v="0"/>
    <x v="0"/>
    <x v="11"/>
    <n v="14648"/>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276932304"/>
    <n v="9999"/>
    <n v="0.8"/>
    <x v="0"/>
    <x v="0"/>
    <x v="0"/>
    <x v="0"/>
    <x v="4"/>
    <n v="27696"/>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690906840"/>
    <n v="20990"/>
    <n v="0.26"/>
    <x v="2"/>
    <x v="0"/>
    <x v="0"/>
    <x v="1"/>
    <x v="0"/>
    <n v="32916"/>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645574176"/>
    <n v="24999"/>
    <n v="0.2"/>
    <x v="0"/>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2677938"/>
    <n v="1699"/>
    <n v="0.37"/>
    <x v="0"/>
    <x v="0"/>
    <x v="0"/>
    <x v="1"/>
    <x v="5"/>
    <n v="7462"/>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26434083"/>
    <n v="699"/>
    <n v="0.43"/>
    <x v="0"/>
    <x v="0"/>
    <x v="0"/>
    <x v="1"/>
    <x v="1"/>
    <n v="37817"/>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120713460"/>
    <n v="3990"/>
    <n v="0.5"/>
    <x v="1"/>
    <x v="0"/>
    <x v="0"/>
    <x v="0"/>
    <x v="1"/>
    <n v="30254"/>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142469690"/>
    <n v="7990"/>
    <n v="0.75"/>
    <x v="1"/>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5960436"/>
    <n v="699"/>
    <n v="0.53"/>
    <x v="1"/>
    <x v="0"/>
    <x v="0"/>
    <x v="0"/>
    <x v="0"/>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6745095"/>
    <n v="399"/>
    <n v="0.61"/>
    <x v="2"/>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710864689"/>
    <n v="34999"/>
    <n v="0.17"/>
    <x v="1"/>
    <x v="0"/>
    <x v="0"/>
    <x v="1"/>
    <x v="5"/>
    <n v="20311"/>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556279780"/>
    <n v="7990"/>
    <n v="0.71"/>
    <x v="1"/>
    <x v="0"/>
    <x v="0"/>
    <x v="0"/>
    <x v="0"/>
    <n v="69622"/>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6760618"/>
    <n v="1999"/>
    <n v="0.8"/>
    <x v="1"/>
    <x v="0"/>
    <x v="0"/>
    <x v="0"/>
    <x v="1"/>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560003964"/>
    <n v="3999"/>
    <n v="0.71"/>
    <x v="1"/>
    <x v="0"/>
    <x v="0"/>
    <x v="0"/>
    <x v="4"/>
    <n v="140036"/>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2889901"/>
    <n v="1499"/>
    <n v="0.65"/>
    <x v="0"/>
    <x v="0"/>
    <x v="0"/>
    <x v="0"/>
    <x v="3"/>
    <n v="8599"/>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363349287"/>
    <n v="999"/>
    <n v="0.62"/>
    <x v="0"/>
    <x v="0"/>
    <x v="0"/>
    <x v="0"/>
    <x v="3"/>
    <n v="363713"/>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385020748"/>
    <n v="19999"/>
    <n v="0.3"/>
    <x v="1"/>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729927"/>
    <n v="9999"/>
    <n v="0.6"/>
    <x v="1"/>
    <x v="0"/>
    <x v="0"/>
    <x v="0"/>
    <x v="5"/>
    <n v="73"/>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24870000"/>
    <n v="1000"/>
    <n v="0.85"/>
    <x v="1"/>
    <x v="0"/>
    <x v="0"/>
    <x v="0"/>
    <x v="2"/>
    <n v="2487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21277859"/>
    <n v="499"/>
    <n v="0.8"/>
    <x v="1"/>
    <x v="1"/>
    <x v="0"/>
    <x v="0"/>
    <x v="4"/>
    <n v="42641"/>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70196100"/>
    <n v="15990"/>
    <n v="0.7"/>
    <x v="2"/>
    <x v="0"/>
    <x v="0"/>
    <x v="0"/>
    <x v="1"/>
    <n v="439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592092585"/>
    <n v="33999"/>
    <n v="0"/>
    <x v="1"/>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1394604"/>
    <n v="999"/>
    <n v="0.9"/>
    <x v="1"/>
    <x v="0"/>
    <x v="0"/>
    <x v="0"/>
    <x v="1"/>
    <n v="1396"/>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34583800"/>
    <n v="1900"/>
    <n v="0.84"/>
    <x v="0"/>
    <x v="0"/>
    <x v="0"/>
    <x v="0"/>
    <x v="9"/>
    <n v="18202"/>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284951002"/>
    <n v="14999"/>
    <n v="0.27"/>
    <x v="2"/>
    <x v="0"/>
    <x v="0"/>
    <x v="1"/>
    <x v="3"/>
    <n v="18998"/>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430119971"/>
    <n v="38999"/>
    <n v="0.1"/>
    <x v="0"/>
    <x v="0"/>
    <x v="0"/>
    <x v="1"/>
    <x v="0"/>
    <n v="11029"/>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557927682"/>
    <n v="24999"/>
    <n v="0.32"/>
    <x v="1"/>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891214"/>
    <n v="499"/>
    <n v="0.6"/>
    <x v="0"/>
    <x v="1"/>
    <x v="0"/>
    <x v="0"/>
    <x v="3"/>
    <n v="1786"/>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1547978"/>
    <n v="1599"/>
    <n v="0.38"/>
    <x v="2"/>
    <x v="0"/>
    <x v="0"/>
    <x v="1"/>
    <x v="1"/>
    <n v="7222"/>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205169289"/>
    <n v="1599"/>
    <n v="0.19"/>
    <x v="1"/>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51192800"/>
    <n v="1800"/>
    <n v="0.67"/>
    <x v="1"/>
    <x v="0"/>
    <x v="0"/>
    <x v="0"/>
    <x v="12"/>
    <n v="83996"/>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265928364"/>
    <n v="1899"/>
    <n v="0.68"/>
    <x v="0"/>
    <x v="0"/>
    <x v="0"/>
    <x v="0"/>
    <x v="4"/>
    <n v="140036"/>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46676322"/>
    <n v="2499"/>
    <n v="0.28000000000000003"/>
    <x v="1"/>
    <x v="0"/>
    <x v="0"/>
    <x v="1"/>
    <x v="3"/>
    <n v="18678"/>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7579311"/>
    <n v="499"/>
    <n v="0.65"/>
    <x v="0"/>
    <x v="1"/>
    <x v="0"/>
    <x v="0"/>
    <x v="3"/>
    <n v="15189"/>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284951002"/>
    <n v="14999"/>
    <n v="0.27"/>
    <x v="1"/>
    <x v="0"/>
    <x v="0"/>
    <x v="1"/>
    <x v="3"/>
    <n v="18998"/>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387107510"/>
    <n v="7990"/>
    <n v="0.62"/>
    <x v="1"/>
    <x v="0"/>
    <x v="0"/>
    <x v="0"/>
    <x v="3"/>
    <n v="48449"/>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142469690"/>
    <n v="7990"/>
    <n v="0.75"/>
    <x v="0"/>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9092889"/>
    <n v="299"/>
    <n v="0.23"/>
    <x v="0"/>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13154206"/>
    <n v="299"/>
    <n v="0.33"/>
    <x v="0"/>
    <x v="1"/>
    <x v="0"/>
    <x v="1"/>
    <x v="1"/>
    <n v="43994"/>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1313685"/>
    <n v="999"/>
    <n v="0.35"/>
    <x v="0"/>
    <x v="0"/>
    <x v="0"/>
    <x v="1"/>
    <x v="0"/>
    <n v="131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1793701"/>
    <n v="299"/>
    <n v="0.6"/>
    <x v="0"/>
    <x v="1"/>
    <x v="0"/>
    <x v="0"/>
    <x v="3"/>
    <n v="5999"/>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913845228"/>
    <n v="17999"/>
    <n v="0.28000000000000003"/>
    <x v="1"/>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4539549"/>
    <n v="339"/>
    <n v="0.55000000000000004"/>
    <x v="0"/>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697222176"/>
    <n v="26999"/>
    <n v="0.22"/>
    <x v="1"/>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9348196"/>
    <n v="649"/>
    <n v="0.62"/>
    <x v="0"/>
    <x v="0"/>
    <x v="0"/>
    <x v="0"/>
    <x v="1"/>
    <n v="14404"/>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938969"/>
    <n v="171"/>
    <n v="0.42"/>
    <x v="1"/>
    <x v="2"/>
    <x v="0"/>
    <x v="1"/>
    <x v="6"/>
    <n v="1133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7248374"/>
    <n v="1999"/>
    <n v="0.76"/>
    <x v="1"/>
    <x v="0"/>
    <x v="0"/>
    <x v="0"/>
    <x v="1"/>
    <n v="3626"/>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52200000"/>
    <n v="1600"/>
    <n v="0.77"/>
    <x v="0"/>
    <x v="0"/>
    <x v="0"/>
    <x v="0"/>
    <x v="1"/>
    <n v="32625"/>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404272748"/>
    <n v="20999"/>
    <n v="0.26"/>
    <x v="2"/>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365768748"/>
    <n v="18999"/>
    <n v="0.18"/>
    <x v="0"/>
    <x v="0"/>
    <x v="0"/>
    <x v="1"/>
    <x v="3"/>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748870176"/>
    <n v="28999"/>
    <n v="0.21"/>
    <x v="1"/>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240901710"/>
    <n v="1490"/>
    <n v="0.6"/>
    <x v="1"/>
    <x v="0"/>
    <x v="0"/>
    <x v="0"/>
    <x v="3"/>
    <n v="161679"/>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11662815"/>
    <n v="699"/>
    <n v="0.81"/>
    <x v="2"/>
    <x v="0"/>
    <x v="0"/>
    <x v="0"/>
    <x v="3"/>
    <n v="1668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247225093"/>
    <n v="7999"/>
    <n v="0.06"/>
    <x v="0"/>
    <x v="0"/>
    <x v="0"/>
    <x v="1"/>
    <x v="1"/>
    <n v="30907"/>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393427488"/>
    <n v="2199"/>
    <n v="0.48"/>
    <x v="0"/>
    <x v="0"/>
    <x v="0"/>
    <x v="1"/>
    <x v="4"/>
    <n v="178912"/>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218000389"/>
    <n v="1699"/>
    <n v="0.22"/>
    <x v="0"/>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385020748"/>
    <n v="19999"/>
    <n v="0.3"/>
    <x v="1"/>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5396836"/>
    <n v="799"/>
    <n v="0.63"/>
    <x v="0"/>
    <x v="0"/>
    <x v="0"/>
    <x v="0"/>
    <x v="0"/>
    <n v="94364"/>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1547978"/>
    <n v="1599"/>
    <n v="0.38"/>
    <x v="0"/>
    <x v="0"/>
    <x v="0"/>
    <x v="1"/>
    <x v="1"/>
    <n v="7222"/>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341945002"/>
    <n v="17999"/>
    <n v="0.28000000000000003"/>
    <x v="0"/>
    <x v="0"/>
    <x v="0"/>
    <x v="1"/>
    <x v="3"/>
    <n v="18998"/>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690906840"/>
    <n v="20990"/>
    <n v="0.26"/>
    <x v="1"/>
    <x v="0"/>
    <x v="0"/>
    <x v="1"/>
    <x v="0"/>
    <n v="32916"/>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77122097"/>
    <n v="2899"/>
    <n v="0.66"/>
    <x v="1"/>
    <x v="0"/>
    <x v="0"/>
    <x v="0"/>
    <x v="13"/>
    <n v="26603"/>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339682050"/>
    <n v="4999"/>
    <n v="0.68"/>
    <x v="0"/>
    <x v="0"/>
    <x v="0"/>
    <x v="0"/>
    <x v="1"/>
    <n v="679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218000389"/>
    <n v="1699"/>
    <n v="0.22"/>
    <x v="0"/>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84875010"/>
    <n v="29990"/>
    <n v="0.3"/>
    <x v="0"/>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3552223"/>
    <n v="1999"/>
    <n v="0.5"/>
    <x v="0"/>
    <x v="0"/>
    <x v="0"/>
    <x v="0"/>
    <x v="4"/>
    <n v="1777"/>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935510940"/>
    <n v="15990"/>
    <n v="0.22"/>
    <x v="2"/>
    <x v="0"/>
    <x v="0"/>
    <x v="1"/>
    <x v="0"/>
    <n v="58506"/>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469486500"/>
    <n v="21990"/>
    <n v="0.18"/>
    <x v="1"/>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2034437"/>
    <n v="899"/>
    <n v="0.61"/>
    <x v="2"/>
    <x v="0"/>
    <x v="0"/>
    <x v="0"/>
    <x v="0"/>
    <n v="2263"/>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5286140"/>
    <n v="1630"/>
    <n v="0.14000000000000001"/>
    <x v="1"/>
    <x v="0"/>
    <x v="0"/>
    <x v="1"/>
    <x v="1"/>
    <n v="9378"/>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1902432"/>
    <n v="399"/>
    <n v="0.6"/>
    <x v="1"/>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152354040"/>
    <n v="6990"/>
    <n v="0.79"/>
    <x v="1"/>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142485670"/>
    <n v="7990"/>
    <n v="0.75"/>
    <x v="1"/>
    <x v="0"/>
    <x v="0"/>
    <x v="0"/>
    <x v="11"/>
    <n v="17833"/>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2551321"/>
    <n v="2899"/>
    <n v="0.66"/>
    <x v="1"/>
    <x v="0"/>
    <x v="0"/>
    <x v="0"/>
    <x v="16"/>
    <n v="7779"/>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102756871"/>
    <n v="5999"/>
    <n v="0.65"/>
    <x v="1"/>
    <x v="0"/>
    <x v="0"/>
    <x v="0"/>
    <x v="4"/>
    <n v="17129"/>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3473331"/>
    <n v="699"/>
    <n v="0.52"/>
    <x v="1"/>
    <x v="0"/>
    <x v="0"/>
    <x v="0"/>
    <x v="0"/>
    <n v="4969"/>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1230460"/>
    <n v="7990"/>
    <n v="0.62"/>
    <x v="1"/>
    <x v="0"/>
    <x v="0"/>
    <x v="0"/>
    <x v="3"/>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26485585"/>
    <n v="5999"/>
    <n v="0.78"/>
    <x v="2"/>
    <x v="0"/>
    <x v="0"/>
    <x v="0"/>
    <x v="8"/>
    <n v="441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7484043"/>
    <n v="399"/>
    <n v="0.13"/>
    <x v="0"/>
    <x v="1"/>
    <x v="0"/>
    <x v="1"/>
    <x v="5"/>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448136500"/>
    <n v="20990"/>
    <n v="0.21"/>
    <x v="2"/>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15737961"/>
    <n v="499"/>
    <n v="0"/>
    <x v="0"/>
    <x v="1"/>
    <x v="0"/>
    <x v="1"/>
    <x v="0"/>
    <n v="31539"/>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466185"/>
    <n v="1799"/>
    <n v="0.46"/>
    <x v="1"/>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17767971"/>
    <n v="2899"/>
    <n v="0.66"/>
    <x v="0"/>
    <x v="0"/>
    <x v="0"/>
    <x v="0"/>
    <x v="13"/>
    <n v="6129"/>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3833716"/>
    <n v="13499"/>
    <n v="0.22"/>
    <x v="0"/>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17553606"/>
    <n v="399"/>
    <n v="0.38"/>
    <x v="1"/>
    <x v="1"/>
    <x v="0"/>
    <x v="1"/>
    <x v="1"/>
    <n v="43994"/>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3230766"/>
    <n v="999"/>
    <n v="0.75"/>
    <x v="1"/>
    <x v="0"/>
    <x v="0"/>
    <x v="0"/>
    <x v="7"/>
    <n v="3234"/>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6509455"/>
    <n v="499"/>
    <n v="0.6"/>
    <x v="2"/>
    <x v="1"/>
    <x v="0"/>
    <x v="0"/>
    <x v="3"/>
    <n v="1304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2510342168"/>
    <n v="7999"/>
    <n v="0.19"/>
    <x v="1"/>
    <x v="0"/>
    <x v="0"/>
    <x v="1"/>
    <x v="3"/>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208769121"/>
    <n v="9999"/>
    <n v="0.7"/>
    <x v="1"/>
    <x v="0"/>
    <x v="0"/>
    <x v="0"/>
    <x v="0"/>
    <n v="20879"/>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3966354"/>
    <n v="1499"/>
    <n v="0.81"/>
    <x v="1"/>
    <x v="0"/>
    <x v="0"/>
    <x v="0"/>
    <x v="0"/>
    <n v="2646"/>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43438022"/>
    <n v="1499"/>
    <n v="0.82"/>
    <x v="0"/>
    <x v="0"/>
    <x v="0"/>
    <x v="0"/>
    <x v="6"/>
    <n v="2897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42454355"/>
    <n v="13499"/>
    <n v="0.33"/>
    <x v="1"/>
    <x v="0"/>
    <x v="0"/>
    <x v="1"/>
    <x v="11"/>
    <n v="314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866023"/>
    <n v="199"/>
    <n v="0.7"/>
    <x v="1"/>
    <x v="2"/>
    <x v="0"/>
    <x v="0"/>
    <x v="1"/>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250173111"/>
    <n v="1299"/>
    <n v="0.54"/>
    <x v="1"/>
    <x v="0"/>
    <x v="0"/>
    <x v="0"/>
    <x v="3"/>
    <n v="192589"/>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16540443"/>
    <n v="999"/>
    <n v="0.65"/>
    <x v="0"/>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16540443"/>
    <n v="999"/>
    <n v="0.65"/>
    <x v="2"/>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13127684"/>
    <n v="599"/>
    <n v="0.17"/>
    <x v="1"/>
    <x v="0"/>
    <x v="0"/>
    <x v="1"/>
    <x v="0"/>
    <n v="21916"/>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294690528"/>
    <n v="9999"/>
    <n v="0.78"/>
    <x v="1"/>
    <x v="0"/>
    <x v="0"/>
    <x v="0"/>
    <x v="0"/>
    <n v="29472"/>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972551"/>
    <n v="499"/>
    <n v="0.81"/>
    <x v="0"/>
    <x v="1"/>
    <x v="0"/>
    <x v="0"/>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334873"/>
    <n v="249"/>
    <n v="0.44"/>
    <x v="0"/>
    <x v="1"/>
    <x v="0"/>
    <x v="1"/>
    <x v="1"/>
    <n v="9377"/>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295963"/>
    <n v="7999"/>
    <n v="0.44"/>
    <x v="1"/>
    <x v="0"/>
    <x v="0"/>
    <x v="1"/>
    <x v="12"/>
    <n v="37"/>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1408249"/>
    <n v="599"/>
    <n v="0.85"/>
    <x v="0"/>
    <x v="0"/>
    <x v="0"/>
    <x v="0"/>
    <x v="4"/>
    <n v="2351"/>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404293747"/>
    <n v="20999"/>
    <n v="0.26"/>
    <x v="2"/>
    <x v="0"/>
    <x v="0"/>
    <x v="1"/>
    <x v="3"/>
    <n v="19253"/>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34877820"/>
    <n v="15999"/>
    <n v="0.13"/>
    <x v="1"/>
    <x v="0"/>
    <x v="0"/>
    <x v="1"/>
    <x v="2"/>
    <n v="218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37847429"/>
    <n v="4999"/>
    <n v="0.6"/>
    <x v="1"/>
    <x v="0"/>
    <x v="0"/>
    <x v="0"/>
    <x v="2"/>
    <n v="7571"/>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26485585"/>
    <n v="5999"/>
    <n v="0.77"/>
    <x v="0"/>
    <x v="0"/>
    <x v="0"/>
    <x v="0"/>
    <x v="8"/>
    <n v="441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18635346"/>
    <n v="999"/>
    <n v="0.4"/>
    <x v="1"/>
    <x v="0"/>
    <x v="0"/>
    <x v="1"/>
    <x v="1"/>
    <n v="18654"/>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3513503"/>
    <n v="1099"/>
    <n v="0.82"/>
    <x v="1"/>
    <x v="0"/>
    <x v="0"/>
    <x v="0"/>
    <x v="1"/>
    <n v="3197"/>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187891200"/>
    <n v="6990"/>
    <n v="0.74"/>
    <x v="1"/>
    <x v="0"/>
    <x v="0"/>
    <x v="0"/>
    <x v="1"/>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152354040"/>
    <n v="6990"/>
    <n v="0.79"/>
    <x v="0"/>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84875010"/>
    <n v="29990"/>
    <n v="0.3"/>
    <x v="2"/>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757266902"/>
    <n v="13499"/>
    <n v="0.04"/>
    <x v="2"/>
    <x v="0"/>
    <x v="0"/>
    <x v="1"/>
    <x v="3"/>
    <n v="56098"/>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668230178"/>
    <n v="20999"/>
    <n v="0.19"/>
    <x v="0"/>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65877010"/>
    <n v="27990"/>
    <n v="0.28999999999999998"/>
    <x v="0"/>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964617228"/>
    <n v="18999"/>
    <n v="0.32"/>
    <x v="0"/>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42880852"/>
    <n v="5999"/>
    <n v="0.5"/>
    <x v="1"/>
    <x v="0"/>
    <x v="0"/>
    <x v="0"/>
    <x v="3"/>
    <n v="7148"/>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3488508"/>
    <n v="999"/>
    <n v="0.67"/>
    <x v="1"/>
    <x v="0"/>
    <x v="0"/>
    <x v="0"/>
    <x v="0"/>
    <n v="3492"/>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26485585"/>
    <n v="5999"/>
    <n v="0.78"/>
    <x v="0"/>
    <x v="0"/>
    <x v="0"/>
    <x v="0"/>
    <x v="8"/>
    <n v="441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235410000"/>
    <n v="3500"/>
    <n v="0.43"/>
    <x v="1"/>
    <x v="0"/>
    <x v="0"/>
    <x v="1"/>
    <x v="5"/>
    <n v="6726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277012296"/>
    <n v="9999"/>
    <n v="0.8"/>
    <x v="0"/>
    <x v="0"/>
    <x v="0"/>
    <x v="0"/>
    <x v="4"/>
    <n v="27704"/>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964617228"/>
    <n v="18999"/>
    <n v="0.32"/>
    <x v="1"/>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62847412"/>
    <n v="4999"/>
    <n v="0.7"/>
    <x v="2"/>
    <x v="0"/>
    <x v="0"/>
    <x v="0"/>
    <x v="1"/>
    <n v="92588"/>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668230178"/>
    <n v="20999"/>
    <n v="0.19"/>
    <x v="1"/>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2039760"/>
    <n v="8499"/>
    <n v="0.76"/>
    <x v="0"/>
    <x v="0"/>
    <x v="0"/>
    <x v="0"/>
    <x v="4"/>
    <n v="24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5305242"/>
    <n v="6999"/>
    <n v="0.28999999999999998"/>
    <x v="1"/>
    <x v="0"/>
    <x v="0"/>
    <x v="1"/>
    <x v="11"/>
    <n v="758"/>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16579834.199999999"/>
    <n v="666.66"/>
    <n v="0.85"/>
    <x v="1"/>
    <x v="0"/>
    <x v="0"/>
    <x v="0"/>
    <x v="2"/>
    <n v="24870"/>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4967172"/>
    <n v="5999"/>
    <n v="0.57999999999999996"/>
    <x v="2"/>
    <x v="0"/>
    <x v="0"/>
    <x v="0"/>
    <x v="7"/>
    <n v="828"/>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5286140"/>
    <n v="1630"/>
    <n v="0.14000000000000001"/>
    <x v="1"/>
    <x v="0"/>
    <x v="0"/>
    <x v="1"/>
    <x v="1"/>
    <n v="9378"/>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226357362"/>
    <n v="9999"/>
    <n v="0.85"/>
    <x v="1"/>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1286053"/>
    <n v="599"/>
    <n v="0.57999999999999996"/>
    <x v="1"/>
    <x v="0"/>
    <x v="0"/>
    <x v="0"/>
    <x v="2"/>
    <n v="2147"/>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714604"/>
    <n v="1199"/>
    <n v="0.75"/>
    <x v="1"/>
    <x v="0"/>
    <x v="0"/>
    <x v="0"/>
    <x v="6"/>
    <n v="596"/>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972551"/>
    <n v="499"/>
    <n v="0.84"/>
    <x v="2"/>
    <x v="1"/>
    <x v="0"/>
    <x v="0"/>
    <x v="0"/>
    <n v="1949"/>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34877820"/>
    <n v="15999"/>
    <n v="0.13"/>
    <x v="2"/>
    <x v="0"/>
    <x v="0"/>
    <x v="1"/>
    <x v="2"/>
    <n v="218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31507461"/>
    <n v="999"/>
    <n v="0.05"/>
    <x v="1"/>
    <x v="0"/>
    <x v="0"/>
    <x v="1"/>
    <x v="0"/>
    <n v="31539"/>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1223049"/>
    <n v="499"/>
    <n v="0.8"/>
    <x v="1"/>
    <x v="1"/>
    <x v="0"/>
    <x v="0"/>
    <x v="3"/>
    <n v="2451"/>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1230460"/>
    <n v="7990"/>
    <n v="0.69"/>
    <x v="1"/>
    <x v="0"/>
    <x v="0"/>
    <x v="0"/>
    <x v="3"/>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2384807"/>
    <n v="1999"/>
    <n v="0.66"/>
    <x v="1"/>
    <x v="0"/>
    <x v="0"/>
    <x v="0"/>
    <x v="4"/>
    <n v="1193"/>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2801025"/>
    <n v="1899"/>
    <n v="0.74"/>
    <x v="1"/>
    <x v="0"/>
    <x v="0"/>
    <x v="0"/>
    <x v="3"/>
    <n v="147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8882109"/>
    <n v="999"/>
    <n v="0.7"/>
    <x v="1"/>
    <x v="0"/>
    <x v="0"/>
    <x v="0"/>
    <x v="4"/>
    <n v="8891"/>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51896"/>
    <n v="499"/>
    <n v="0.57999999999999996"/>
    <x v="0"/>
    <x v="1"/>
    <x v="0"/>
    <x v="0"/>
    <x v="9"/>
    <n v="104"/>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86599338"/>
    <n v="12999"/>
    <n v="0.35"/>
    <x v="0"/>
    <x v="0"/>
    <x v="0"/>
    <x v="1"/>
    <x v="3"/>
    <n v="6662"/>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3511620"/>
    <n v="3999"/>
    <n v="0.46"/>
    <x v="2"/>
    <x v="0"/>
    <x v="0"/>
    <x v="1"/>
    <x v="1"/>
    <n v="838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668230178"/>
    <n v="20999"/>
    <n v="0.19"/>
    <x v="2"/>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153746925"/>
    <n v="49999"/>
    <n v="0.1"/>
    <x v="2"/>
    <x v="0"/>
    <x v="0"/>
    <x v="1"/>
    <x v="4"/>
    <n v="307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42783734"/>
    <n v="2999"/>
    <n v="0.13"/>
    <x v="1"/>
    <x v="0"/>
    <x v="0"/>
    <x v="1"/>
    <x v="2"/>
    <n v="14266"/>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252674621"/>
    <n v="6499"/>
    <n v="0.56999999999999995"/>
    <x v="1"/>
    <x v="0"/>
    <x v="0"/>
    <x v="0"/>
    <x v="3"/>
    <n v="38879"/>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0553250"/>
    <n v="2990"/>
    <n v="0.53"/>
    <x v="1"/>
    <x v="0"/>
    <x v="0"/>
    <x v="0"/>
    <x v="3"/>
    <n v="97175"/>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161424000"/>
    <n v="2400"/>
    <n v="0.73"/>
    <x v="1"/>
    <x v="0"/>
    <x v="0"/>
    <x v="0"/>
    <x v="5"/>
    <n v="6726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474810"/>
    <n v="3990"/>
    <n v="0.8"/>
    <x v="2"/>
    <x v="0"/>
    <x v="0"/>
    <x v="0"/>
    <x v="11"/>
    <n v="119"/>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614117"/>
    <n v="149"/>
    <n v="0"/>
    <x v="1"/>
    <x v="2"/>
    <x v="0"/>
    <x v="1"/>
    <x v="4"/>
    <n v="10833"/>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8695659"/>
    <n v="5299"/>
    <n v="0.28000000000000003"/>
    <x v="1"/>
    <x v="0"/>
    <x v="0"/>
    <x v="1"/>
    <x v="12"/>
    <n v="1641"/>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9001260"/>
    <n v="1899"/>
    <n v="0.9"/>
    <x v="0"/>
    <x v="0"/>
    <x v="0"/>
    <x v="0"/>
    <x v="1"/>
    <n v="474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292569134"/>
    <n v="32999"/>
    <n v="0.27"/>
    <x v="0"/>
    <x v="0"/>
    <x v="0"/>
    <x v="1"/>
    <x v="2"/>
    <n v="8866"/>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35876010"/>
    <n v="39990"/>
    <n v="0.25"/>
    <x v="1"/>
    <x v="0"/>
    <x v="0"/>
    <x v="1"/>
    <x v="4"/>
    <n v="8399"/>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73913"/>
    <n v="1999"/>
    <n v="0.86"/>
    <x v="0"/>
    <x v="0"/>
    <x v="0"/>
    <x v="0"/>
    <x v="18"/>
    <n v="87"/>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499875"/>
    <n v="11999"/>
    <n v="0.33"/>
    <x v="1"/>
    <x v="0"/>
    <x v="0"/>
    <x v="1"/>
    <x v="11"/>
    <n v="12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37962"/>
    <n v="999"/>
    <n v="0.75"/>
    <x v="0"/>
    <x v="0"/>
    <x v="0"/>
    <x v="0"/>
    <x v="6"/>
    <n v="38"/>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2799726"/>
    <n v="599"/>
    <n v="0.5"/>
    <x v="1"/>
    <x v="0"/>
    <x v="0"/>
    <x v="0"/>
    <x v="4"/>
    <n v="4674"/>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782388"/>
    <n v="1899"/>
    <n v="0.74"/>
    <x v="1"/>
    <x v="0"/>
    <x v="0"/>
    <x v="0"/>
    <x v="3"/>
    <n v="412"/>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2382819"/>
    <n v="3499"/>
    <n v="0.74"/>
    <x v="1"/>
    <x v="0"/>
    <x v="0"/>
    <x v="0"/>
    <x v="17"/>
    <n v="681"/>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127307616"/>
    <n v="3499"/>
    <n v="0.54"/>
    <x v="1"/>
    <x v="0"/>
    <x v="0"/>
    <x v="0"/>
    <x v="1"/>
    <n v="36384"/>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6484509"/>
    <n v="999"/>
    <n v="0.88"/>
    <x v="0"/>
    <x v="0"/>
    <x v="0"/>
    <x v="0"/>
    <x v="2"/>
    <n v="6491"/>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71592771"/>
    <n v="6999"/>
    <n v="0.43"/>
    <x v="0"/>
    <x v="0"/>
    <x v="0"/>
    <x v="1"/>
    <x v="3"/>
    <n v="10229"/>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964617228"/>
    <n v="18999"/>
    <n v="0.32"/>
    <x v="0"/>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4680799"/>
    <n v="2599"/>
    <n v="0.38"/>
    <x v="0"/>
    <x v="0"/>
    <x v="0"/>
    <x v="1"/>
    <x v="4"/>
    <n v="1801"/>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7270396"/>
    <n v="1199"/>
    <n v="0.42"/>
    <x v="1"/>
    <x v="0"/>
    <x v="0"/>
    <x v="1"/>
    <x v="1"/>
    <n v="14404"/>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304695"/>
    <n v="999"/>
    <n v="0.9"/>
    <x v="0"/>
    <x v="0"/>
    <x v="0"/>
    <x v="0"/>
    <x v="5"/>
    <n v="30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13758624"/>
    <n v="9999"/>
    <n v="0.21"/>
    <x v="1"/>
    <x v="0"/>
    <x v="0"/>
    <x v="1"/>
    <x v="4"/>
    <n v="1376"/>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181081362"/>
    <n v="7999"/>
    <n v="0.81"/>
    <x v="2"/>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2937648"/>
    <n v="1249"/>
    <n v="0.16"/>
    <x v="1"/>
    <x v="0"/>
    <x v="0"/>
    <x v="1"/>
    <x v="11"/>
    <n v="2352"/>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427686"/>
    <n v="599"/>
    <n v="0.75"/>
    <x v="1"/>
    <x v="0"/>
    <x v="0"/>
    <x v="0"/>
    <x v="4"/>
    <n v="714"/>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14036400"/>
    <n v="700"/>
    <n v="0.69"/>
    <x v="1"/>
    <x v="0"/>
    <x v="0"/>
    <x v="0"/>
    <x v="4"/>
    <n v="20052"/>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2615746"/>
    <n v="1799"/>
    <n v="0.74"/>
    <x v="1"/>
    <x v="0"/>
    <x v="0"/>
    <x v="0"/>
    <x v="4"/>
    <n v="1454"/>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3858268"/>
    <n v="499"/>
    <n v="0.77"/>
    <x v="1"/>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1286053"/>
    <n v="599"/>
    <n v="0.6"/>
    <x v="0"/>
    <x v="0"/>
    <x v="0"/>
    <x v="0"/>
    <x v="2"/>
    <n v="2147"/>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2981090168"/>
    <n v="9499"/>
    <n v="0.21"/>
    <x v="1"/>
    <x v="0"/>
    <x v="0"/>
    <x v="1"/>
    <x v="3"/>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464535"/>
    <n v="999"/>
    <n v="0.73"/>
    <x v="0"/>
    <x v="0"/>
    <x v="0"/>
    <x v="0"/>
    <x v="7"/>
    <n v="46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2084222210"/>
    <n v="74999"/>
    <n v="0.49"/>
    <x v="1"/>
    <x v="0"/>
    <x v="0"/>
    <x v="1"/>
    <x v="0"/>
    <n v="2779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300398"/>
    <n v="499"/>
    <n v="0.6"/>
    <x v="1"/>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979755"/>
    <n v="3999"/>
    <n v="0.55000000000000004"/>
    <x v="0"/>
    <x v="0"/>
    <x v="0"/>
    <x v="0"/>
    <x v="13"/>
    <n v="24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3311724"/>
    <n v="11999"/>
    <n v="0.28999999999999998"/>
    <x v="0"/>
    <x v="0"/>
    <x v="0"/>
    <x v="1"/>
    <x v="2"/>
    <n v="276"/>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120985746"/>
    <n v="3999"/>
    <n v="0.5"/>
    <x v="1"/>
    <x v="0"/>
    <x v="0"/>
    <x v="0"/>
    <x v="1"/>
    <n v="30254"/>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308880839"/>
    <n v="17999"/>
    <n v="0.78"/>
    <x v="1"/>
    <x v="0"/>
    <x v="0"/>
    <x v="0"/>
    <x v="4"/>
    <n v="17161"/>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6986"/>
    <n v="499"/>
    <n v="0.56000000000000005"/>
    <x v="1"/>
    <x v="1"/>
    <x v="0"/>
    <x v="0"/>
    <x v="5"/>
    <n v="14"/>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20369440"/>
    <n v="1399"/>
    <n v="0.56999999999999995"/>
    <x v="2"/>
    <x v="0"/>
    <x v="0"/>
    <x v="0"/>
    <x v="3"/>
    <n v="1456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9464844"/>
    <n v="2999"/>
    <n v="0.17"/>
    <x v="1"/>
    <x v="0"/>
    <x v="0"/>
    <x v="1"/>
    <x v="3"/>
    <n v="3156"/>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660660"/>
    <n v="499"/>
    <n v="0.82"/>
    <x v="1"/>
    <x v="1"/>
    <x v="0"/>
    <x v="0"/>
    <x v="3"/>
    <n v="934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9215232"/>
    <n v="11999"/>
    <n v="0.75"/>
    <x v="1"/>
    <x v="0"/>
    <x v="0"/>
    <x v="0"/>
    <x v="5"/>
    <n v="768"/>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43438022"/>
    <n v="1499"/>
    <n v="0.79"/>
    <x v="0"/>
    <x v="0"/>
    <x v="0"/>
    <x v="0"/>
    <x v="6"/>
    <n v="2897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2480529"/>
    <n v="499"/>
    <n v="0.72"/>
    <x v="1"/>
    <x v="1"/>
    <x v="0"/>
    <x v="0"/>
    <x v="0"/>
    <n v="4971"/>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10680474"/>
    <n v="6999"/>
    <n v="0.63"/>
    <x v="1"/>
    <x v="0"/>
    <x v="0"/>
    <x v="0"/>
    <x v="6"/>
    <n v="1526"/>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363347289"/>
    <n v="999"/>
    <n v="0.63"/>
    <x v="1"/>
    <x v="0"/>
    <x v="0"/>
    <x v="0"/>
    <x v="3"/>
    <n v="363711"/>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614923460"/>
    <n v="4490"/>
    <n v="0.67"/>
    <x v="1"/>
    <x v="0"/>
    <x v="0"/>
    <x v="0"/>
    <x v="2"/>
    <n v="136954"/>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277062291"/>
    <n v="9999"/>
    <n v="0.8"/>
    <x v="1"/>
    <x v="0"/>
    <x v="0"/>
    <x v="0"/>
    <x v="4"/>
    <n v="27709"/>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142485670"/>
    <n v="7990"/>
    <n v="0.77"/>
    <x v="1"/>
    <x v="0"/>
    <x v="0"/>
    <x v="0"/>
    <x v="11"/>
    <n v="17833"/>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164518250"/>
    <n v="650"/>
    <n v="0.56000000000000005"/>
    <x v="0"/>
    <x v="0"/>
    <x v="0"/>
    <x v="0"/>
    <x v="4"/>
    <n v="253105"/>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54876030"/>
    <n v="895"/>
    <n v="0.33"/>
    <x v="2"/>
    <x v="0"/>
    <x v="0"/>
    <x v="1"/>
    <x v="5"/>
    <n v="61314"/>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1742898"/>
    <n v="237"/>
    <n v="0.08"/>
    <x v="1"/>
    <x v="1"/>
    <x v="0"/>
    <x v="1"/>
    <x v="11"/>
    <n v="7354"/>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541184020"/>
    <n v="2990"/>
    <n v="0.56999999999999995"/>
    <x v="1"/>
    <x v="0"/>
    <x v="0"/>
    <x v="0"/>
    <x v="11"/>
    <n v="180998"/>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482310"/>
    <n v="699"/>
    <n v="0.62"/>
    <x v="0"/>
    <x v="0"/>
    <x v="0"/>
    <x v="0"/>
    <x v="12"/>
    <n v="69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67262000"/>
    <n v="1000"/>
    <n v="0.43"/>
    <x v="1"/>
    <x v="0"/>
    <x v="0"/>
    <x v="1"/>
    <x v="5"/>
    <n v="67262"/>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53434311"/>
    <n v="4999"/>
    <n v="0.6"/>
    <x v="1"/>
    <x v="0"/>
    <x v="0"/>
    <x v="0"/>
    <x v="3"/>
    <n v="10689"/>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565945590"/>
    <n v="3990"/>
    <n v="0.65"/>
    <x v="1"/>
    <x v="0"/>
    <x v="0"/>
    <x v="0"/>
    <x v="3"/>
    <n v="141841"/>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37161709"/>
    <n v="1499"/>
    <n v="0.77"/>
    <x v="1"/>
    <x v="0"/>
    <x v="0"/>
    <x v="0"/>
    <x v="4"/>
    <n v="24791"/>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8683836"/>
    <n v="399"/>
    <n v="0.63"/>
    <x v="0"/>
    <x v="1"/>
    <x v="0"/>
    <x v="0"/>
    <x v="12"/>
    <n v="21764"/>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192394413"/>
    <n v="999"/>
    <n v="0.4"/>
    <x v="1"/>
    <x v="0"/>
    <x v="0"/>
    <x v="1"/>
    <x v="3"/>
    <n v="192587"/>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427532490"/>
    <n v="3990"/>
    <n v="0.69"/>
    <x v="1"/>
    <x v="0"/>
    <x v="0"/>
    <x v="0"/>
    <x v="3"/>
    <n v="107151"/>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152361030"/>
    <n v="6990"/>
    <n v="0.79"/>
    <x v="0"/>
    <x v="0"/>
    <x v="0"/>
    <x v="0"/>
    <x v="2"/>
    <n v="21797"/>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2902005"/>
    <n v="999"/>
    <n v="0.5"/>
    <x v="1"/>
    <x v="0"/>
    <x v="0"/>
    <x v="0"/>
    <x v="2"/>
    <n v="9299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8742249"/>
    <n v="999"/>
    <n v="0.9"/>
    <x v="1"/>
    <x v="0"/>
    <x v="0"/>
    <x v="0"/>
    <x v="3"/>
    <n v="8751"/>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8553617"/>
    <n v="1299"/>
    <n v="0.73"/>
    <x v="1"/>
    <x v="0"/>
    <x v="0"/>
    <x v="0"/>
    <x v="1"/>
    <n v="14283"/>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96409500"/>
    <n v="1500"/>
    <n v="0.68"/>
    <x v="1"/>
    <x v="0"/>
    <x v="0"/>
    <x v="0"/>
    <x v="0"/>
    <n v="64273"/>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35250435"/>
    <n v="649"/>
    <n v="0.59"/>
    <x v="0"/>
    <x v="0"/>
    <x v="0"/>
    <x v="0"/>
    <x v="4"/>
    <n v="5431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956603"/>
    <n v="599"/>
    <n v="0.5"/>
    <x v="1"/>
    <x v="0"/>
    <x v="0"/>
    <x v="0"/>
    <x v="3"/>
    <n v="1597"/>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120985746"/>
    <n v="3999"/>
    <n v="0.6"/>
    <x v="1"/>
    <x v="0"/>
    <x v="0"/>
    <x v="0"/>
    <x v="1"/>
    <n v="30254"/>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181081362"/>
    <n v="7999"/>
    <n v="0.81"/>
    <x v="1"/>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76949973"/>
    <n v="999"/>
    <n v="0.67"/>
    <x v="1"/>
    <x v="0"/>
    <x v="0"/>
    <x v="0"/>
    <x v="2"/>
    <n v="77027"/>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51863371"/>
    <n v="1799"/>
    <n v="0.69"/>
    <x v="1"/>
    <x v="0"/>
    <x v="0"/>
    <x v="0"/>
    <x v="4"/>
    <n v="28829"/>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294750522"/>
    <n v="9999"/>
    <n v="0.78"/>
    <x v="1"/>
    <x v="0"/>
    <x v="0"/>
    <x v="0"/>
    <x v="0"/>
    <n v="29478"/>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21564400"/>
    <n v="650"/>
    <n v="0.54"/>
    <x v="1"/>
    <x v="0"/>
    <x v="0"/>
    <x v="0"/>
    <x v="6"/>
    <n v="33176"/>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36984680"/>
    <n v="1995"/>
    <n v="0.6"/>
    <x v="1"/>
    <x v="0"/>
    <x v="0"/>
    <x v="0"/>
    <x v="1"/>
    <n v="68664"/>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26671631"/>
    <n v="1099"/>
    <n v="0.64"/>
    <x v="2"/>
    <x v="0"/>
    <x v="0"/>
    <x v="0"/>
    <x v="0"/>
    <n v="24269"/>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8829450"/>
    <n v="315"/>
    <n v="0.16"/>
    <x v="2"/>
    <x v="1"/>
    <x v="0"/>
    <x v="1"/>
    <x v="6"/>
    <n v="2803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289600"/>
    <n v="50"/>
    <n v="0"/>
    <x v="0"/>
    <x v="2"/>
    <x v="0"/>
    <x v="1"/>
    <x v="4"/>
    <n v="5792"/>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2438370"/>
    <n v="165"/>
    <n v="0.21"/>
    <x v="1"/>
    <x v="2"/>
    <x v="0"/>
    <x v="1"/>
    <x v="2"/>
    <n v="14778"/>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18383300"/>
    <n v="1290"/>
    <n v="0.65"/>
    <x v="1"/>
    <x v="0"/>
    <x v="0"/>
    <x v="0"/>
    <x v="3"/>
    <n v="9177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291736838"/>
    <n v="16999"/>
    <n v="0.76"/>
    <x v="1"/>
    <x v="0"/>
    <x v="0"/>
    <x v="0"/>
    <x v="4"/>
    <n v="17162"/>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265740"/>
    <n v="1290"/>
    <n v="0.69"/>
    <x v="0"/>
    <x v="0"/>
    <x v="0"/>
    <x v="0"/>
    <x v="0"/>
    <n v="206"/>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84225066"/>
    <n v="2498"/>
    <n v="0.44"/>
    <x v="0"/>
    <x v="0"/>
    <x v="0"/>
    <x v="1"/>
    <x v="0"/>
    <n v="33717"/>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15353906"/>
    <n v="349"/>
    <n v="0.43"/>
    <x v="1"/>
    <x v="1"/>
    <x v="0"/>
    <x v="1"/>
    <x v="1"/>
    <n v="43994"/>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7920072"/>
    <n v="999"/>
    <n v="0.8"/>
    <x v="0"/>
    <x v="0"/>
    <x v="0"/>
    <x v="0"/>
    <x v="2"/>
    <n v="7928"/>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31068821"/>
    <n v="5999"/>
    <n v="0.5"/>
    <x v="2"/>
    <x v="0"/>
    <x v="0"/>
    <x v="0"/>
    <x v="3"/>
    <n v="5179"/>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253999190"/>
    <n v="4999"/>
    <n v="0.18"/>
    <x v="1"/>
    <x v="0"/>
    <x v="0"/>
    <x v="1"/>
    <x v="6"/>
    <n v="5081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6734631"/>
    <n v="1999"/>
    <n v="0.75"/>
    <x v="0"/>
    <x v="0"/>
    <x v="0"/>
    <x v="0"/>
    <x v="7"/>
    <n v="3369"/>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5310323"/>
    <n v="449"/>
    <n v="0.33"/>
    <x v="1"/>
    <x v="1"/>
    <x v="0"/>
    <x v="1"/>
    <x v="12"/>
    <n v="11827"/>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5960436"/>
    <n v="699"/>
    <n v="0.53"/>
    <x v="0"/>
    <x v="0"/>
    <x v="0"/>
    <x v="0"/>
    <x v="0"/>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15279705"/>
    <n v="999"/>
    <n v="0.3"/>
    <x v="1"/>
    <x v="0"/>
    <x v="0"/>
    <x v="1"/>
    <x v="12"/>
    <n v="1529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108284610"/>
    <n v="3990"/>
    <n v="0.8"/>
    <x v="1"/>
    <x v="0"/>
    <x v="0"/>
    <x v="0"/>
    <x v="4"/>
    <n v="27139"/>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2262496"/>
    <n v="5499"/>
    <n v="0.75"/>
    <x v="1"/>
    <x v="0"/>
    <x v="0"/>
    <x v="0"/>
    <x v="2"/>
    <n v="9504"/>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6745095"/>
    <n v="399"/>
    <n v="0.61"/>
    <x v="1"/>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40578300"/>
    <n v="1350"/>
    <n v="0.62"/>
    <x v="1"/>
    <x v="0"/>
    <x v="0"/>
    <x v="0"/>
    <x v="4"/>
    <n v="30058"/>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556255810"/>
    <n v="7990"/>
    <n v="0.71"/>
    <x v="1"/>
    <x v="0"/>
    <x v="0"/>
    <x v="0"/>
    <x v="0"/>
    <n v="69619"/>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6760618"/>
    <n v="1999"/>
    <n v="0.8"/>
    <x v="1"/>
    <x v="0"/>
    <x v="0"/>
    <x v="0"/>
    <x v="1"/>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438357360"/>
    <n v="3990"/>
    <n v="0.62"/>
    <x v="2"/>
    <x v="0"/>
    <x v="0"/>
    <x v="0"/>
    <x v="3"/>
    <n v="109864"/>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7459200"/>
    <n v="1295"/>
    <n v="0"/>
    <x v="1"/>
    <x v="0"/>
    <x v="0"/>
    <x v="1"/>
    <x v="6"/>
    <n v="576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272480949"/>
    <n v="5499"/>
    <n v="0.66"/>
    <x v="1"/>
    <x v="0"/>
    <x v="0"/>
    <x v="0"/>
    <x v="0"/>
    <n v="49551"/>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240898730"/>
    <n v="1490"/>
    <n v="0.69"/>
    <x v="1"/>
    <x v="0"/>
    <x v="0"/>
    <x v="0"/>
    <x v="3"/>
    <n v="161677"/>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21265140"/>
    <n v="995"/>
    <n v="0.6"/>
    <x v="1"/>
    <x v="0"/>
    <x v="0"/>
    <x v="0"/>
    <x v="2"/>
    <n v="21372"/>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559999965"/>
    <n v="3999"/>
    <n v="0.74"/>
    <x v="1"/>
    <x v="0"/>
    <x v="0"/>
    <x v="0"/>
    <x v="4"/>
    <n v="14003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24870000"/>
    <n v="1000"/>
    <n v="0.85"/>
    <x v="2"/>
    <x v="0"/>
    <x v="0"/>
    <x v="0"/>
    <x v="2"/>
    <n v="2487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5478439"/>
    <n v="761"/>
    <n v="0.06"/>
    <x v="1"/>
    <x v="0"/>
    <x v="0"/>
    <x v="1"/>
    <x v="1"/>
    <n v="719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1394604"/>
    <n v="999"/>
    <n v="0.9"/>
    <x v="1"/>
    <x v="0"/>
    <x v="0"/>
    <x v="0"/>
    <x v="1"/>
    <n v="1396"/>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4554667"/>
    <n v="299"/>
    <n v="0.87"/>
    <x v="1"/>
    <x v="1"/>
    <x v="0"/>
    <x v="0"/>
    <x v="12"/>
    <n v="15233"/>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139367500"/>
    <n v="2500"/>
    <n v="0.64"/>
    <x v="1"/>
    <x v="0"/>
    <x v="0"/>
    <x v="0"/>
    <x v="4"/>
    <n v="55747"/>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74790039"/>
    <n v="4999"/>
    <n v="0.76"/>
    <x v="1"/>
    <x v="0"/>
    <x v="0"/>
    <x v="0"/>
    <x v="11"/>
    <n v="14961"/>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048225"/>
    <n v="1299"/>
    <n v="0.56000000000000005"/>
    <x v="1"/>
    <x v="0"/>
    <x v="0"/>
    <x v="0"/>
    <x v="5"/>
    <n v="927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254887676"/>
    <n v="8999"/>
    <n v="0.83"/>
    <x v="2"/>
    <x v="0"/>
    <x v="0"/>
    <x v="0"/>
    <x v="7"/>
    <n v="28324"/>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15920"/>
    <n v="180"/>
    <n v="0.17"/>
    <x v="0"/>
    <x v="2"/>
    <x v="0"/>
    <x v="1"/>
    <x v="5"/>
    <n v="644"/>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9958311"/>
    <n v="549"/>
    <n v="0.27"/>
    <x v="2"/>
    <x v="0"/>
    <x v="0"/>
    <x v="1"/>
    <x v="5"/>
    <n v="18139"/>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1620675"/>
    <n v="225"/>
    <n v="0.15"/>
    <x v="1"/>
    <x v="1"/>
    <x v="0"/>
    <x v="1"/>
    <x v="5"/>
    <n v="7203"/>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490509"/>
    <n v="999"/>
    <n v="0.87"/>
    <x v="1"/>
    <x v="0"/>
    <x v="0"/>
    <x v="0"/>
    <x v="0"/>
    <n v="491"/>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8127232"/>
    <n v="599"/>
    <n v="0.67"/>
    <x v="1"/>
    <x v="0"/>
    <x v="0"/>
    <x v="0"/>
    <x v="6"/>
    <n v="13568"/>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15251610"/>
    <n v="4499"/>
    <n v="0.78"/>
    <x v="1"/>
    <x v="0"/>
    <x v="0"/>
    <x v="0"/>
    <x v="11"/>
    <n v="339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63630948"/>
    <n v="4499"/>
    <n v="0.8"/>
    <x v="0"/>
    <x v="0"/>
    <x v="0"/>
    <x v="0"/>
    <x v="11"/>
    <n v="103052"/>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46676322"/>
    <n v="2499"/>
    <n v="0.28000000000000003"/>
    <x v="1"/>
    <x v="0"/>
    <x v="0"/>
    <x v="1"/>
    <x v="3"/>
    <n v="18678"/>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7579311"/>
    <n v="499"/>
    <n v="0.65"/>
    <x v="2"/>
    <x v="1"/>
    <x v="0"/>
    <x v="0"/>
    <x v="3"/>
    <n v="15189"/>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6698450"/>
    <n v="550"/>
    <n v="0.05"/>
    <x v="1"/>
    <x v="0"/>
    <x v="0"/>
    <x v="1"/>
    <x v="5"/>
    <n v="12179"/>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25903042"/>
    <n v="1999"/>
    <n v="0.6"/>
    <x v="0"/>
    <x v="0"/>
    <x v="0"/>
    <x v="0"/>
    <x v="11"/>
    <n v="12958"/>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9901342"/>
    <n v="1199"/>
    <n v="0.43"/>
    <x v="1"/>
    <x v="0"/>
    <x v="0"/>
    <x v="1"/>
    <x v="0"/>
    <n v="8258"/>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40888840"/>
    <n v="3490"/>
    <n v="0.66"/>
    <x v="0"/>
    <x v="0"/>
    <x v="0"/>
    <x v="0"/>
    <x v="3"/>
    <n v="11716"/>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175084976"/>
    <n v="4999"/>
    <n v="0.5"/>
    <x v="1"/>
    <x v="0"/>
    <x v="0"/>
    <x v="0"/>
    <x v="5"/>
    <n v="35024"/>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275904808"/>
    <n v="4999"/>
    <n v="0.64"/>
    <x v="0"/>
    <x v="0"/>
    <x v="0"/>
    <x v="0"/>
    <x v="3"/>
    <n v="55192"/>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71560134"/>
    <n v="599"/>
    <n v="0.28000000000000003"/>
    <x v="1"/>
    <x v="0"/>
    <x v="0"/>
    <x v="1"/>
    <x v="3"/>
    <n v="119466"/>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809362"/>
    <n v="499"/>
    <n v="0.8"/>
    <x v="2"/>
    <x v="1"/>
    <x v="0"/>
    <x v="0"/>
    <x v="12"/>
    <n v="9638"/>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13460265"/>
    <n v="399"/>
    <n v="0.18"/>
    <x v="0"/>
    <x v="1"/>
    <x v="0"/>
    <x v="1"/>
    <x v="9"/>
    <n v="3373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9092889"/>
    <n v="299"/>
    <n v="0.23"/>
    <x v="1"/>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910156"/>
    <n v="299"/>
    <n v="0.54"/>
    <x v="1"/>
    <x v="1"/>
    <x v="0"/>
    <x v="0"/>
    <x v="11"/>
    <n v="3044"/>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83926416"/>
    <n v="2499"/>
    <n v="0.52"/>
    <x v="1"/>
    <x v="0"/>
    <x v="0"/>
    <x v="0"/>
    <x v="1"/>
    <n v="33584"/>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4089921"/>
    <n v="2299"/>
    <n v="0.54"/>
    <x v="1"/>
    <x v="0"/>
    <x v="0"/>
    <x v="0"/>
    <x v="2"/>
    <n v="1779"/>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1793701"/>
    <n v="299"/>
    <n v="0.6"/>
    <x v="1"/>
    <x v="1"/>
    <x v="0"/>
    <x v="0"/>
    <x v="3"/>
    <n v="5999"/>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4539549"/>
    <n v="339"/>
    <n v="0.55000000000000004"/>
    <x v="2"/>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6639000"/>
    <n v="250"/>
    <n v="0.1"/>
    <x v="1"/>
    <x v="1"/>
    <x v="0"/>
    <x v="1"/>
    <x v="5"/>
    <n v="26556"/>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38828597"/>
    <n v="1499"/>
    <n v="0.56000000000000005"/>
    <x v="1"/>
    <x v="0"/>
    <x v="0"/>
    <x v="0"/>
    <x v="4"/>
    <n v="25903"/>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149699200"/>
    <n v="2800"/>
    <n v="0.6"/>
    <x v="1"/>
    <x v="0"/>
    <x v="0"/>
    <x v="0"/>
    <x v="4"/>
    <n v="53464"/>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387099520"/>
    <n v="7990"/>
    <n v="0.62"/>
    <x v="0"/>
    <x v="0"/>
    <x v="0"/>
    <x v="0"/>
    <x v="3"/>
    <n v="48448"/>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1547624"/>
    <n v="299"/>
    <n v="0.43"/>
    <x v="0"/>
    <x v="1"/>
    <x v="0"/>
    <x v="1"/>
    <x v="5"/>
    <n v="5176"/>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3480056"/>
    <n v="404"/>
    <n v="0.24"/>
    <x v="1"/>
    <x v="1"/>
    <x v="0"/>
    <x v="1"/>
    <x v="5"/>
    <n v="8614"/>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83976374"/>
    <n v="1399"/>
    <n v="0.56999999999999995"/>
    <x v="0"/>
    <x v="0"/>
    <x v="0"/>
    <x v="0"/>
    <x v="11"/>
    <n v="60026"/>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1836534"/>
    <n v="599"/>
    <n v="0.5"/>
    <x v="1"/>
    <x v="0"/>
    <x v="0"/>
    <x v="0"/>
    <x v="11"/>
    <n v="3066"/>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2099898"/>
    <n v="999"/>
    <n v="0.55000000000000004"/>
    <x v="0"/>
    <x v="0"/>
    <x v="0"/>
    <x v="0"/>
    <x v="1"/>
    <n v="2102"/>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45133340"/>
    <n v="1295"/>
    <n v="0.38"/>
    <x v="1"/>
    <x v="0"/>
    <x v="0"/>
    <x v="1"/>
    <x v="5"/>
    <n v="34852"/>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298880400"/>
    <n v="700"/>
    <n v="0.69"/>
    <x v="2"/>
    <x v="0"/>
    <x v="0"/>
    <x v="0"/>
    <x v="5"/>
    <n v="426972"/>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378880"/>
    <n v="160"/>
    <n v="0.02"/>
    <x v="1"/>
    <x v="2"/>
    <x v="0"/>
    <x v="1"/>
    <x v="6"/>
    <n v="8618"/>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52200000"/>
    <n v="1600"/>
    <n v="0.77"/>
    <x v="0"/>
    <x v="0"/>
    <x v="0"/>
    <x v="0"/>
    <x v="1"/>
    <n v="32625"/>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3612182"/>
    <n v="899"/>
    <n v="0.33"/>
    <x v="2"/>
    <x v="0"/>
    <x v="0"/>
    <x v="1"/>
    <x v="1"/>
    <n v="4018"/>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7000513"/>
    <n v="599"/>
    <n v="0.2"/>
    <x v="1"/>
    <x v="0"/>
    <x v="0"/>
    <x v="1"/>
    <x v="4"/>
    <n v="11687"/>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2033538"/>
    <n v="899"/>
    <n v="0.61"/>
    <x v="0"/>
    <x v="0"/>
    <x v="0"/>
    <x v="0"/>
    <x v="0"/>
    <n v="2262"/>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32934850"/>
    <n v="2990"/>
    <n v="0.47"/>
    <x v="0"/>
    <x v="0"/>
    <x v="0"/>
    <x v="1"/>
    <x v="11"/>
    <n v="11015"/>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5509284"/>
    <n v="899"/>
    <n v="0.33"/>
    <x v="1"/>
    <x v="0"/>
    <x v="0"/>
    <x v="1"/>
    <x v="4"/>
    <n v="95116"/>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1902432"/>
    <n v="399"/>
    <n v="0.6"/>
    <x v="1"/>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69066000"/>
    <n v="3000"/>
    <n v="0.56999999999999995"/>
    <x v="1"/>
    <x v="0"/>
    <x v="0"/>
    <x v="0"/>
    <x v="4"/>
    <n v="23022"/>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339687049"/>
    <n v="4999"/>
    <n v="0.68"/>
    <x v="1"/>
    <x v="0"/>
    <x v="0"/>
    <x v="0"/>
    <x v="1"/>
    <n v="67951"/>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22125574"/>
    <n v="4999"/>
    <n v="0.94"/>
    <x v="2"/>
    <x v="0"/>
    <x v="0"/>
    <x v="0"/>
    <x v="4"/>
    <n v="4426"/>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3932187"/>
    <n v="861"/>
    <n v="0.04"/>
    <x v="2"/>
    <x v="0"/>
    <x v="0"/>
    <x v="1"/>
    <x v="0"/>
    <n v="456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10968615"/>
    <n v="795"/>
    <n v="0.06"/>
    <x v="0"/>
    <x v="0"/>
    <x v="0"/>
    <x v="1"/>
    <x v="1"/>
    <n v="13797"/>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37766815"/>
    <n v="2495"/>
    <n v="0.38"/>
    <x v="2"/>
    <x v="0"/>
    <x v="0"/>
    <x v="1"/>
    <x v="5"/>
    <n v="15137"/>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7484043"/>
    <n v="399"/>
    <n v="0.13"/>
    <x v="0"/>
    <x v="1"/>
    <x v="0"/>
    <x v="1"/>
    <x v="5"/>
    <n v="18757"/>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466185"/>
    <n v="1799"/>
    <n v="0.46"/>
    <x v="0"/>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391438362"/>
    <n v="2499"/>
    <n v="0.41"/>
    <x v="1"/>
    <x v="0"/>
    <x v="0"/>
    <x v="1"/>
    <x v="0"/>
    <n v="156638"/>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7475200"/>
    <n v="800"/>
    <n v="0.75"/>
    <x v="2"/>
    <x v="0"/>
    <x v="0"/>
    <x v="0"/>
    <x v="3"/>
    <n v="9344"/>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2676375"/>
    <n v="549"/>
    <n v="0"/>
    <x v="1"/>
    <x v="0"/>
    <x v="0"/>
    <x v="1"/>
    <x v="6"/>
    <n v="48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208789119"/>
    <n v="9999"/>
    <n v="0.7"/>
    <x v="1"/>
    <x v="0"/>
    <x v="0"/>
    <x v="0"/>
    <x v="0"/>
    <n v="20881"/>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142315256"/>
    <n v="29999"/>
    <n v="0.6"/>
    <x v="1"/>
    <x v="0"/>
    <x v="0"/>
    <x v="0"/>
    <x v="4"/>
    <n v="4744"/>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43569548"/>
    <n v="3499"/>
    <n v="0.63"/>
    <x v="2"/>
    <x v="0"/>
    <x v="0"/>
    <x v="0"/>
    <x v="2"/>
    <n v="12452"/>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5610150"/>
    <n v="315"/>
    <n v="0.15"/>
    <x v="0"/>
    <x v="1"/>
    <x v="0"/>
    <x v="1"/>
    <x v="6"/>
    <n v="1781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80418352"/>
    <n v="1499"/>
    <n v="0.47"/>
    <x v="1"/>
    <x v="0"/>
    <x v="0"/>
    <x v="1"/>
    <x v="3"/>
    <n v="53648"/>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27692500"/>
    <n v="13750"/>
    <n v="0.54"/>
    <x v="2"/>
    <x v="0"/>
    <x v="0"/>
    <x v="0"/>
    <x v="0"/>
    <n v="2014"/>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351522"/>
    <n v="59"/>
    <n v="0"/>
    <x v="0"/>
    <x v="2"/>
    <x v="0"/>
    <x v="1"/>
    <x v="11"/>
    <n v="5958"/>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38182779"/>
    <n v="999"/>
    <n v="0.43"/>
    <x v="0"/>
    <x v="0"/>
    <x v="0"/>
    <x v="1"/>
    <x v="4"/>
    <n v="38221"/>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64640295"/>
    <n v="999"/>
    <n v="0.45"/>
    <x v="1"/>
    <x v="0"/>
    <x v="0"/>
    <x v="1"/>
    <x v="2"/>
    <n v="6470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102756871"/>
    <n v="5999"/>
    <n v="0.65"/>
    <x v="0"/>
    <x v="0"/>
    <x v="0"/>
    <x v="0"/>
    <x v="4"/>
    <n v="17129"/>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63352240"/>
    <n v="21990"/>
    <n v="0.39"/>
    <x v="0"/>
    <x v="0"/>
    <x v="0"/>
    <x v="1"/>
    <x v="4"/>
    <n v="11976"/>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12126252"/>
    <n v="699"/>
    <n v="0.36"/>
    <x v="0"/>
    <x v="0"/>
    <x v="0"/>
    <x v="1"/>
    <x v="2"/>
    <n v="17348"/>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63306202"/>
    <n v="2999"/>
    <n v="0.5"/>
    <x v="0"/>
    <x v="0"/>
    <x v="0"/>
    <x v="0"/>
    <x v="7"/>
    <n v="87798"/>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12191568"/>
    <n v="499"/>
    <n v="0.4"/>
    <x v="1"/>
    <x v="1"/>
    <x v="0"/>
    <x v="1"/>
    <x v="0"/>
    <n v="24432"/>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264745600"/>
    <n v="1400"/>
    <n v="0.59"/>
    <x v="0"/>
    <x v="0"/>
    <x v="0"/>
    <x v="0"/>
    <x v="4"/>
    <n v="189104"/>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07176488"/>
    <n v="3299"/>
    <n v="0.24"/>
    <x v="1"/>
    <x v="0"/>
    <x v="0"/>
    <x v="1"/>
    <x v="0"/>
    <n v="93112"/>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285078479"/>
    <n v="5999"/>
    <n v="0.8"/>
    <x v="2"/>
    <x v="0"/>
    <x v="0"/>
    <x v="0"/>
    <x v="2"/>
    <n v="47521"/>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13573299"/>
    <n v="499"/>
    <n v="0.2"/>
    <x v="0"/>
    <x v="1"/>
    <x v="0"/>
    <x v="1"/>
    <x v="4"/>
    <n v="27201"/>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5470038"/>
    <n v="499"/>
    <n v="0.44"/>
    <x v="0"/>
    <x v="1"/>
    <x v="0"/>
    <x v="1"/>
    <x v="7"/>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373247100"/>
    <n v="22900"/>
    <n v="0.41"/>
    <x v="0"/>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11825250"/>
    <n v="375"/>
    <n v="0.26"/>
    <x v="0"/>
    <x v="1"/>
    <x v="0"/>
    <x v="1"/>
    <x v="4"/>
    <n v="31534"/>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37847429"/>
    <n v="4999"/>
    <n v="0.5"/>
    <x v="2"/>
    <x v="0"/>
    <x v="0"/>
    <x v="0"/>
    <x v="2"/>
    <n v="7571"/>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045920"/>
    <n v="160"/>
    <n v="0.14000000000000001"/>
    <x v="1"/>
    <x v="2"/>
    <x v="0"/>
    <x v="1"/>
    <x v="5"/>
    <n v="6537"/>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866023"/>
    <n v="199"/>
    <n v="0.7"/>
    <x v="0"/>
    <x v="2"/>
    <x v="0"/>
    <x v="0"/>
    <x v="1"/>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10483990"/>
    <n v="499"/>
    <n v="0.4"/>
    <x v="1"/>
    <x v="1"/>
    <x v="0"/>
    <x v="1"/>
    <x v="6"/>
    <n v="2101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14064483"/>
    <n v="3999"/>
    <n v="0.55000000000000004"/>
    <x v="0"/>
    <x v="0"/>
    <x v="0"/>
    <x v="0"/>
    <x v="2"/>
    <n v="3517"/>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191633101"/>
    <n v="2999"/>
    <n v="0.33"/>
    <x v="1"/>
    <x v="0"/>
    <x v="0"/>
    <x v="1"/>
    <x v="4"/>
    <n v="63899"/>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8494947"/>
    <n v="699"/>
    <n v="0.72"/>
    <x v="1"/>
    <x v="0"/>
    <x v="0"/>
    <x v="0"/>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8589270"/>
    <n v="1499"/>
    <n v="0.73"/>
    <x v="1"/>
    <x v="0"/>
    <x v="0"/>
    <x v="0"/>
    <x v="3"/>
    <n v="573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101926512"/>
    <n v="3999"/>
    <n v="0.57999999999999996"/>
    <x v="0"/>
    <x v="0"/>
    <x v="0"/>
    <x v="0"/>
    <x v="0"/>
    <n v="25488"/>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54132975"/>
    <n v="995"/>
    <n v="0.3"/>
    <x v="1"/>
    <x v="0"/>
    <x v="0"/>
    <x v="1"/>
    <x v="6"/>
    <n v="5440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972551"/>
    <n v="499"/>
    <n v="0.81"/>
    <x v="0"/>
    <x v="1"/>
    <x v="0"/>
    <x v="0"/>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208090122"/>
    <n v="1699"/>
    <n v="0.32"/>
    <x v="0"/>
    <x v="0"/>
    <x v="0"/>
    <x v="1"/>
    <x v="0"/>
    <n v="122478"/>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4445795"/>
    <n v="1995"/>
    <n v="0.25"/>
    <x v="1"/>
    <x v="0"/>
    <x v="0"/>
    <x v="1"/>
    <x v="4"/>
    <n v="7241"/>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102264543"/>
    <n v="4999"/>
    <n v="0.83"/>
    <x v="2"/>
    <x v="0"/>
    <x v="0"/>
    <x v="0"/>
    <x v="1"/>
    <n v="20457"/>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3788400"/>
    <n v="440"/>
    <n v="0"/>
    <x v="1"/>
    <x v="1"/>
    <x v="0"/>
    <x v="1"/>
    <x v="6"/>
    <n v="861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16540443"/>
    <n v="999"/>
    <n v="0.65"/>
    <x v="1"/>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4346913"/>
    <n v="3999"/>
    <n v="0.85"/>
    <x v="1"/>
    <x v="0"/>
    <x v="0"/>
    <x v="0"/>
    <x v="2"/>
    <n v="1087"/>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614460"/>
    <n v="399"/>
    <n v="0.63"/>
    <x v="1"/>
    <x v="1"/>
    <x v="0"/>
    <x v="0"/>
    <x v="1"/>
    <n v="154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400599"/>
    <n v="999"/>
    <n v="0.71"/>
    <x v="1"/>
    <x v="0"/>
    <x v="0"/>
    <x v="0"/>
    <x v="3"/>
    <n v="401"/>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683115"/>
    <n v="499"/>
    <n v="0.64"/>
    <x v="1"/>
    <x v="1"/>
    <x v="0"/>
    <x v="0"/>
    <x v="10"/>
    <n v="938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62847412"/>
    <n v="4999"/>
    <n v="0.7"/>
    <x v="0"/>
    <x v="0"/>
    <x v="0"/>
    <x v="0"/>
    <x v="1"/>
    <n v="92588"/>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2414346"/>
    <n v="699"/>
    <n v="0.43"/>
    <x v="0"/>
    <x v="0"/>
    <x v="0"/>
    <x v="1"/>
    <x v="10"/>
    <n v="3454"/>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12616210"/>
    <n v="799"/>
    <n v="0.25"/>
    <x v="1"/>
    <x v="0"/>
    <x v="0"/>
    <x v="1"/>
    <x v="4"/>
    <n v="1579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9938000"/>
    <n v="2000"/>
    <n v="0.53"/>
    <x v="1"/>
    <x v="0"/>
    <x v="0"/>
    <x v="0"/>
    <x v="2"/>
    <n v="14969"/>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421347861"/>
    <n v="9999"/>
    <n v="0.75"/>
    <x v="2"/>
    <x v="0"/>
    <x v="0"/>
    <x v="0"/>
    <x v="3"/>
    <n v="42139"/>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78020"/>
    <n v="180"/>
    <n v="0.12"/>
    <x v="1"/>
    <x v="2"/>
    <x v="0"/>
    <x v="1"/>
    <x v="4"/>
    <n v="989"/>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56909600"/>
    <n v="2900"/>
    <n v="0.54"/>
    <x v="0"/>
    <x v="0"/>
    <x v="0"/>
    <x v="0"/>
    <x v="6"/>
    <n v="19624"/>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3197799"/>
    <n v="999"/>
    <n v="0.43"/>
    <x v="1"/>
    <x v="0"/>
    <x v="0"/>
    <x v="1"/>
    <x v="0"/>
    <n v="3201"/>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60907531"/>
    <n v="1999"/>
    <n v="0.55000000000000004"/>
    <x v="1"/>
    <x v="0"/>
    <x v="0"/>
    <x v="0"/>
    <x v="3"/>
    <n v="30469"/>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30060"/>
    <n v="999"/>
    <n v="0.55000000000000004"/>
    <x v="0"/>
    <x v="0"/>
    <x v="0"/>
    <x v="0"/>
    <x v="5"/>
    <n v="994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7750242"/>
    <n v="999"/>
    <n v="0.45"/>
    <x v="0"/>
    <x v="0"/>
    <x v="0"/>
    <x v="1"/>
    <x v="4"/>
    <n v="7758"/>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164113191"/>
    <n v="2399"/>
    <n v="0.36"/>
    <x v="2"/>
    <x v="0"/>
    <x v="0"/>
    <x v="1"/>
    <x v="4"/>
    <n v="68409"/>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309500"/>
    <n v="100"/>
    <n v="0"/>
    <x v="1"/>
    <x v="2"/>
    <x v="0"/>
    <x v="1"/>
    <x v="4"/>
    <n v="3095"/>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353597"/>
    <n v="1499"/>
    <n v="0.8"/>
    <x v="0"/>
    <x v="0"/>
    <x v="0"/>
    <x v="0"/>
    <x v="0"/>
    <n v="903"/>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46258945"/>
    <n v="1795"/>
    <n v="0.28000000000000003"/>
    <x v="0"/>
    <x v="0"/>
    <x v="0"/>
    <x v="1"/>
    <x v="3"/>
    <n v="25771"/>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272915811"/>
    <n v="999"/>
    <n v="0.3"/>
    <x v="2"/>
    <x v="0"/>
    <x v="0"/>
    <x v="1"/>
    <x v="3"/>
    <n v="273189"/>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1192275"/>
    <n v="315"/>
    <n v="0.2"/>
    <x v="2"/>
    <x v="1"/>
    <x v="0"/>
    <x v="1"/>
    <x v="6"/>
    <n v="378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630520"/>
    <n v="220"/>
    <n v="0.14000000000000001"/>
    <x v="2"/>
    <x v="1"/>
    <x v="0"/>
    <x v="1"/>
    <x v="5"/>
    <n v="2866"/>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43529577"/>
    <n v="1599"/>
    <n v="0.19"/>
    <x v="1"/>
    <x v="0"/>
    <x v="0"/>
    <x v="1"/>
    <x v="4"/>
    <n v="27223"/>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35887400"/>
    <n v="1650"/>
    <n v="0.56000000000000005"/>
    <x v="2"/>
    <x v="0"/>
    <x v="0"/>
    <x v="0"/>
    <x v="4"/>
    <n v="82356"/>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3431400"/>
    <n v="600"/>
    <n v="0.2"/>
    <x v="1"/>
    <x v="0"/>
    <x v="0"/>
    <x v="1"/>
    <x v="4"/>
    <n v="5719"/>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187891200"/>
    <n v="6990"/>
    <n v="0.74"/>
    <x v="1"/>
    <x v="0"/>
    <x v="0"/>
    <x v="0"/>
    <x v="1"/>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4223310"/>
    <n v="2499"/>
    <n v="0.6"/>
    <x v="0"/>
    <x v="0"/>
    <x v="0"/>
    <x v="0"/>
    <x v="4"/>
    <n v="169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1103634"/>
    <n v="399"/>
    <n v="0.25"/>
    <x v="1"/>
    <x v="1"/>
    <x v="0"/>
    <x v="1"/>
    <x v="1"/>
    <n v="2766"/>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5852028"/>
    <n v="699"/>
    <n v="0.66"/>
    <x v="0"/>
    <x v="0"/>
    <x v="0"/>
    <x v="0"/>
    <x v="5"/>
    <n v="8372"/>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15634374"/>
    <n v="2198"/>
    <n v="0.39"/>
    <x v="1"/>
    <x v="0"/>
    <x v="0"/>
    <x v="1"/>
    <x v="1"/>
    <n v="7113"/>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1399196"/>
    <n v="499"/>
    <n v="0.6"/>
    <x v="1"/>
    <x v="1"/>
    <x v="0"/>
    <x v="0"/>
    <x v="8"/>
    <n v="2804"/>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19858014"/>
    <n v="9999"/>
    <n v="0.8"/>
    <x v="1"/>
    <x v="0"/>
    <x v="0"/>
    <x v="0"/>
    <x v="7"/>
    <n v="1986"/>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1223049"/>
    <n v="499"/>
    <n v="0.8"/>
    <x v="0"/>
    <x v="1"/>
    <x v="0"/>
    <x v="0"/>
    <x v="3"/>
    <n v="2451"/>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23000"/>
    <n v="1000"/>
    <n v="0.5"/>
    <x v="0"/>
    <x v="0"/>
    <x v="0"/>
    <x v="0"/>
    <x v="15"/>
    <n v="23"/>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91679000"/>
    <n v="3500"/>
    <n v="0.49"/>
    <x v="2"/>
    <x v="0"/>
    <x v="0"/>
    <x v="1"/>
    <x v="6"/>
    <n v="26194"/>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64710300"/>
    <n v="4100"/>
    <n v="0.2"/>
    <x v="0"/>
    <x v="0"/>
    <x v="0"/>
    <x v="1"/>
    <x v="2"/>
    <n v="15783"/>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449540"/>
    <n v="180"/>
    <n v="0.31"/>
    <x v="1"/>
    <x v="2"/>
    <x v="0"/>
    <x v="1"/>
    <x v="5"/>
    <n v="8053"/>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3342710"/>
    <n v="1190"/>
    <n v="0.66"/>
    <x v="1"/>
    <x v="0"/>
    <x v="0"/>
    <x v="0"/>
    <x v="3"/>
    <n v="2809"/>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207254090"/>
    <n v="7999"/>
    <n v="0.85"/>
    <x v="1"/>
    <x v="0"/>
    <x v="0"/>
    <x v="0"/>
    <x v="9"/>
    <n v="2591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875627"/>
    <n v="1599"/>
    <n v="0.85"/>
    <x v="1"/>
    <x v="0"/>
    <x v="0"/>
    <x v="0"/>
    <x v="11"/>
    <n v="1173"/>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2837578"/>
    <n v="1999"/>
    <n v="0.73"/>
    <x v="2"/>
    <x v="0"/>
    <x v="0"/>
    <x v="0"/>
    <x v="9"/>
    <n v="6422"/>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23859"/>
    <n v="99"/>
    <n v="0.1"/>
    <x v="1"/>
    <x v="2"/>
    <x v="0"/>
    <x v="1"/>
    <x v="0"/>
    <n v="241"/>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43872371"/>
    <n v="2999"/>
    <n v="0.56999999999999995"/>
    <x v="1"/>
    <x v="0"/>
    <x v="0"/>
    <x v="0"/>
    <x v="11"/>
    <n v="14629"/>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1526472"/>
    <n v="999"/>
    <n v="0.77"/>
    <x v="1"/>
    <x v="0"/>
    <x v="0"/>
    <x v="0"/>
    <x v="0"/>
    <n v="1528"/>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7500968"/>
    <n v="499"/>
    <n v="0.76"/>
    <x v="0"/>
    <x v="1"/>
    <x v="0"/>
    <x v="0"/>
    <x v="4"/>
    <n v="15032"/>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55668000"/>
    <n v="800"/>
    <n v="0.44"/>
    <x v="1"/>
    <x v="0"/>
    <x v="0"/>
    <x v="1"/>
    <x v="5"/>
    <n v="69585"/>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50226645"/>
    <n v="3495"/>
    <n v="0.51"/>
    <x v="0"/>
    <x v="0"/>
    <x v="0"/>
    <x v="0"/>
    <x v="3"/>
    <n v="14371"/>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2291040"/>
    <n v="720"/>
    <n v="0.22"/>
    <x v="1"/>
    <x v="0"/>
    <x v="0"/>
    <x v="1"/>
    <x v="5"/>
    <n v="3182"/>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15272740"/>
    <n v="590"/>
    <n v="0.51"/>
    <x v="1"/>
    <x v="0"/>
    <x v="0"/>
    <x v="0"/>
    <x v="5"/>
    <n v="25886"/>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9467264"/>
    <n v="1999"/>
    <n v="0.7"/>
    <x v="0"/>
    <x v="0"/>
    <x v="0"/>
    <x v="0"/>
    <x v="5"/>
    <n v="4736"/>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536586750"/>
    <n v="7350"/>
    <n v="0.24"/>
    <x v="0"/>
    <x v="0"/>
    <x v="0"/>
    <x v="1"/>
    <x v="5"/>
    <n v="73005"/>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52932810"/>
    <n v="2595"/>
    <n v="0.23"/>
    <x v="0"/>
    <x v="0"/>
    <x v="0"/>
    <x v="1"/>
    <x v="4"/>
    <n v="20398"/>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1697875"/>
    <n v="799"/>
    <n v="0.38"/>
    <x v="1"/>
    <x v="0"/>
    <x v="0"/>
    <x v="1"/>
    <x v="4"/>
    <n v="212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11318670"/>
    <n v="999"/>
    <n v="0.55000000000000004"/>
    <x v="0"/>
    <x v="0"/>
    <x v="0"/>
    <x v="0"/>
    <x v="4"/>
    <n v="1133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54854559"/>
    <n v="1999"/>
    <n v="0.5"/>
    <x v="1"/>
    <x v="0"/>
    <x v="0"/>
    <x v="0"/>
    <x v="0"/>
    <n v="27441"/>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76245"/>
    <n v="299"/>
    <n v="0.77"/>
    <x v="0"/>
    <x v="1"/>
    <x v="0"/>
    <x v="0"/>
    <x v="4"/>
    <n v="25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34737826"/>
    <n v="1499"/>
    <n v="0.4"/>
    <x v="0"/>
    <x v="0"/>
    <x v="0"/>
    <x v="1"/>
    <x v="0"/>
    <n v="23174"/>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14132382"/>
    <n v="699"/>
    <n v="0.32"/>
    <x v="0"/>
    <x v="0"/>
    <x v="0"/>
    <x v="1"/>
    <x v="11"/>
    <n v="20218"/>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7574260"/>
    <n v="2490"/>
    <n v="0.44"/>
    <x v="1"/>
    <x v="0"/>
    <x v="0"/>
    <x v="1"/>
    <x v="4"/>
    <n v="11074"/>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56232000"/>
    <n v="750"/>
    <n v="0.73"/>
    <x v="1"/>
    <x v="0"/>
    <x v="0"/>
    <x v="0"/>
    <x v="6"/>
    <n v="74976"/>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12777893"/>
    <n v="499"/>
    <n v="0.7"/>
    <x v="1"/>
    <x v="1"/>
    <x v="0"/>
    <x v="0"/>
    <x v="3"/>
    <n v="25607"/>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205717740"/>
    <n v="4990"/>
    <n v="0.64"/>
    <x v="1"/>
    <x v="0"/>
    <x v="0"/>
    <x v="0"/>
    <x v="0"/>
    <n v="41226"/>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2578419"/>
    <n v="999"/>
    <n v="0.56999999999999995"/>
    <x v="1"/>
    <x v="0"/>
    <x v="0"/>
    <x v="0"/>
    <x v="1"/>
    <n v="2581"/>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45644190"/>
    <n v="2490"/>
    <n v="0.6"/>
    <x v="1"/>
    <x v="0"/>
    <x v="0"/>
    <x v="0"/>
    <x v="3"/>
    <n v="18331"/>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1777221"/>
    <n v="999"/>
    <n v="0.62"/>
    <x v="2"/>
    <x v="0"/>
    <x v="0"/>
    <x v="0"/>
    <x v="3"/>
    <n v="1779"/>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38412"/>
    <n v="99"/>
    <n v="0"/>
    <x v="0"/>
    <x v="2"/>
    <x v="0"/>
    <x v="1"/>
    <x v="4"/>
    <n v="388"/>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5959344"/>
    <n v="2999"/>
    <n v="0.5"/>
    <x v="0"/>
    <x v="0"/>
    <x v="0"/>
    <x v="0"/>
    <x v="6"/>
    <n v="8656"/>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288067500"/>
    <n v="3100"/>
    <n v="0.41"/>
    <x v="2"/>
    <x v="0"/>
    <x v="0"/>
    <x v="1"/>
    <x v="6"/>
    <n v="92925"/>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95175"/>
    <n v="75"/>
    <n v="0.11"/>
    <x v="0"/>
    <x v="2"/>
    <x v="0"/>
    <x v="1"/>
    <x v="3"/>
    <n v="1269"/>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46946406"/>
    <n v="2699"/>
    <n v="0.3"/>
    <x v="1"/>
    <x v="0"/>
    <x v="0"/>
    <x v="1"/>
    <x v="4"/>
    <n v="17394"/>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3744331"/>
    <n v="1499"/>
    <n v="0.67"/>
    <x v="0"/>
    <x v="0"/>
    <x v="0"/>
    <x v="0"/>
    <x v="9"/>
    <n v="9169"/>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1028970"/>
    <n v="999"/>
    <n v="0.5"/>
    <x v="0"/>
    <x v="0"/>
    <x v="0"/>
    <x v="0"/>
    <x v="5"/>
    <n v="103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402133727"/>
    <n v="7999"/>
    <n v="0.28000000000000003"/>
    <x v="0"/>
    <x v="0"/>
    <x v="0"/>
    <x v="1"/>
    <x v="6"/>
    <n v="50273"/>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5386858"/>
    <n v="799"/>
    <n v="0.38"/>
    <x v="1"/>
    <x v="0"/>
    <x v="0"/>
    <x v="1"/>
    <x v="2"/>
    <n v="6742"/>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724800"/>
    <n v="600"/>
    <n v="0.59"/>
    <x v="1"/>
    <x v="0"/>
    <x v="0"/>
    <x v="0"/>
    <x v="1"/>
    <n v="1208"/>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964567"/>
    <n v="499"/>
    <n v="0.64"/>
    <x v="0"/>
    <x v="1"/>
    <x v="0"/>
    <x v="0"/>
    <x v="1"/>
    <n v="1933"/>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143384404"/>
    <n v="5734"/>
    <n v="0.22"/>
    <x v="0"/>
    <x v="0"/>
    <x v="0"/>
    <x v="1"/>
    <x v="5"/>
    <n v="25006"/>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18388700"/>
    <n v="550"/>
    <n v="0.46"/>
    <x v="1"/>
    <x v="0"/>
    <x v="0"/>
    <x v="1"/>
    <x v="13"/>
    <n v="33434"/>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8758390"/>
    <n v="1390"/>
    <n v="0.55000000000000004"/>
    <x v="0"/>
    <x v="0"/>
    <x v="0"/>
    <x v="0"/>
    <x v="5"/>
    <n v="6301"/>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74526310"/>
    <n v="3295"/>
    <n v="0.21"/>
    <x v="1"/>
    <x v="0"/>
    <x v="0"/>
    <x v="1"/>
    <x v="5"/>
    <n v="22618"/>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70426"/>
    <n v="1099"/>
    <n v="0.65"/>
    <x v="0"/>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59215562"/>
    <n v="2911"/>
    <n v="0.38"/>
    <x v="0"/>
    <x v="0"/>
    <x v="0"/>
    <x v="1"/>
    <x v="4"/>
    <n v="2034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300075"/>
    <n v="175"/>
    <n v="0.49"/>
    <x v="2"/>
    <x v="2"/>
    <x v="0"/>
    <x v="1"/>
    <x v="5"/>
    <n v="7429"/>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15827377"/>
    <n v="599"/>
    <n v="0"/>
    <x v="1"/>
    <x v="0"/>
    <x v="0"/>
    <x v="1"/>
    <x v="1"/>
    <n v="26423"/>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250408695"/>
    <n v="7999"/>
    <n v="0.75"/>
    <x v="0"/>
    <x v="0"/>
    <x v="0"/>
    <x v="0"/>
    <x v="0"/>
    <n v="3130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6442250"/>
    <n v="3250"/>
    <n v="0.35"/>
    <x v="1"/>
    <x v="0"/>
    <x v="0"/>
    <x v="1"/>
    <x v="11"/>
    <n v="11213"/>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5076826"/>
    <n v="499"/>
    <n v="0.64"/>
    <x v="0"/>
    <x v="1"/>
    <x v="0"/>
    <x v="0"/>
    <x v="3"/>
    <n v="10174"/>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39962835"/>
    <n v="2295"/>
    <n v="0.41"/>
    <x v="1"/>
    <x v="0"/>
    <x v="0"/>
    <x v="1"/>
    <x v="0"/>
    <n v="17413"/>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6642620"/>
    <n v="995"/>
    <n v="0.65"/>
    <x v="0"/>
    <x v="0"/>
    <x v="0"/>
    <x v="0"/>
    <x v="0"/>
    <n v="6676"/>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029924"/>
    <n v="499"/>
    <n v="0.42"/>
    <x v="2"/>
    <x v="1"/>
    <x v="0"/>
    <x v="1"/>
    <x v="5"/>
    <n v="8076"/>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212645"/>
    <n v="599"/>
    <n v="0"/>
    <x v="0"/>
    <x v="0"/>
    <x v="0"/>
    <x v="1"/>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8395200"/>
    <n v="450"/>
    <n v="0.22"/>
    <x v="0"/>
    <x v="1"/>
    <x v="0"/>
    <x v="1"/>
    <x v="3"/>
    <n v="18656"/>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35043291"/>
    <n v="1109"/>
    <n v="0.21"/>
    <x v="1"/>
    <x v="0"/>
    <x v="0"/>
    <x v="1"/>
    <x v="5"/>
    <n v="31599"/>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1073925"/>
    <n v="999"/>
    <n v="0.8"/>
    <x v="2"/>
    <x v="0"/>
    <x v="0"/>
    <x v="0"/>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3492750"/>
    <n v="250"/>
    <n v="0"/>
    <x v="1"/>
    <x v="1"/>
    <x v="0"/>
    <x v="1"/>
    <x v="2"/>
    <n v="13971"/>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1243508"/>
    <n v="499"/>
    <n v="0.6"/>
    <x v="1"/>
    <x v="1"/>
    <x v="0"/>
    <x v="0"/>
    <x v="9"/>
    <n v="2492"/>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574425"/>
    <n v="999"/>
    <n v="0.8"/>
    <x v="1"/>
    <x v="0"/>
    <x v="0"/>
    <x v="0"/>
    <x v="1"/>
    <n v="57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2520477"/>
    <n v="999"/>
    <n v="0.85"/>
    <x v="1"/>
    <x v="0"/>
    <x v="0"/>
    <x v="0"/>
    <x v="12"/>
    <n v="2523"/>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527648"/>
    <n v="1499"/>
    <n v="0.69"/>
    <x v="0"/>
    <x v="0"/>
    <x v="0"/>
    <x v="0"/>
    <x v="3"/>
    <n v="352"/>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3205998"/>
    <n v="1929"/>
    <n v="0.38"/>
    <x v="0"/>
    <x v="0"/>
    <x v="0"/>
    <x v="1"/>
    <x v="3"/>
    <n v="1662"/>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1020648"/>
    <n v="1499"/>
    <n v="0.43"/>
    <x v="2"/>
    <x v="0"/>
    <x v="0"/>
    <x v="1"/>
    <x v="1"/>
    <n v="7352"/>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1372959"/>
    <n v="399"/>
    <n v="0.18"/>
    <x v="1"/>
    <x v="1"/>
    <x v="0"/>
    <x v="1"/>
    <x v="3"/>
    <n v="3441"/>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5007"/>
    <n v="699"/>
    <n v="0.62"/>
    <x v="0"/>
    <x v="0"/>
    <x v="0"/>
    <x v="0"/>
    <x v="1"/>
    <n v="93"/>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16358000"/>
    <n v="400"/>
    <n v="0.25"/>
    <x v="1"/>
    <x v="1"/>
    <x v="0"/>
    <x v="1"/>
    <x v="11"/>
    <n v="40895"/>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6497994"/>
    <n v="1499"/>
    <n v="0.63"/>
    <x v="2"/>
    <x v="0"/>
    <x v="0"/>
    <x v="0"/>
    <x v="4"/>
    <n v="11006"/>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072560"/>
    <n v="120"/>
    <n v="0.05"/>
    <x v="2"/>
    <x v="2"/>
    <x v="0"/>
    <x v="1"/>
    <x v="0"/>
    <n v="8938"/>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516960"/>
    <n v="120"/>
    <n v="0"/>
    <x v="1"/>
    <x v="2"/>
    <x v="0"/>
    <x v="1"/>
    <x v="3"/>
    <n v="4308"/>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923538"/>
    <n v="1999"/>
    <n v="0.51"/>
    <x v="1"/>
    <x v="0"/>
    <x v="0"/>
    <x v="0"/>
    <x v="0"/>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74841770"/>
    <n v="695"/>
    <n v="0.7"/>
    <x v="0"/>
    <x v="0"/>
    <x v="0"/>
    <x v="0"/>
    <x v="6"/>
    <n v="107686"/>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4446340"/>
    <n v="2295"/>
    <n v="0.35"/>
    <x v="2"/>
    <x v="0"/>
    <x v="0"/>
    <x v="1"/>
    <x v="13"/>
    <n v="10652"/>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498564"/>
    <n v="99"/>
    <n v="0"/>
    <x v="0"/>
    <x v="2"/>
    <x v="0"/>
    <x v="1"/>
    <x v="4"/>
    <n v="5036"/>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1259193"/>
    <n v="249"/>
    <n v="0.4"/>
    <x v="1"/>
    <x v="1"/>
    <x v="0"/>
    <x v="1"/>
    <x v="1"/>
    <n v="5057"/>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3895063"/>
    <n v="2799"/>
    <n v="0.79"/>
    <x v="1"/>
    <x v="0"/>
    <x v="0"/>
    <x v="0"/>
    <x v="0"/>
    <n v="8537"/>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782208"/>
    <n v="999"/>
    <n v="0.67"/>
    <x v="2"/>
    <x v="0"/>
    <x v="0"/>
    <x v="0"/>
    <x v="8"/>
    <n v="9792"/>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514500"/>
    <n v="210"/>
    <n v="0.15"/>
    <x v="1"/>
    <x v="1"/>
    <x v="0"/>
    <x v="1"/>
    <x v="4"/>
    <n v="245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2359240"/>
    <n v="3490"/>
    <n v="0.54"/>
    <x v="1"/>
    <x v="0"/>
    <x v="0"/>
    <x v="0"/>
    <x v="7"/>
    <n v="676"/>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523727"/>
    <n v="1299"/>
    <n v="0.62"/>
    <x v="1"/>
    <x v="0"/>
    <x v="0"/>
    <x v="0"/>
    <x v="2"/>
    <n v="1173"/>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89002"/>
    <n v="499"/>
    <n v="0.6"/>
    <x v="1"/>
    <x v="1"/>
    <x v="0"/>
    <x v="0"/>
    <x v="4"/>
    <n v="9998"/>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35106148"/>
    <n v="5999"/>
    <n v="0.57999999999999996"/>
    <x v="1"/>
    <x v="0"/>
    <x v="0"/>
    <x v="0"/>
    <x v="3"/>
    <n v="5852"/>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361638"/>
    <n v="999"/>
    <n v="0.8"/>
    <x v="0"/>
    <x v="0"/>
    <x v="0"/>
    <x v="0"/>
    <x v="0"/>
    <n v="362"/>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369093600"/>
    <n v="1800"/>
    <n v="0.48"/>
    <x v="1"/>
    <x v="0"/>
    <x v="0"/>
    <x v="1"/>
    <x v="6"/>
    <n v="205052"/>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0890910"/>
    <n v="9999"/>
    <n v="0.75"/>
    <x v="0"/>
    <x v="0"/>
    <x v="0"/>
    <x v="0"/>
    <x v="1"/>
    <n v="909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11846110"/>
    <n v="2890"/>
    <n v="0.5"/>
    <x v="1"/>
    <x v="0"/>
    <x v="0"/>
    <x v="0"/>
    <x v="6"/>
    <n v="4099"/>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77783034"/>
    <n v="5999"/>
    <n v="0.82"/>
    <x v="2"/>
    <x v="0"/>
    <x v="0"/>
    <x v="0"/>
    <x v="12"/>
    <n v="12966"/>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708480"/>
    <n v="160"/>
    <n v="0.02"/>
    <x v="0"/>
    <x v="2"/>
    <x v="0"/>
    <x v="1"/>
    <x v="6"/>
    <n v="4428"/>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9336707"/>
    <n v="1599"/>
    <n v="0.38"/>
    <x v="1"/>
    <x v="0"/>
    <x v="0"/>
    <x v="1"/>
    <x v="4"/>
    <n v="12093"/>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5686308"/>
    <n v="999"/>
    <n v="0.88"/>
    <x v="1"/>
    <x v="0"/>
    <x v="0"/>
    <x v="0"/>
    <x v="8"/>
    <n v="5692"/>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10479"/>
    <n v="499"/>
    <n v="0.65"/>
    <x v="1"/>
    <x v="1"/>
    <x v="0"/>
    <x v="0"/>
    <x v="3"/>
    <n v="21"/>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8836000"/>
    <n v="4700"/>
    <n v="0.56999999999999995"/>
    <x v="2"/>
    <x v="0"/>
    <x v="0"/>
    <x v="0"/>
    <x v="11"/>
    <n v="188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94293875.519999996"/>
    <n v="4332.96"/>
    <n v="0.08"/>
    <x v="0"/>
    <x v="0"/>
    <x v="0"/>
    <x v="1"/>
    <x v="12"/>
    <n v="21762"/>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40275000"/>
    <n v="1800"/>
    <n v="0.5"/>
    <x v="1"/>
    <x v="0"/>
    <x v="0"/>
    <x v="0"/>
    <x v="3"/>
    <n v="22375"/>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2428470"/>
    <n v="990"/>
    <n v="0.7"/>
    <x v="0"/>
    <x v="0"/>
    <x v="0"/>
    <x v="0"/>
    <x v="6"/>
    <n v="2453"/>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63643256"/>
    <n v="4699"/>
    <n v="0.3"/>
    <x v="1"/>
    <x v="0"/>
    <x v="0"/>
    <x v="1"/>
    <x v="5"/>
    <n v="13544"/>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60258240"/>
    <n v="5490"/>
    <n v="0.66"/>
    <x v="2"/>
    <x v="0"/>
    <x v="0"/>
    <x v="0"/>
    <x v="3"/>
    <n v="10976"/>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306100"/>
    <n v="100"/>
    <n v="0.1"/>
    <x v="0"/>
    <x v="2"/>
    <x v="0"/>
    <x v="1"/>
    <x v="4"/>
    <n v="3061"/>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6338880"/>
    <n v="2790"/>
    <n v="0.43"/>
    <x v="0"/>
    <x v="0"/>
    <x v="0"/>
    <x v="1"/>
    <x v="9"/>
    <n v="2272"/>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7593399"/>
    <n v="999"/>
    <n v="0.4"/>
    <x v="1"/>
    <x v="0"/>
    <x v="0"/>
    <x v="1"/>
    <x v="1"/>
    <n v="7601"/>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9822248"/>
    <n v="1208"/>
    <n v="0.57999999999999996"/>
    <x v="1"/>
    <x v="0"/>
    <x v="0"/>
    <x v="0"/>
    <x v="3"/>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3792881"/>
    <n v="899"/>
    <n v="0.53"/>
    <x v="1"/>
    <x v="0"/>
    <x v="0"/>
    <x v="0"/>
    <x v="6"/>
    <n v="4219"/>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171057225"/>
    <n v="3999"/>
    <n v="0.63"/>
    <x v="1"/>
    <x v="0"/>
    <x v="0"/>
    <x v="0"/>
    <x v="0"/>
    <n v="4277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13884444"/>
    <n v="2499"/>
    <n v="0.78"/>
    <x v="0"/>
    <x v="0"/>
    <x v="0"/>
    <x v="0"/>
    <x v="4"/>
    <n v="5556"/>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6575025"/>
    <n v="395"/>
    <n v="0.5"/>
    <x v="0"/>
    <x v="1"/>
    <x v="0"/>
    <x v="0"/>
    <x v="0"/>
    <n v="9259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20356875"/>
    <n v="1645"/>
    <n v="0.21"/>
    <x v="2"/>
    <x v="0"/>
    <x v="0"/>
    <x v="1"/>
    <x v="13"/>
    <n v="123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1823420"/>
    <n v="310"/>
    <n v="0"/>
    <x v="2"/>
    <x v="1"/>
    <x v="0"/>
    <x v="1"/>
    <x v="6"/>
    <n v="5882"/>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614117"/>
    <n v="149"/>
    <n v="0"/>
    <x v="0"/>
    <x v="2"/>
    <x v="0"/>
    <x v="1"/>
    <x v="4"/>
    <n v="10833"/>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5654057"/>
    <n v="1499"/>
    <n v="0.23"/>
    <x v="1"/>
    <x v="0"/>
    <x v="0"/>
    <x v="1"/>
    <x v="3"/>
    <n v="10443"/>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563766"/>
    <n v="1299"/>
    <n v="0.62"/>
    <x v="1"/>
    <x v="0"/>
    <x v="0"/>
    <x v="0"/>
    <x v="6"/>
    <n v="434"/>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8032687"/>
    <n v="4199"/>
    <n v="0.76"/>
    <x v="1"/>
    <x v="0"/>
    <x v="0"/>
    <x v="0"/>
    <x v="12"/>
    <n v="1913"/>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12116000"/>
    <n v="4000"/>
    <n v="0.56999999999999995"/>
    <x v="2"/>
    <x v="0"/>
    <x v="0"/>
    <x v="0"/>
    <x v="5"/>
    <n v="3029"/>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657000"/>
    <n v="250"/>
    <n v="0"/>
    <x v="0"/>
    <x v="1"/>
    <x v="0"/>
    <x v="1"/>
    <x v="0"/>
    <n v="2628"/>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54491220"/>
    <n v="2199"/>
    <n v="0.45"/>
    <x v="2"/>
    <x v="0"/>
    <x v="0"/>
    <x v="1"/>
    <x v="5"/>
    <n v="2478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71800"/>
    <n v="100"/>
    <n v="0.1"/>
    <x v="1"/>
    <x v="2"/>
    <x v="0"/>
    <x v="1"/>
    <x v="5"/>
    <n v="10718"/>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37391767"/>
    <n v="5999"/>
    <n v="0.66"/>
    <x v="0"/>
    <x v="0"/>
    <x v="0"/>
    <x v="0"/>
    <x v="0"/>
    <n v="6233"/>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21029295"/>
    <n v="1995"/>
    <n v="0.25"/>
    <x v="1"/>
    <x v="0"/>
    <x v="0"/>
    <x v="1"/>
    <x v="6"/>
    <n v="10541"/>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2890449"/>
    <n v="1199"/>
    <n v="0.25"/>
    <x v="1"/>
    <x v="0"/>
    <x v="0"/>
    <x v="1"/>
    <x v="11"/>
    <n v="10751"/>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816183"/>
    <n v="999"/>
    <n v="0.65"/>
    <x v="1"/>
    <x v="0"/>
    <x v="0"/>
    <x v="0"/>
    <x v="2"/>
    <n v="817"/>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90923616"/>
    <n v="2499"/>
    <n v="0.64"/>
    <x v="0"/>
    <x v="0"/>
    <x v="0"/>
    <x v="0"/>
    <x v="1"/>
    <n v="36384"/>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14387940"/>
    <n v="3990"/>
    <n v="0.38"/>
    <x v="0"/>
    <x v="0"/>
    <x v="0"/>
    <x v="1"/>
    <x v="3"/>
    <n v="3606"/>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71400"/>
    <n v="200"/>
    <n v="0.42"/>
    <x v="2"/>
    <x v="1"/>
    <x v="0"/>
    <x v="1"/>
    <x v="5"/>
    <n v="357"/>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39100"/>
    <n v="230"/>
    <n v="0.13"/>
    <x v="1"/>
    <x v="1"/>
    <x v="0"/>
    <x v="1"/>
    <x v="5"/>
    <n v="1017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12856008"/>
    <n v="2796"/>
    <n v="0.55000000000000004"/>
    <x v="0"/>
    <x v="0"/>
    <x v="0"/>
    <x v="0"/>
    <x v="5"/>
    <n v="459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7214778"/>
    <n v="999"/>
    <n v="0.35"/>
    <x v="0"/>
    <x v="0"/>
    <x v="0"/>
    <x v="1"/>
    <x v="12"/>
    <n v="7222"/>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4447229"/>
    <n v="3499"/>
    <n v="0.24"/>
    <x v="0"/>
    <x v="0"/>
    <x v="0"/>
    <x v="1"/>
    <x v="6"/>
    <n v="1271"/>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109586"/>
    <n v="349"/>
    <n v="0.43"/>
    <x v="2"/>
    <x v="1"/>
    <x v="0"/>
    <x v="1"/>
    <x v="3"/>
    <n v="314"/>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2327337"/>
    <n v="723"/>
    <n v="0.18"/>
    <x v="1"/>
    <x v="0"/>
    <x v="0"/>
    <x v="1"/>
    <x v="5"/>
    <n v="3219"/>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233235121"/>
    <n v="5999"/>
    <n v="0.57999999999999996"/>
    <x v="1"/>
    <x v="0"/>
    <x v="0"/>
    <x v="0"/>
    <x v="3"/>
    <n v="38879"/>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56757959"/>
    <n v="12499"/>
    <n v="0.6"/>
    <x v="1"/>
    <x v="0"/>
    <x v="0"/>
    <x v="0"/>
    <x v="0"/>
    <n v="4541"/>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98094180"/>
    <n v="1290"/>
    <n v="0.69"/>
    <x v="0"/>
    <x v="0"/>
    <x v="0"/>
    <x v="0"/>
    <x v="0"/>
    <n v="76042"/>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97000"/>
    <n v="200"/>
    <n v="0.42"/>
    <x v="0"/>
    <x v="1"/>
    <x v="0"/>
    <x v="1"/>
    <x v="4"/>
    <n v="485"/>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268131304"/>
    <n v="5999"/>
    <n v="0.25"/>
    <x v="0"/>
    <x v="0"/>
    <x v="0"/>
    <x v="1"/>
    <x v="4"/>
    <n v="44696"/>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274434"/>
    <n v="499"/>
    <n v="0.34"/>
    <x v="1"/>
    <x v="1"/>
    <x v="0"/>
    <x v="1"/>
    <x v="7"/>
    <n v="8566"/>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32609451"/>
    <n v="2499"/>
    <n v="0.74"/>
    <x v="0"/>
    <x v="0"/>
    <x v="0"/>
    <x v="0"/>
    <x v="2"/>
    <n v="13049"/>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26671320"/>
    <n v="1599"/>
    <n v="0.23"/>
    <x v="1"/>
    <x v="0"/>
    <x v="0"/>
    <x v="1"/>
    <x v="6"/>
    <n v="1668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0550260"/>
    <n v="2990"/>
    <n v="0.53"/>
    <x v="2"/>
    <x v="0"/>
    <x v="0"/>
    <x v="0"/>
    <x v="3"/>
    <n v="97174"/>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1179520"/>
    <n v="320"/>
    <n v="0.15"/>
    <x v="1"/>
    <x v="1"/>
    <x v="0"/>
    <x v="1"/>
    <x v="1"/>
    <n v="3686"/>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593406"/>
    <n v="999"/>
    <n v="0.9"/>
    <x v="2"/>
    <x v="0"/>
    <x v="0"/>
    <x v="0"/>
    <x v="11"/>
    <n v="594"/>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47216875"/>
    <n v="3875"/>
    <n v="0.1"/>
    <x v="0"/>
    <x v="0"/>
    <x v="0"/>
    <x v="1"/>
    <x v="10"/>
    <n v="1218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50125530"/>
    <n v="19110"/>
    <n v="0.47"/>
    <x v="1"/>
    <x v="0"/>
    <x v="0"/>
    <x v="1"/>
    <x v="4"/>
    <n v="2623"/>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691299"/>
    <n v="999"/>
    <n v="0.55000000000000004"/>
    <x v="2"/>
    <x v="0"/>
    <x v="0"/>
    <x v="0"/>
    <x v="4"/>
    <n v="9701"/>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2380050"/>
    <n v="150"/>
    <n v="0"/>
    <x v="1"/>
    <x v="2"/>
    <x v="0"/>
    <x v="1"/>
    <x v="4"/>
    <n v="15867"/>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983344"/>
    <n v="1499"/>
    <n v="0.77"/>
    <x v="1"/>
    <x v="0"/>
    <x v="0"/>
    <x v="0"/>
    <x v="0"/>
    <n v="656"/>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32164275"/>
    <n v="2999"/>
    <n v="0.6"/>
    <x v="1"/>
    <x v="0"/>
    <x v="0"/>
    <x v="0"/>
    <x v="3"/>
    <n v="1072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2719475"/>
    <n v="899"/>
    <n v="0.56000000000000005"/>
    <x v="1"/>
    <x v="0"/>
    <x v="0"/>
    <x v="0"/>
    <x v="1"/>
    <n v="302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2465336"/>
    <n v="349"/>
    <n v="0.56000000000000005"/>
    <x v="1"/>
    <x v="1"/>
    <x v="0"/>
    <x v="0"/>
    <x v="4"/>
    <n v="7064"/>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8546640"/>
    <n v="1490"/>
    <n v="0.53"/>
    <x v="2"/>
    <x v="0"/>
    <x v="0"/>
    <x v="0"/>
    <x v="1"/>
    <n v="5736"/>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45053437"/>
    <n v="1999"/>
    <n v="0.16"/>
    <x v="1"/>
    <x v="0"/>
    <x v="0"/>
    <x v="1"/>
    <x v="3"/>
    <n v="72563"/>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39000"/>
    <n v="1500"/>
    <n v="0.76"/>
    <x v="1"/>
    <x v="0"/>
    <x v="0"/>
    <x v="0"/>
    <x v="1"/>
    <n v="1026"/>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11234457"/>
    <n v="5499"/>
    <n v="0.78"/>
    <x v="1"/>
    <x v="0"/>
    <x v="0"/>
    <x v="0"/>
    <x v="11"/>
    <n v="2043"/>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6219351"/>
    <n v="1499"/>
    <n v="0.75"/>
    <x v="0"/>
    <x v="0"/>
    <x v="0"/>
    <x v="0"/>
    <x v="0"/>
    <n v="4149"/>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57350"/>
    <n v="775"/>
    <n v="0.36"/>
    <x v="1"/>
    <x v="0"/>
    <x v="0"/>
    <x v="1"/>
    <x v="4"/>
    <n v="74"/>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1324736000"/>
    <n v="32000"/>
    <n v="0.68"/>
    <x v="0"/>
    <x v="0"/>
    <x v="0"/>
    <x v="0"/>
    <x v="5"/>
    <n v="41398"/>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6753500"/>
    <n v="1300"/>
    <n v="0.5"/>
    <x v="0"/>
    <x v="0"/>
    <x v="0"/>
    <x v="0"/>
    <x v="3"/>
    <n v="5195"/>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44817580"/>
    <n v="1999"/>
    <n v="0.4"/>
    <x v="1"/>
    <x v="0"/>
    <x v="0"/>
    <x v="1"/>
    <x v="6"/>
    <n v="2242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1311687"/>
    <n v="999"/>
    <n v="0.86"/>
    <x v="1"/>
    <x v="0"/>
    <x v="0"/>
    <x v="0"/>
    <x v="1"/>
    <n v="1313"/>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4565716"/>
    <n v="1999"/>
    <n v="0.56000000000000005"/>
    <x v="0"/>
    <x v="0"/>
    <x v="0"/>
    <x v="0"/>
    <x v="0"/>
    <n v="2284"/>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938973"/>
    <n v="2199"/>
    <n v="0.36"/>
    <x v="1"/>
    <x v="0"/>
    <x v="0"/>
    <x v="1"/>
    <x v="2"/>
    <n v="427"/>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2732633"/>
    <n v="1999"/>
    <n v="0.73"/>
    <x v="1"/>
    <x v="0"/>
    <x v="0"/>
    <x v="0"/>
    <x v="4"/>
    <n v="1367"/>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23745001"/>
    <n v="1799"/>
    <n v="0.57999999999999996"/>
    <x v="1"/>
    <x v="0"/>
    <x v="0"/>
    <x v="0"/>
    <x v="1"/>
    <n v="13199"/>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25135370"/>
    <n v="845"/>
    <n v="0.61"/>
    <x v="1"/>
    <x v="0"/>
    <x v="0"/>
    <x v="0"/>
    <x v="0"/>
    <n v="29746"/>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3083794"/>
    <n v="1099"/>
    <n v="0.66"/>
    <x v="0"/>
    <x v="0"/>
    <x v="0"/>
    <x v="0"/>
    <x v="4"/>
    <n v="2806"/>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242809645"/>
    <n v="7999"/>
    <n v="0.25"/>
    <x v="1"/>
    <x v="0"/>
    <x v="0"/>
    <x v="1"/>
    <x v="0"/>
    <n v="3035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4299132"/>
    <n v="1499"/>
    <n v="0.8"/>
    <x v="1"/>
    <x v="0"/>
    <x v="0"/>
    <x v="0"/>
    <x v="0"/>
    <n v="2868"/>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004330"/>
    <n v="1499"/>
    <n v="0.75"/>
    <x v="1"/>
    <x v="0"/>
    <x v="0"/>
    <x v="0"/>
    <x v="3"/>
    <n v="67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10586470"/>
    <n v="2999"/>
    <n v="0.53"/>
    <x v="0"/>
    <x v="0"/>
    <x v="0"/>
    <x v="0"/>
    <x v="4"/>
    <n v="353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8031717"/>
    <n v="1299"/>
    <n v="0.46"/>
    <x v="2"/>
    <x v="0"/>
    <x v="0"/>
    <x v="1"/>
    <x v="4"/>
    <n v="6183"/>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125700"/>
    <n v="300"/>
    <n v="0"/>
    <x v="0"/>
    <x v="1"/>
    <x v="0"/>
    <x v="1"/>
    <x v="0"/>
    <n v="419"/>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4597415"/>
    <n v="1995"/>
    <n v="0.5"/>
    <x v="2"/>
    <x v="0"/>
    <x v="0"/>
    <x v="0"/>
    <x v="6"/>
    <n v="7317"/>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2367910"/>
    <n v="535"/>
    <n v="0"/>
    <x v="0"/>
    <x v="0"/>
    <x v="0"/>
    <x v="1"/>
    <x v="5"/>
    <n v="4426"/>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1130879763"/>
    <n v="24999"/>
    <n v="0.44"/>
    <x v="1"/>
    <x v="0"/>
    <x v="0"/>
    <x v="1"/>
    <x v="0"/>
    <n v="45237"/>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200108"/>
    <n v="1099"/>
    <n v="0.76"/>
    <x v="0"/>
    <x v="0"/>
    <x v="0"/>
    <x v="0"/>
    <x v="3"/>
    <n v="1092"/>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1121850"/>
    <n v="450"/>
    <n v="0.24"/>
    <x v="0"/>
    <x v="1"/>
    <x v="0"/>
    <x v="1"/>
    <x v="4"/>
    <n v="2493"/>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50703321"/>
    <n v="3999"/>
    <n v="0.38"/>
    <x v="0"/>
    <x v="0"/>
    <x v="0"/>
    <x v="1"/>
    <x v="5"/>
    <n v="12679"/>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125790"/>
    <n v="599"/>
    <n v="0.42"/>
    <x v="2"/>
    <x v="0"/>
    <x v="0"/>
    <x v="1"/>
    <x v="3"/>
    <n v="2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29413995"/>
    <n v="7005"/>
    <n v="0.16"/>
    <x v="0"/>
    <x v="0"/>
    <x v="0"/>
    <x v="1"/>
    <x v="9"/>
    <n v="4199"/>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7269197"/>
    <n v="1199"/>
    <n v="0.42"/>
    <x v="0"/>
    <x v="0"/>
    <x v="0"/>
    <x v="1"/>
    <x v="1"/>
    <n v="14403"/>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33327887"/>
    <n v="2999"/>
    <n v="0.48"/>
    <x v="1"/>
    <x v="0"/>
    <x v="0"/>
    <x v="1"/>
    <x v="1"/>
    <n v="11113"/>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8607627"/>
    <n v="799"/>
    <n v="0.59"/>
    <x v="1"/>
    <x v="0"/>
    <x v="0"/>
    <x v="0"/>
    <x v="5"/>
    <n v="10773"/>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6484509"/>
    <n v="999"/>
    <n v="0.88"/>
    <x v="0"/>
    <x v="0"/>
    <x v="0"/>
    <x v="0"/>
    <x v="2"/>
    <n v="6491"/>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13930056"/>
    <n v="999"/>
    <n v="0.34"/>
    <x v="0"/>
    <x v="0"/>
    <x v="0"/>
    <x v="1"/>
    <x v="4"/>
    <n v="13944"/>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31150200"/>
    <n v="2895"/>
    <n v="0.31"/>
    <x v="2"/>
    <x v="0"/>
    <x v="0"/>
    <x v="1"/>
    <x v="13"/>
    <n v="1076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38994000"/>
    <n v="1500"/>
    <n v="0"/>
    <x v="2"/>
    <x v="0"/>
    <x v="0"/>
    <x v="1"/>
    <x v="5"/>
    <n v="25996"/>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51586470"/>
    <n v="3195"/>
    <n v="0.17"/>
    <x v="2"/>
    <x v="0"/>
    <x v="0"/>
    <x v="1"/>
    <x v="6"/>
    <n v="16146"/>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52619400"/>
    <n v="6355"/>
    <n v="0.17"/>
    <x v="1"/>
    <x v="0"/>
    <x v="0"/>
    <x v="1"/>
    <x v="2"/>
    <n v="828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314550"/>
    <n v="699"/>
    <n v="0.62"/>
    <x v="0"/>
    <x v="0"/>
    <x v="0"/>
    <x v="0"/>
    <x v="3"/>
    <n v="4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42696763"/>
    <n v="2999"/>
    <n v="0.34"/>
    <x v="2"/>
    <x v="0"/>
    <x v="0"/>
    <x v="1"/>
    <x v="4"/>
    <n v="14237"/>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30981332"/>
    <n v="1499"/>
    <n v="0.14000000000000001"/>
    <x v="2"/>
    <x v="0"/>
    <x v="0"/>
    <x v="1"/>
    <x v="6"/>
    <n v="20668"/>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276210"/>
    <n v="165"/>
    <n v="0"/>
    <x v="1"/>
    <x v="2"/>
    <x v="0"/>
    <x v="1"/>
    <x v="6"/>
    <n v="1674"/>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26903811"/>
    <n v="3499"/>
    <n v="0.51"/>
    <x v="1"/>
    <x v="0"/>
    <x v="0"/>
    <x v="0"/>
    <x v="9"/>
    <n v="7689"/>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41655000"/>
    <n v="7500"/>
    <n v="0.69"/>
    <x v="1"/>
    <x v="0"/>
    <x v="0"/>
    <x v="0"/>
    <x v="3"/>
    <n v="5554"/>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14037100"/>
    <n v="700"/>
    <n v="0.69"/>
    <x v="2"/>
    <x v="0"/>
    <x v="0"/>
    <x v="0"/>
    <x v="4"/>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130416"/>
    <n v="39"/>
    <n v="0"/>
    <x v="0"/>
    <x v="2"/>
    <x v="0"/>
    <x v="1"/>
    <x v="11"/>
    <n v="3344"/>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109665114"/>
    <n v="37999"/>
    <n v="0.28999999999999998"/>
    <x v="0"/>
    <x v="0"/>
    <x v="0"/>
    <x v="1"/>
    <x v="13"/>
    <n v="2886"/>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5517500"/>
    <n v="1990"/>
    <n v="0.25"/>
    <x v="1"/>
    <x v="0"/>
    <x v="0"/>
    <x v="1"/>
    <x v="3"/>
    <n v="9825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46175"/>
    <n v="1949"/>
    <n v="0.8"/>
    <x v="1"/>
    <x v="0"/>
    <x v="0"/>
    <x v="0"/>
    <x v="1"/>
    <n v="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133951"/>
    <n v="899"/>
    <n v="0.61"/>
    <x v="0"/>
    <x v="0"/>
    <x v="0"/>
    <x v="0"/>
    <x v="6"/>
    <n v="149"/>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3998995"/>
    <n v="1547"/>
    <n v="0.5"/>
    <x v="1"/>
    <x v="0"/>
    <x v="0"/>
    <x v="0"/>
    <x v="4"/>
    <n v="258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6588528"/>
    <n v="1299"/>
    <n v="0.79"/>
    <x v="1"/>
    <x v="0"/>
    <x v="0"/>
    <x v="0"/>
    <x v="1"/>
    <n v="5072"/>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3585015"/>
    <n v="599"/>
    <n v="0.57999999999999996"/>
    <x v="1"/>
    <x v="0"/>
    <x v="0"/>
    <x v="0"/>
    <x v="6"/>
    <n v="598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3858268"/>
    <n v="499"/>
    <n v="0.77"/>
    <x v="2"/>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168210"/>
    <n v="230"/>
    <n v="0"/>
    <x v="1"/>
    <x v="1"/>
    <x v="0"/>
    <x v="1"/>
    <x v="6"/>
    <n v="9427"/>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1778220"/>
    <n v="999"/>
    <n v="0.6"/>
    <x v="2"/>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1610700"/>
    <n v="700"/>
    <n v="0.14000000000000001"/>
    <x v="0"/>
    <x v="0"/>
    <x v="0"/>
    <x v="1"/>
    <x v="4"/>
    <n v="2301"/>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2915250"/>
    <n v="1150"/>
    <n v="0.48"/>
    <x v="1"/>
    <x v="0"/>
    <x v="0"/>
    <x v="1"/>
    <x v="3"/>
    <n v="2535"/>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035809"/>
    <n v="1499"/>
    <n v="0.73"/>
    <x v="1"/>
    <x v="0"/>
    <x v="0"/>
    <x v="0"/>
    <x v="1"/>
    <n v="691"/>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3559260"/>
    <n v="1299"/>
    <n v="0.62"/>
    <x v="1"/>
    <x v="0"/>
    <x v="0"/>
    <x v="0"/>
    <x v="3"/>
    <n v="274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300398"/>
    <n v="499"/>
    <n v="0.6"/>
    <x v="0"/>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3795380"/>
    <n v="1090"/>
    <n v="0.47"/>
    <x v="1"/>
    <x v="0"/>
    <x v="0"/>
    <x v="1"/>
    <x v="5"/>
    <n v="3482"/>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567777"/>
    <n v="399"/>
    <n v="0.55000000000000004"/>
    <x v="2"/>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619900"/>
    <n v="100"/>
    <n v="0.1"/>
    <x v="1"/>
    <x v="2"/>
    <x v="0"/>
    <x v="1"/>
    <x v="3"/>
    <n v="6199"/>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3332333"/>
    <n v="1999"/>
    <n v="0.55000000000000004"/>
    <x v="0"/>
    <x v="0"/>
    <x v="0"/>
    <x v="0"/>
    <x v="5"/>
    <n v="1667"/>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8501400"/>
    <n v="1800"/>
    <n v="0.36"/>
    <x v="0"/>
    <x v="0"/>
    <x v="0"/>
    <x v="1"/>
    <x v="4"/>
    <n v="4723"/>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11407140"/>
    <n v="499"/>
    <n v="0.5"/>
    <x v="2"/>
    <x v="1"/>
    <x v="0"/>
    <x v="0"/>
    <x v="0"/>
    <n v="2286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529308"/>
    <n v="39"/>
    <n v="0"/>
    <x v="1"/>
    <x v="2"/>
    <x v="0"/>
    <x v="1"/>
    <x v="9"/>
    <n v="13572"/>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58239018"/>
    <n v="3599"/>
    <n v="0.56000000000000005"/>
    <x v="1"/>
    <x v="0"/>
    <x v="0"/>
    <x v="0"/>
    <x v="0"/>
    <n v="16182"/>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11602920"/>
    <n v="3990"/>
    <n v="0.7"/>
    <x v="1"/>
    <x v="0"/>
    <x v="0"/>
    <x v="0"/>
    <x v="0"/>
    <n v="2908"/>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267464"/>
    <n v="499"/>
    <n v="0.57999999999999996"/>
    <x v="0"/>
    <x v="1"/>
    <x v="0"/>
    <x v="0"/>
    <x v="2"/>
    <n v="536"/>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3560125"/>
    <n v="1499"/>
    <n v="0.27"/>
    <x v="2"/>
    <x v="0"/>
    <x v="0"/>
    <x v="1"/>
    <x v="0"/>
    <n v="237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594120"/>
    <n v="120"/>
    <n v="0"/>
    <x v="1"/>
    <x v="2"/>
    <x v="0"/>
    <x v="1"/>
    <x v="6"/>
    <n v="4951"/>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1427592"/>
    <n v="3499"/>
    <n v="0.56999999999999995"/>
    <x v="2"/>
    <x v="0"/>
    <x v="0"/>
    <x v="0"/>
    <x v="4"/>
    <n v="408"/>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808920"/>
    <n v="420"/>
    <n v="0"/>
    <x v="2"/>
    <x v="1"/>
    <x v="0"/>
    <x v="1"/>
    <x v="0"/>
    <n v="1926"/>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1079550"/>
    <n v="225"/>
    <n v="0"/>
    <x v="1"/>
    <x v="1"/>
    <x v="0"/>
    <x v="1"/>
    <x v="3"/>
    <n v="4798"/>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5859067"/>
    <n v="799"/>
    <n v="0.75"/>
    <x v="1"/>
    <x v="0"/>
    <x v="0"/>
    <x v="0"/>
    <x v="3"/>
    <n v="7333"/>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979755"/>
    <n v="3999"/>
    <n v="0.55000000000000004"/>
    <x v="2"/>
    <x v="0"/>
    <x v="0"/>
    <x v="0"/>
    <x v="13"/>
    <n v="24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35150500"/>
    <n v="9625"/>
    <n v="0.13"/>
    <x v="0"/>
    <x v="0"/>
    <x v="0"/>
    <x v="1"/>
    <x v="11"/>
    <n v="3652"/>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15341500"/>
    <n v="6100"/>
    <n v="0.46"/>
    <x v="1"/>
    <x v="0"/>
    <x v="0"/>
    <x v="1"/>
    <x v="4"/>
    <n v="2515"/>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3738224"/>
    <n v="1299"/>
    <n v="0.75"/>
    <x v="1"/>
    <x v="0"/>
    <x v="0"/>
    <x v="0"/>
    <x v="0"/>
    <n v="10576"/>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6446700"/>
    <n v="1300"/>
    <n v="0.65"/>
    <x v="2"/>
    <x v="0"/>
    <x v="0"/>
    <x v="0"/>
    <x v="0"/>
    <n v="4959"/>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844400"/>
    <n v="400"/>
    <n v="0.05"/>
    <x v="1"/>
    <x v="1"/>
    <x v="0"/>
    <x v="1"/>
    <x v="5"/>
    <n v="2111"/>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2045338"/>
    <n v="1399"/>
    <n v="0.64"/>
    <x v="0"/>
    <x v="0"/>
    <x v="0"/>
    <x v="0"/>
    <x v="2"/>
    <n v="1462"/>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19344470"/>
    <n v="59890"/>
    <n v="0.38"/>
    <x v="1"/>
    <x v="0"/>
    <x v="0"/>
    <x v="1"/>
    <x v="1"/>
    <n v="323"/>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27058120"/>
    <n v="2490"/>
    <n v="0.66"/>
    <x v="1"/>
    <x v="0"/>
    <x v="0"/>
    <x v="0"/>
    <x v="0"/>
    <n v="91188"/>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835582"/>
    <n v="1999"/>
    <n v="0.6"/>
    <x v="1"/>
    <x v="0"/>
    <x v="0"/>
    <x v="0"/>
    <x v="7"/>
    <n v="418"/>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10680474"/>
    <n v="6999"/>
    <n v="0.63"/>
    <x v="1"/>
    <x v="0"/>
    <x v="0"/>
    <x v="0"/>
    <x v="6"/>
    <n v="1526"/>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126873"/>
    <n v="999"/>
    <n v="0.8"/>
    <x v="1"/>
    <x v="0"/>
    <x v="0"/>
    <x v="0"/>
    <x v="6"/>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107200"/>
    <n v="800"/>
    <n v="0.66"/>
    <x v="1"/>
    <x v="0"/>
    <x v="0"/>
    <x v="0"/>
    <x v="9"/>
    <n v="10134"/>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1550448"/>
    <n v="999"/>
    <n v="0.7"/>
    <x v="0"/>
    <x v="0"/>
    <x v="0"/>
    <x v="0"/>
    <x v="4"/>
    <n v="1552"/>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75760738"/>
    <n v="2999"/>
    <n v="0.5"/>
    <x v="0"/>
    <x v="0"/>
    <x v="0"/>
    <x v="0"/>
    <x v="3"/>
    <n v="25262"/>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53589425"/>
    <n v="1245"/>
    <n v="0.48"/>
    <x v="0"/>
    <x v="0"/>
    <x v="0"/>
    <x v="1"/>
    <x v="2"/>
    <n v="12336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22543500"/>
    <n v="1695"/>
    <n v="0.28999999999999998"/>
    <x v="0"/>
    <x v="0"/>
    <x v="0"/>
    <x v="1"/>
    <x v="9"/>
    <n v="133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37086000"/>
    <n v="2000"/>
    <n v="0.4"/>
    <x v="1"/>
    <x v="0"/>
    <x v="0"/>
    <x v="1"/>
    <x v="1"/>
    <n v="18543"/>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3574422"/>
    <n v="999"/>
    <n v="0.54"/>
    <x v="1"/>
    <x v="0"/>
    <x v="0"/>
    <x v="0"/>
    <x v="3"/>
    <n v="3578"/>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4059969"/>
    <n v="1999"/>
    <n v="0.9"/>
    <x v="0"/>
    <x v="0"/>
    <x v="0"/>
    <x v="0"/>
    <x v="7"/>
    <n v="2031"/>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22452006"/>
    <n v="499"/>
    <n v="0.41"/>
    <x v="1"/>
    <x v="1"/>
    <x v="0"/>
    <x v="1"/>
    <x v="2"/>
    <n v="44994"/>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133928685"/>
    <n v="495"/>
    <n v="0.6"/>
    <x v="0"/>
    <x v="1"/>
    <x v="0"/>
    <x v="0"/>
    <x v="3"/>
    <n v="270563"/>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39569835"/>
    <n v="1245"/>
    <n v="0.4"/>
    <x v="2"/>
    <x v="0"/>
    <x v="0"/>
    <x v="1"/>
    <x v="2"/>
    <n v="31783"/>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4030498"/>
    <n v="1549"/>
    <n v="0.1"/>
    <x v="0"/>
    <x v="0"/>
    <x v="0"/>
    <x v="1"/>
    <x v="2"/>
    <n v="2602"/>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91540750"/>
    <n v="1445"/>
    <n v="0.48"/>
    <x v="0"/>
    <x v="0"/>
    <x v="0"/>
    <x v="1"/>
    <x v="2"/>
    <n v="633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172524176"/>
    <n v="3193"/>
    <n v="0.47"/>
    <x v="0"/>
    <x v="0"/>
    <x v="0"/>
    <x v="1"/>
    <x v="11"/>
    <n v="54032"/>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20971240"/>
    <n v="1345"/>
    <n v="0.22"/>
    <x v="0"/>
    <x v="0"/>
    <x v="0"/>
    <x v="1"/>
    <x v="11"/>
    <n v="15592"/>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4854141"/>
    <n v="999"/>
    <n v="0.5"/>
    <x v="2"/>
    <x v="0"/>
    <x v="0"/>
    <x v="0"/>
    <x v="3"/>
    <n v="4859"/>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23298000"/>
    <n v="1650"/>
    <n v="0.11"/>
    <x v="0"/>
    <x v="0"/>
    <x v="0"/>
    <x v="1"/>
    <x v="3"/>
    <n v="1412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205073"/>
    <n v="499"/>
    <n v="0.5"/>
    <x v="1"/>
    <x v="1"/>
    <x v="0"/>
    <x v="0"/>
    <x v="8"/>
    <n v="8427"/>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32642400"/>
    <n v="1400"/>
    <n v="0.55000000000000004"/>
    <x v="0"/>
    <x v="0"/>
    <x v="0"/>
    <x v="0"/>
    <x v="0"/>
    <n v="23316"/>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16325000"/>
    <n v="2500"/>
    <n v="0.48"/>
    <x v="0"/>
    <x v="0"/>
    <x v="0"/>
    <x v="1"/>
    <x v="1"/>
    <n v="653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73809560"/>
    <n v="6190"/>
    <n v="0.42"/>
    <x v="1"/>
    <x v="0"/>
    <x v="0"/>
    <x v="1"/>
    <x v="4"/>
    <n v="11924"/>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41451039"/>
    <n v="13999"/>
    <n v="0.53"/>
    <x v="0"/>
    <x v="0"/>
    <x v="0"/>
    <x v="0"/>
    <x v="1"/>
    <n v="2961"/>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70334580"/>
    <n v="2995"/>
    <n v="0.46"/>
    <x v="1"/>
    <x v="0"/>
    <x v="0"/>
    <x v="1"/>
    <x v="6"/>
    <n v="23484"/>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128301870"/>
    <n v="5890"/>
    <n v="0.56000000000000005"/>
    <x v="0"/>
    <x v="0"/>
    <x v="0"/>
    <x v="0"/>
    <x v="3"/>
    <n v="21783"/>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8060000"/>
    <n v="2000"/>
    <n v="0.4"/>
    <x v="1"/>
    <x v="0"/>
    <x v="0"/>
    <x v="1"/>
    <x v="1"/>
    <n v="1403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84133700"/>
    <n v="13150"/>
    <n v="0.57999999999999996"/>
    <x v="1"/>
    <x v="0"/>
    <x v="0"/>
    <x v="0"/>
    <x v="0"/>
    <n v="6398"/>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154175000"/>
    <n v="3500"/>
    <n v="0.63"/>
    <x v="0"/>
    <x v="0"/>
    <x v="0"/>
    <x v="0"/>
    <x v="11"/>
    <n v="4405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19033895"/>
    <n v="785"/>
    <n v="0.24"/>
    <x v="0"/>
    <x v="0"/>
    <x v="0"/>
    <x v="1"/>
    <x v="0"/>
    <n v="24247"/>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132730290"/>
    <n v="3210"/>
    <n v="0.38"/>
    <x v="0"/>
    <x v="0"/>
    <x v="0"/>
    <x v="1"/>
    <x v="0"/>
    <n v="41349"/>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74000"/>
    <n v="1000"/>
    <n v="0.45"/>
    <x v="0"/>
    <x v="0"/>
    <x v="0"/>
    <x v="1"/>
    <x v="9"/>
    <n v="1074"/>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326000"/>
    <n v="2000"/>
    <n v="0.5"/>
    <x v="1"/>
    <x v="0"/>
    <x v="0"/>
    <x v="0"/>
    <x v="11"/>
    <n v="1163"/>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513743"/>
    <n v="1999"/>
    <n v="0.8"/>
    <x v="0"/>
    <x v="0"/>
    <x v="0"/>
    <x v="0"/>
    <x v="3"/>
    <n v="257"/>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25932240"/>
    <n v="720"/>
    <n v="0.25"/>
    <x v="1"/>
    <x v="0"/>
    <x v="0"/>
    <x v="1"/>
    <x v="3"/>
    <n v="36017"/>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2903550"/>
    <n v="1595"/>
    <n v="0.56000000000000005"/>
    <x v="0"/>
    <x v="0"/>
    <x v="0"/>
    <x v="0"/>
    <x v="3"/>
    <n v="809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114409260"/>
    <n v="3645"/>
    <n v="0.41"/>
    <x v="1"/>
    <x v="0"/>
    <x v="0"/>
    <x v="1"/>
    <x v="3"/>
    <n v="31388"/>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1081200"/>
    <n v="7950"/>
    <n v="0.55000000000000004"/>
    <x v="1"/>
    <x v="0"/>
    <x v="0"/>
    <x v="0"/>
    <x v="0"/>
    <n v="136"/>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5374620"/>
    <n v="999"/>
    <n v="0.65"/>
    <x v="2"/>
    <x v="0"/>
    <x v="0"/>
    <x v="0"/>
    <x v="1"/>
    <n v="538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66264630"/>
    <n v="1745"/>
    <n v="0.08"/>
    <x v="0"/>
    <x v="0"/>
    <x v="0"/>
    <x v="1"/>
    <x v="4"/>
    <n v="37974"/>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22297310"/>
    <n v="1295"/>
    <n v="0.44"/>
    <x v="1"/>
    <x v="0"/>
    <x v="0"/>
    <x v="1"/>
    <x v="0"/>
    <n v="17218"/>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349100"/>
    <n v="1499"/>
    <n v="0.55000000000000004"/>
    <x v="0"/>
    <x v="0"/>
    <x v="0"/>
    <x v="0"/>
    <x v="0"/>
    <n v="9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07920"/>
    <n v="1545"/>
    <n v="0.48"/>
    <x v="1"/>
    <x v="0"/>
    <x v="0"/>
    <x v="1"/>
    <x v="7"/>
    <n v="976"/>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24635000"/>
    <n v="5000"/>
    <n v="0.61"/>
    <x v="2"/>
    <x v="0"/>
    <x v="0"/>
    <x v="0"/>
    <x v="3"/>
    <n v="4927"/>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6005385"/>
    <n v="1695"/>
    <n v="0.12"/>
    <x v="0"/>
    <x v="0"/>
    <x v="0"/>
    <x v="1"/>
    <x v="5"/>
    <n v="3543"/>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10777740"/>
    <n v="3945"/>
    <n v="0.37"/>
    <x v="0"/>
    <x v="0"/>
    <x v="0"/>
    <x v="1"/>
    <x v="11"/>
    <n v="2732"/>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30158432"/>
    <n v="2099"/>
    <n v="0.21"/>
    <x v="0"/>
    <x v="0"/>
    <x v="0"/>
    <x v="1"/>
    <x v="1"/>
    <n v="14368"/>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210338580"/>
    <n v="5295"/>
    <n v="0.39"/>
    <x v="0"/>
    <x v="0"/>
    <x v="0"/>
    <x v="1"/>
    <x v="0"/>
    <n v="39724"/>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198645"/>
    <n v="3595"/>
    <n v="0.5"/>
    <x v="0"/>
    <x v="0"/>
    <x v="0"/>
    <x v="0"/>
    <x v="11"/>
    <n v="9791"/>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4911809"/>
    <n v="1699"/>
    <n v="0.26"/>
    <x v="0"/>
    <x v="0"/>
    <x v="0"/>
    <x v="1"/>
    <x v="0"/>
    <n v="2891"/>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2761534"/>
    <n v="1129"/>
    <n v="0.34"/>
    <x v="0"/>
    <x v="0"/>
    <x v="0"/>
    <x v="1"/>
    <x v="1"/>
    <n v="2446"/>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146845300"/>
    <n v="5795"/>
    <n v="0.4"/>
    <x v="1"/>
    <x v="0"/>
    <x v="0"/>
    <x v="1"/>
    <x v="2"/>
    <n v="2534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3092904"/>
    <n v="999"/>
    <n v="0.62"/>
    <x v="1"/>
    <x v="0"/>
    <x v="0"/>
    <x v="0"/>
    <x v="4"/>
    <n v="3096"/>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9600"/>
    <n v="2400"/>
    <n v="0.54"/>
    <x v="0"/>
    <x v="0"/>
    <x v="0"/>
    <x v="0"/>
    <x v="11"/>
    <n v="4"/>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54581"/>
    <n v="1299"/>
    <n v="0.42"/>
    <x v="2"/>
    <x v="0"/>
    <x v="0"/>
    <x v="1"/>
    <x v="1"/>
    <n v="119"/>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52097694"/>
    <n v="1299"/>
    <n v="0"/>
    <x v="0"/>
    <x v="0"/>
    <x v="0"/>
    <x v="1"/>
    <x v="0"/>
    <n v="40106"/>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4201610"/>
    <n v="1090"/>
    <n v="0.5"/>
    <x v="1"/>
    <x v="0"/>
    <x v="0"/>
    <x v="0"/>
    <x v="0"/>
    <n v="13029"/>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582000"/>
    <n v="2000"/>
    <n v="0.55000000000000004"/>
    <x v="2"/>
    <x v="0"/>
    <x v="0"/>
    <x v="0"/>
    <x v="9"/>
    <n v="291"/>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23874885"/>
    <n v="1545"/>
    <n v="0.14000000000000001"/>
    <x v="0"/>
    <x v="0"/>
    <x v="0"/>
    <x v="1"/>
    <x v="4"/>
    <n v="15453"/>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207396"/>
    <n v="1999"/>
    <n v="0.45"/>
    <x v="2"/>
    <x v="0"/>
    <x v="0"/>
    <x v="1"/>
    <x v="1"/>
    <n v="604"/>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40816125"/>
    <n v="875"/>
    <n v="0.11"/>
    <x v="1"/>
    <x v="0"/>
    <x v="0"/>
    <x v="1"/>
    <x v="0"/>
    <n v="46647"/>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49367910"/>
    <n v="15270"/>
    <n v="0.59"/>
    <x v="0"/>
    <x v="0"/>
    <x v="0"/>
    <x v="0"/>
    <x v="3"/>
    <n v="3233"/>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5377990"/>
    <n v="4195"/>
    <n v="0.24"/>
    <x v="1"/>
    <x v="0"/>
    <x v="0"/>
    <x v="1"/>
    <x v="1"/>
    <n v="1282"/>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39230"/>
    <n v="1989"/>
    <n v="0.6"/>
    <x v="0"/>
    <x v="0"/>
    <x v="0"/>
    <x v="0"/>
    <x v="4"/>
    <n v="7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130820000"/>
    <n v="5000"/>
    <n v="0.46"/>
    <x v="0"/>
    <x v="0"/>
    <x v="0"/>
    <x v="1"/>
    <x v="1"/>
    <n v="26164"/>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16004340"/>
    <n v="990"/>
    <n v="0.39"/>
    <x v="0"/>
    <x v="0"/>
    <x v="0"/>
    <x v="1"/>
    <x v="2"/>
    <n v="16166"/>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39654923"/>
    <n v="1111"/>
    <n v="0.33"/>
    <x v="0"/>
    <x v="0"/>
    <x v="0"/>
    <x v="1"/>
    <x v="0"/>
    <n v="3569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49666400"/>
    <n v="10400"/>
    <n v="0.4"/>
    <x v="0"/>
    <x v="0"/>
    <x v="0"/>
    <x v="1"/>
    <x v="3"/>
    <n v="14391"/>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19785540"/>
    <n v="2490"/>
    <n v="0.27"/>
    <x v="0"/>
    <x v="0"/>
    <x v="0"/>
    <x v="1"/>
    <x v="5"/>
    <n v="7946"/>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3353500"/>
    <n v="1900"/>
    <n v="0.37"/>
    <x v="0"/>
    <x v="0"/>
    <x v="0"/>
    <x v="1"/>
    <x v="1"/>
    <n v="1765"/>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88520290"/>
    <n v="6295"/>
    <n v="0.48"/>
    <x v="1"/>
    <x v="0"/>
    <x v="0"/>
    <x v="1"/>
    <x v="11"/>
    <n v="14062"/>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15630354"/>
    <n v="999"/>
    <n v="0.65"/>
    <x v="0"/>
    <x v="0"/>
    <x v="0"/>
    <x v="0"/>
    <x v="1"/>
    <n v="15646"/>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88589"/>
    <n v="1699"/>
    <n v="0.38"/>
    <x v="0"/>
    <x v="0"/>
    <x v="0"/>
    <x v="1"/>
    <x v="19"/>
    <n v="111"/>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4542500"/>
    <n v="1500"/>
    <n v="0.47"/>
    <x v="0"/>
    <x v="0"/>
    <x v="0"/>
    <x v="1"/>
    <x v="4"/>
    <n v="9695"/>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17099800"/>
    <n v="9650"/>
    <n v="0.48"/>
    <x v="0"/>
    <x v="0"/>
    <x v="0"/>
    <x v="1"/>
    <x v="0"/>
    <n v="1772"/>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21774410"/>
    <n v="10590"/>
    <n v="0.34"/>
    <x v="1"/>
    <x v="0"/>
    <x v="0"/>
    <x v="1"/>
    <x v="5"/>
    <n v="11499"/>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4321838"/>
    <n v="1999"/>
    <n v="0.6"/>
    <x v="2"/>
    <x v="0"/>
    <x v="0"/>
    <x v="0"/>
    <x v="3"/>
    <n v="2162"/>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1746269"/>
    <n v="89"/>
    <n v="0"/>
    <x v="0"/>
    <x v="2"/>
    <x v="0"/>
    <x v="1"/>
    <x v="0"/>
    <n v="19621"/>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49695030"/>
    <n v="2485"/>
    <n v="0.44"/>
    <x v="1"/>
    <x v="0"/>
    <x v="0"/>
    <x v="1"/>
    <x v="3"/>
    <n v="19998"/>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944849"/>
    <n v="899"/>
    <n v="0.61"/>
    <x v="0"/>
    <x v="0"/>
    <x v="0"/>
    <x v="0"/>
    <x v="3"/>
    <n v="1051"/>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5626764"/>
    <n v="3279"/>
    <n v="0.34"/>
    <x v="0"/>
    <x v="0"/>
    <x v="0"/>
    <x v="1"/>
    <x v="3"/>
    <n v="1716"/>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125104869"/>
    <n v="3799"/>
    <n v="0.26"/>
    <x v="0"/>
    <x v="0"/>
    <x v="0"/>
    <x v="1"/>
    <x v="2"/>
    <n v="32931"/>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21762576"/>
    <n v="1249"/>
    <n v="0.28000000000000003"/>
    <x v="0"/>
    <x v="0"/>
    <x v="0"/>
    <x v="1"/>
    <x v="2"/>
    <n v="17424"/>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9445000"/>
    <n v="5000"/>
    <n v="0.5"/>
    <x v="1"/>
    <x v="0"/>
    <x v="0"/>
    <x v="0"/>
    <x v="11"/>
    <n v="1889"/>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5354876"/>
    <n v="7299"/>
    <n v="0.51"/>
    <x v="2"/>
    <x v="0"/>
    <x v="0"/>
    <x v="0"/>
    <x v="1"/>
    <n v="10324"/>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3346875"/>
    <n v="625"/>
    <n v="0.2"/>
    <x v="0"/>
    <x v="0"/>
    <x v="0"/>
    <x v="1"/>
    <x v="0"/>
    <n v="535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3433320"/>
    <n v="1020"/>
    <n v="0.36"/>
    <x v="0"/>
    <x v="0"/>
    <x v="0"/>
    <x v="1"/>
    <x v="3"/>
    <n v="3366"/>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9142830"/>
    <n v="8990"/>
    <n v="0.47"/>
    <x v="2"/>
    <x v="0"/>
    <x v="0"/>
    <x v="1"/>
    <x v="4"/>
    <n v="1017"/>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289893"/>
    <n v="1639"/>
    <n v="0.14000000000000001"/>
    <x v="2"/>
    <x v="0"/>
    <x v="0"/>
    <x v="1"/>
    <x v="7"/>
    <n v="787"/>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16597338"/>
    <n v="899"/>
    <n v="0.16"/>
    <x v="1"/>
    <x v="0"/>
    <x v="0"/>
    <x v="1"/>
    <x v="0"/>
    <n v="18462"/>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754171"/>
    <n v="1199"/>
    <n v="0.71"/>
    <x v="0"/>
    <x v="0"/>
    <x v="0"/>
    <x v="0"/>
    <x v="4"/>
    <n v="629"/>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29009124"/>
    <n v="1899"/>
    <n v="0.42"/>
    <x v="0"/>
    <x v="0"/>
    <x v="0"/>
    <x v="1"/>
    <x v="4"/>
    <n v="15276"/>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34564695"/>
    <n v="11595"/>
    <n v="0.24"/>
    <x v="0"/>
    <x v="0"/>
    <x v="0"/>
    <x v="1"/>
    <x v="5"/>
    <n v="2981"/>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4315500"/>
    <n v="1750"/>
    <n v="0.23"/>
    <x v="2"/>
    <x v="0"/>
    <x v="0"/>
    <x v="1"/>
    <x v="11"/>
    <n v="2466"/>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16653155"/>
    <n v="2095"/>
    <n v="0"/>
    <x v="0"/>
    <x v="0"/>
    <x v="0"/>
    <x v="1"/>
    <x v="6"/>
    <n v="7949"/>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18500"/>
    <n v="2300"/>
    <n v="0.35"/>
    <x v="0"/>
    <x v="0"/>
    <x v="0"/>
    <x v="1"/>
    <x v="11"/>
    <n v="95"/>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4658420"/>
    <n v="2990"/>
    <n v="0.26"/>
    <x v="2"/>
    <x v="0"/>
    <x v="0"/>
    <x v="1"/>
    <x v="11"/>
    <n v="1558"/>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114002185"/>
    <n v="4295"/>
    <n v="0.14000000000000001"/>
    <x v="2"/>
    <x v="0"/>
    <x v="0"/>
    <x v="1"/>
    <x v="3"/>
    <n v="26543"/>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733912"/>
    <n v="199"/>
    <n v="0.11"/>
    <x v="1"/>
    <x v="2"/>
    <x v="0"/>
    <x v="1"/>
    <x v="3"/>
    <n v="3688"/>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10953117"/>
    <n v="2499"/>
    <n v="0.54"/>
    <x v="1"/>
    <x v="0"/>
    <x v="0"/>
    <x v="0"/>
    <x v="11"/>
    <n v="4383"/>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238522"/>
    <n v="499"/>
    <n v="0.51"/>
    <x v="2"/>
    <x v="1"/>
    <x v="0"/>
    <x v="0"/>
    <x v="8"/>
    <n v="478"/>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568800"/>
    <n v="2400"/>
    <n v="0.18"/>
    <x v="1"/>
    <x v="0"/>
    <x v="0"/>
    <x v="1"/>
    <x v="1"/>
    <n v="237"/>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92876"/>
    <n v="749"/>
    <n v="0.56999999999999995"/>
    <x v="2"/>
    <x v="0"/>
    <x v="0"/>
    <x v="0"/>
    <x v="13"/>
    <n v="124"/>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26033925"/>
    <n v="1775"/>
    <n v="0.16"/>
    <x v="1"/>
    <x v="0"/>
    <x v="0"/>
    <x v="1"/>
    <x v="2"/>
    <n v="14667"/>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9594"/>
    <n v="1599"/>
    <n v="0.71"/>
    <x v="0"/>
    <x v="0"/>
    <x v="0"/>
    <x v="0"/>
    <x v="7"/>
    <n v="6"/>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7617980"/>
    <n v="1795"/>
    <n v="0.39"/>
    <x v="0"/>
    <x v="0"/>
    <x v="0"/>
    <x v="1"/>
    <x v="0"/>
    <n v="4244"/>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6270983"/>
    <n v="15999"/>
    <n v="0.4"/>
    <x v="0"/>
    <x v="0"/>
    <x v="0"/>
    <x v="1"/>
    <x v="3"/>
    <n v="1017"/>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9368510"/>
    <n v="1490"/>
    <n v="0.33"/>
    <x v="0"/>
    <x v="0"/>
    <x v="0"/>
    <x v="1"/>
    <x v="3"/>
    <n v="12999"/>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621689"/>
    <n v="1999"/>
    <n v="0.35"/>
    <x v="0"/>
    <x v="0"/>
    <x v="0"/>
    <x v="1"/>
    <x v="11"/>
    <n v="311"/>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2114762"/>
    <n v="499"/>
    <n v="0.41"/>
    <x v="0"/>
    <x v="1"/>
    <x v="0"/>
    <x v="1"/>
    <x v="3"/>
    <n v="4238"/>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831519"/>
    <n v="299"/>
    <n v="0.46"/>
    <x v="2"/>
    <x v="1"/>
    <x v="0"/>
    <x v="1"/>
    <x v="13"/>
    <n v="2781"/>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544200"/>
    <n v="600"/>
    <n v="0"/>
    <x v="2"/>
    <x v="0"/>
    <x v="0"/>
    <x v="1"/>
    <x v="3"/>
    <n v="10907"/>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4972500"/>
    <n v="1130"/>
    <n v="0"/>
    <x v="0"/>
    <x v="0"/>
    <x v="0"/>
    <x v="1"/>
    <x v="0"/>
    <n v="1325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271125650"/>
    <n v="6295"/>
    <n v="0.48"/>
    <x v="1"/>
    <x v="0"/>
    <x v="0"/>
    <x v="1"/>
    <x v="2"/>
    <n v="4307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111833740"/>
    <n v="9455"/>
    <n v="0.62"/>
    <x v="0"/>
    <x v="0"/>
    <x v="0"/>
    <x v="0"/>
    <x v="3"/>
    <n v="11828"/>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866760"/>
    <n v="699"/>
    <n v="0.47"/>
    <x v="0"/>
    <x v="0"/>
    <x v="0"/>
    <x v="1"/>
    <x v="3"/>
    <n v="124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104324131"/>
    <n v="4999"/>
    <n v="0.36"/>
    <x v="0"/>
    <x v="0"/>
    <x v="0"/>
    <x v="1"/>
    <x v="1"/>
    <n v="20869"/>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1278900"/>
    <n v="2900"/>
    <n v="0.45"/>
    <x v="2"/>
    <x v="0"/>
    <x v="0"/>
    <x v="1"/>
    <x v="7"/>
    <n v="441"/>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583966"/>
    <n v="2499"/>
    <n v="0.2"/>
    <x v="0"/>
    <x v="0"/>
    <x v="0"/>
    <x v="1"/>
    <x v="3"/>
    <n v="1034"/>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44179940"/>
    <n v="1190"/>
    <n v="0.48"/>
    <x v="0"/>
    <x v="0"/>
    <x v="0"/>
    <x v="1"/>
    <x v="3"/>
    <n v="37126"/>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13345500"/>
    <n v="2100"/>
    <n v="0.28999999999999998"/>
    <x v="1"/>
    <x v="0"/>
    <x v="0"/>
    <x v="1"/>
    <x v="3"/>
    <n v="6355"/>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5988"/>
    <n v="499"/>
    <n v="0.6"/>
    <x v="0"/>
    <x v="1"/>
    <x v="0"/>
    <x v="0"/>
    <x v="8"/>
    <n v="12"/>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10861125"/>
    <n v="825"/>
    <n v="0.26"/>
    <x v="0"/>
    <x v="0"/>
    <x v="0"/>
    <x v="1"/>
    <x v="3"/>
    <n v="1316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2467354"/>
    <n v="1499"/>
    <n v="0.33"/>
    <x v="2"/>
    <x v="0"/>
    <x v="0"/>
    <x v="1"/>
    <x v="3"/>
    <n v="1646"/>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179850030"/>
    <n v="9995"/>
    <n v="0.1"/>
    <x v="1"/>
    <x v="0"/>
    <x v="0"/>
    <x v="1"/>
    <x v="5"/>
    <n v="17994"/>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609390"/>
    <n v="999"/>
    <n v="0.55000000000000004"/>
    <x v="1"/>
    <x v="0"/>
    <x v="0"/>
    <x v="0"/>
    <x v="4"/>
    <n v="61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53196000"/>
    <n v="6000"/>
    <n v="0.59"/>
    <x v="0"/>
    <x v="0"/>
    <x v="0"/>
    <x v="0"/>
    <x v="3"/>
    <n v="8866"/>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52886670"/>
    <n v="3945"/>
    <n v="0.31"/>
    <x v="0"/>
    <x v="0"/>
    <x v="0"/>
    <x v="1"/>
    <x v="7"/>
    <n v="13406"/>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07552197"/>
    <n v="1999"/>
    <n v="0.28000000000000003"/>
    <x v="2"/>
    <x v="0"/>
    <x v="0"/>
    <x v="1"/>
    <x v="20"/>
    <n v="53803"/>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1910454"/>
    <n v="3499"/>
    <n v="0.2"/>
    <x v="1"/>
    <x v="0"/>
    <x v="0"/>
    <x v="1"/>
    <x v="6"/>
    <n v="546"/>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29370600"/>
    <n v="5550"/>
    <n v="0.62"/>
    <x v="0"/>
    <x v="0"/>
    <x v="0"/>
    <x v="0"/>
    <x v="1"/>
    <n v="5292"/>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2037960"/>
    <n v="4590"/>
    <n v="0.48"/>
    <x v="0"/>
    <x v="0"/>
    <x v="0"/>
    <x v="1"/>
    <x v="3"/>
    <n v="444"/>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2287416"/>
    <n v="499"/>
    <n v="0.38"/>
    <x v="0"/>
    <x v="1"/>
    <x v="0"/>
    <x v="1"/>
    <x v="2"/>
    <n v="4584"/>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65766800"/>
    <n v="4400"/>
    <n v="0.41"/>
    <x v="1"/>
    <x v="0"/>
    <x v="0"/>
    <x v="1"/>
    <x v="3"/>
    <n v="14947"/>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559000"/>
    <n v="1000"/>
    <n v="0.52"/>
    <x v="2"/>
    <x v="0"/>
    <x v="0"/>
    <x v="0"/>
    <x v="0"/>
    <n v="1559"/>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496340"/>
    <n v="299"/>
    <n v="0.18"/>
    <x v="1"/>
    <x v="1"/>
    <x v="0"/>
    <x v="1"/>
    <x v="3"/>
    <n v="166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105468"/>
    <n v="799"/>
    <n v="0.78"/>
    <x v="0"/>
    <x v="0"/>
    <x v="0"/>
    <x v="0"/>
    <x v="12"/>
    <n v="132"/>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148584510"/>
    <n v="5190"/>
    <n v="0.31"/>
    <x v="0"/>
    <x v="0"/>
    <x v="0"/>
    <x v="1"/>
    <x v="4"/>
    <n v="28629"/>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1359870"/>
    <n v="1345"/>
    <n v="0.48"/>
    <x v="0"/>
    <x v="0"/>
    <x v="0"/>
    <x v="1"/>
    <x v="2"/>
    <n v="8446"/>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4796000"/>
    <n v="4000"/>
    <n v="0.48"/>
    <x v="0"/>
    <x v="0"/>
    <x v="0"/>
    <x v="1"/>
    <x v="0"/>
    <n v="11199"/>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472000"/>
    <n v="4000"/>
    <n v="0.42"/>
    <x v="1"/>
    <x v="0"/>
    <x v="0"/>
    <x v="1"/>
    <x v="11"/>
    <n v="1118"/>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7589"/>
    <n v="1599"/>
    <n v="0.51"/>
    <x v="0"/>
    <x v="0"/>
    <x v="0"/>
    <x v="0"/>
    <x v="6"/>
    <n v="11"/>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43525647"/>
    <n v="9999"/>
    <n v="0.45"/>
    <x v="1"/>
    <x v="0"/>
    <x v="0"/>
    <x v="1"/>
    <x v="11"/>
    <n v="4353"/>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368150"/>
    <n v="1990"/>
    <n v="0.55000000000000004"/>
    <x v="2"/>
    <x v="0"/>
    <x v="0"/>
    <x v="0"/>
    <x v="3"/>
    <n v="185"/>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24221550"/>
    <n v="1695"/>
    <n v="0"/>
    <x v="0"/>
    <x v="0"/>
    <x v="0"/>
    <x v="1"/>
    <x v="0"/>
    <n v="1429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2853840"/>
    <n v="940"/>
    <n v="0.47"/>
    <x v="0"/>
    <x v="0"/>
    <x v="0"/>
    <x v="1"/>
    <x v="3"/>
    <n v="3036"/>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6091200"/>
    <n v="4700"/>
    <n v="0.43"/>
    <x v="1"/>
    <x v="0"/>
    <x v="0"/>
    <x v="1"/>
    <x v="0"/>
    <n v="1296"/>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56981"/>
    <n v="2999"/>
    <n v="0.52"/>
    <x v="2"/>
    <x v="0"/>
    <x v="0"/>
    <x v="0"/>
    <x v="6"/>
    <n v="19"/>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663"/>
    <n v="79"/>
    <n v="0"/>
    <x v="1"/>
    <x v="2"/>
    <x v="0"/>
    <x v="1"/>
    <x v="1"/>
    <n v="97"/>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25307590"/>
    <n v="14290"/>
    <n v="0.51"/>
    <x v="0"/>
    <x v="0"/>
    <x v="0"/>
    <x v="0"/>
    <x v="5"/>
    <n v="1771"/>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59309130"/>
    <n v="3945"/>
    <n v="0.32"/>
    <x v="0"/>
    <x v="0"/>
    <x v="0"/>
    <x v="1"/>
    <x v="1"/>
    <n v="15034"/>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19448758"/>
    <n v="5999"/>
    <n v="0.47"/>
    <x v="0"/>
    <x v="0"/>
    <x v="0"/>
    <x v="1"/>
    <x v="1"/>
    <n v="3242"/>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5522400"/>
    <n v="1950"/>
    <n v="0.39"/>
    <x v="0"/>
    <x v="0"/>
    <x v="0"/>
    <x v="1"/>
    <x v="2"/>
    <n v="2832"/>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4192902"/>
    <n v="2799"/>
    <n v="0.49"/>
    <x v="0"/>
    <x v="0"/>
    <x v="0"/>
    <x v="1"/>
    <x v="1"/>
    <n v="1498"/>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594750"/>
    <n v="1950"/>
    <n v="0.49"/>
    <x v="0"/>
    <x v="0"/>
    <x v="0"/>
    <x v="1"/>
    <x v="11"/>
    <n v="305"/>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11908809"/>
    <n v="9999"/>
    <n v="0.4"/>
    <x v="0"/>
    <x v="0"/>
    <x v="0"/>
    <x v="1"/>
    <x v="0"/>
    <n v="1191"/>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52632951"/>
    <n v="12999"/>
    <n v="0.23"/>
    <x v="2"/>
    <x v="0"/>
    <x v="0"/>
    <x v="1"/>
    <x v="4"/>
    <n v="4049"/>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2208840"/>
    <n v="699"/>
    <n v="0"/>
    <x v="0"/>
    <x v="0"/>
    <x v="0"/>
    <x v="1"/>
    <x v="0"/>
    <n v="316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0783500"/>
    <n v="3190"/>
    <n v="0.31"/>
    <x v="1"/>
    <x v="0"/>
    <x v="0"/>
    <x v="1"/>
    <x v="4"/>
    <n v="965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3072954"/>
    <n v="799"/>
    <n v="0.6"/>
    <x v="0"/>
    <x v="0"/>
    <x v="0"/>
    <x v="0"/>
    <x v="0"/>
    <n v="3846"/>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144710"/>
    <n v="499"/>
    <n v="0.4"/>
    <x v="2"/>
    <x v="1"/>
    <x v="0"/>
    <x v="1"/>
    <x v="5"/>
    <n v="29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3306794"/>
    <n v="1499"/>
    <n v="0.2"/>
    <x v="0"/>
    <x v="0"/>
    <x v="0"/>
    <x v="1"/>
    <x v="11"/>
    <n v="2206"/>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4868340"/>
    <n v="2660"/>
    <n v="0.47"/>
    <x v="1"/>
    <x v="0"/>
    <x v="0"/>
    <x v="1"/>
    <x v="3"/>
    <n v="9349"/>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1617822"/>
    <n v="2799"/>
    <n v="0.79"/>
    <x v="2"/>
    <x v="0"/>
    <x v="0"/>
    <x v="0"/>
    <x v="2"/>
    <n v="578"/>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3987169"/>
    <n v="1499"/>
    <n v="0"/>
    <x v="1"/>
    <x v="0"/>
    <x v="0"/>
    <x v="1"/>
    <x v="4"/>
    <n v="9331"/>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229836300"/>
    <n v="59900"/>
    <n v="0.76"/>
    <x v="2"/>
    <x v="0"/>
    <x v="0"/>
    <x v="0"/>
    <x v="5"/>
    <n v="3837"/>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21766400"/>
    <n v="1900"/>
    <n v="0.11"/>
    <x v="0"/>
    <x v="0"/>
    <x v="0"/>
    <x v="1"/>
    <x v="9"/>
    <n v="11456"/>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48951"/>
    <n v="999"/>
    <n v="0.35"/>
    <x v="0"/>
    <x v="0"/>
    <x v="0"/>
    <x v="1"/>
    <x v="11"/>
    <n v="49"/>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31734750"/>
    <n v="6375"/>
    <n v="0.49"/>
    <x v="1"/>
    <x v="0"/>
    <x v="0"/>
    <x v="1"/>
    <x v="1"/>
    <n v="4978"/>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996004"/>
    <n v="499"/>
    <n v="0.6"/>
    <x v="0"/>
    <x v="1"/>
    <x v="0"/>
    <x v="0"/>
    <x v="3"/>
    <n v="1996"/>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3439089"/>
    <n v="1899"/>
    <n v="0.42"/>
    <x v="1"/>
    <x v="0"/>
    <x v="0"/>
    <x v="1"/>
    <x v="4"/>
    <n v="1811"/>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3275020"/>
    <n v="1490"/>
    <n v="0.55000000000000004"/>
    <x v="0"/>
    <x v="0"/>
    <x v="0"/>
    <x v="0"/>
    <x v="1"/>
    <n v="2198"/>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4594450"/>
    <n v="350"/>
    <n v="0.26"/>
    <x v="0"/>
    <x v="1"/>
    <x v="0"/>
    <x v="1"/>
    <x v="2"/>
    <n v="13127"/>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49852500"/>
    <n v="8500"/>
    <n v="0.24"/>
    <x v="0"/>
    <x v="0"/>
    <x v="0"/>
    <x v="1"/>
    <x v="5"/>
    <n v="5865"/>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666433"/>
    <n v="2499"/>
    <n v="0.41"/>
    <x v="0"/>
    <x v="0"/>
    <x v="0"/>
    <x v="1"/>
    <x v="7"/>
    <n v="1067"/>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7614360"/>
    <n v="1560"/>
    <n v="0.36"/>
    <x v="0"/>
    <x v="0"/>
    <x v="0"/>
    <x v="1"/>
    <x v="9"/>
    <n v="4881"/>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72910500"/>
    <n v="6500"/>
    <n v="0.49"/>
    <x v="1"/>
    <x v="0"/>
    <x v="0"/>
    <x v="1"/>
    <x v="7"/>
    <n v="11217"/>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42957"/>
    <n v="999"/>
    <n v="0.74"/>
    <x v="1"/>
    <x v="0"/>
    <x v="0"/>
    <x v="0"/>
    <x v="1"/>
    <n v="43"/>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36355880"/>
    <n v="7795"/>
    <n v="0.57999999999999996"/>
    <x v="0"/>
    <x v="0"/>
    <x v="0"/>
    <x v="0"/>
    <x v="0"/>
    <n v="4664"/>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12661440"/>
    <n v="5995"/>
    <n v="0.28999999999999998"/>
    <x v="0"/>
    <x v="0"/>
    <x v="0"/>
    <x v="1"/>
    <x v="11"/>
    <n v="2112"/>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818363"/>
    <n v="299"/>
    <n v="0.37"/>
    <x v="0"/>
    <x v="1"/>
    <x v="0"/>
    <x v="1"/>
    <x v="0"/>
    <n v="2737"/>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1185631"/>
    <n v="2349"/>
    <n v="0.38"/>
    <x v="1"/>
    <x v="0"/>
    <x v="0"/>
    <x v="1"/>
    <x v="2"/>
    <n v="9019"/>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5106766"/>
    <n v="499"/>
    <n v="0.6"/>
    <x v="1"/>
    <x v="1"/>
    <x v="0"/>
    <x v="0"/>
    <x v="1"/>
    <n v="10234"/>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714450"/>
    <n v="1299"/>
    <n v="0.64"/>
    <x v="0"/>
    <x v="0"/>
    <x v="0"/>
    <x v="0"/>
    <x v="3"/>
    <n v="5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13972"/>
    <n v="499"/>
    <n v="0.44"/>
    <x v="1"/>
    <x v="1"/>
    <x v="0"/>
    <x v="1"/>
    <x v="20"/>
    <n v="28"/>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6460575"/>
    <n v="4775"/>
    <n v="0.57999999999999996"/>
    <x v="0"/>
    <x v="0"/>
    <x v="0"/>
    <x v="0"/>
    <x v="0"/>
    <n v="1353"/>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2629740"/>
    <n v="1230"/>
    <n v="0.35"/>
    <x v="1"/>
    <x v="0"/>
    <x v="0"/>
    <x v="1"/>
    <x v="3"/>
    <n v="2138"/>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3356321"/>
    <n v="1999"/>
    <n v="0.53"/>
    <x v="0"/>
    <x v="0"/>
    <x v="0"/>
    <x v="0"/>
    <x v="1"/>
    <n v="1679"/>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66187572"/>
    <n v="5156"/>
    <n v="0.28999999999999998"/>
    <x v="2"/>
    <x v="0"/>
    <x v="0"/>
    <x v="1"/>
    <x v="2"/>
    <n v="12837"/>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7737127"/>
    <n v="1999"/>
    <n v="0.15"/>
    <x v="2"/>
    <x v="0"/>
    <x v="0"/>
    <x v="1"/>
    <x v="3"/>
    <n v="8873"/>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16091695"/>
    <n v="2095"/>
    <n v="0.12"/>
    <x v="0"/>
    <x v="0"/>
    <x v="0"/>
    <x v="1"/>
    <x v="4"/>
    <n v="7681"/>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6383650"/>
    <n v="19825"/>
    <n v="0.37"/>
    <x v="0"/>
    <x v="0"/>
    <x v="0"/>
    <x v="1"/>
    <x v="3"/>
    <n v="322"/>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8762240"/>
    <n v="1920"/>
    <n v="0.43"/>
    <x v="0"/>
    <x v="0"/>
    <x v="0"/>
    <x v="1"/>
    <x v="0"/>
    <n v="9772"/>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295952000"/>
    <n v="16000"/>
    <n v="0.49"/>
    <x v="1"/>
    <x v="0"/>
    <x v="0"/>
    <x v="1"/>
    <x v="2"/>
    <n v="18497"/>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116547"/>
    <n v="2199"/>
    <n v="0.77"/>
    <x v="1"/>
    <x v="0"/>
    <x v="0"/>
    <x v="0"/>
    <x v="7"/>
    <n v="53"/>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25918272"/>
    <n v="14999"/>
    <n v="0.53"/>
    <x v="2"/>
    <x v="0"/>
    <x v="0"/>
    <x v="0"/>
    <x v="3"/>
    <n v="1728"/>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5175723"/>
    <n v="1799"/>
    <n v="0.11"/>
    <x v="0"/>
    <x v="0"/>
    <x v="0"/>
    <x v="1"/>
    <x v="1"/>
    <n v="2877"/>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487500"/>
    <n v="1950"/>
    <n v="0.46"/>
    <x v="1"/>
    <x v="0"/>
    <x v="0"/>
    <x v="1"/>
    <x v="11"/>
    <n v="25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15508110"/>
    <n v="2995"/>
    <n v="0.61"/>
    <x v="0"/>
    <x v="0"/>
    <x v="0"/>
    <x v="0"/>
    <x v="0"/>
    <n v="5178"/>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78921"/>
    <n v="999"/>
    <n v="0.5"/>
    <x v="0"/>
    <x v="0"/>
    <x v="0"/>
    <x v="0"/>
    <x v="13"/>
    <n v="79"/>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49863215"/>
    <n v="11995"/>
    <n v="0.27"/>
    <x v="0"/>
    <x v="0"/>
    <x v="0"/>
    <x v="1"/>
    <x v="3"/>
    <n v="4157"/>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86971"/>
    <n v="2999"/>
    <n v="0.49"/>
    <x v="0"/>
    <x v="0"/>
    <x v="0"/>
    <x v="1"/>
    <x v="8"/>
    <n v="29"/>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7740200"/>
    <n v="1690"/>
    <n v="0.28999999999999998"/>
    <x v="0"/>
    <x v="0"/>
    <x v="0"/>
    <x v="1"/>
    <x v="0"/>
    <n v="458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2513160"/>
    <n v="1790"/>
    <n v="0.41"/>
    <x v="0"/>
    <x v="0"/>
    <x v="0"/>
    <x v="1"/>
    <x v="4"/>
    <n v="1404"/>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25275950"/>
    <n v="8995"/>
    <n v="0.28000000000000003"/>
    <x v="2"/>
    <x v="0"/>
    <x v="0"/>
    <x v="1"/>
    <x v="4"/>
    <n v="281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1673"/>
    <n v="239"/>
    <n v="0"/>
    <x v="1"/>
    <x v="1"/>
    <x v="0"/>
    <x v="1"/>
    <x v="4"/>
    <n v="7"/>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2764671"/>
    <n v="1599"/>
    <n v="0.56000000000000005"/>
    <x v="0"/>
    <x v="0"/>
    <x v="0"/>
    <x v="0"/>
    <x v="16"/>
    <n v="1729"/>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9077640"/>
    <n v="4290"/>
    <n v="0.39"/>
    <x v="0"/>
    <x v="0"/>
    <x v="0"/>
    <x v="1"/>
    <x v="5"/>
    <n v="2116"/>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1338070"/>
    <n v="2890"/>
    <n v="0.46"/>
    <x v="1"/>
    <x v="0"/>
    <x v="0"/>
    <x v="1"/>
    <x v="2"/>
    <n v="463"/>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70146"/>
    <n v="1299"/>
    <n v="0.62"/>
    <x v="2"/>
    <x v="0"/>
    <x v="0"/>
    <x v="0"/>
    <x v="16"/>
    <n v="54"/>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4626560"/>
    <n v="640"/>
    <n v="0.2"/>
    <x v="0"/>
    <x v="0"/>
    <x v="0"/>
    <x v="1"/>
    <x v="3"/>
    <n v="7229"/>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14561180"/>
    <n v="3790"/>
    <n v="0.5"/>
    <x v="0"/>
    <x v="0"/>
    <x v="0"/>
    <x v="0"/>
    <x v="11"/>
    <n v="3842"/>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2945760"/>
    <n v="4560"/>
    <n v="0.43"/>
    <x v="1"/>
    <x v="0"/>
    <x v="0"/>
    <x v="1"/>
    <x v="5"/>
    <n v="646"/>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6307000"/>
    <n v="3500"/>
    <n v="0.66"/>
    <x v="1"/>
    <x v="0"/>
    <x v="0"/>
    <x v="0"/>
    <x v="4"/>
    <n v="1802"/>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655200"/>
    <n v="2600"/>
    <n v="0.62"/>
    <x v="0"/>
    <x v="0"/>
    <x v="0"/>
    <x v="0"/>
    <x v="10"/>
    <n v="252"/>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2574000"/>
    <n v="3300"/>
    <n v="0.39"/>
    <x v="1"/>
    <x v="0"/>
    <x v="0"/>
    <x v="1"/>
    <x v="0"/>
    <n v="78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51726"/>
    <n v="699"/>
    <n v="0.7"/>
    <x v="0"/>
    <x v="0"/>
    <x v="0"/>
    <x v="0"/>
    <x v="7"/>
    <n v="74"/>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47730534"/>
    <n v="23559"/>
    <n v="0.38"/>
    <x v="0"/>
    <x v="0"/>
    <x v="0"/>
    <x v="1"/>
    <x v="4"/>
    <n v="2026"/>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9451689"/>
    <n v="1599"/>
    <n v="0.41"/>
    <x v="0"/>
    <x v="0"/>
    <x v="0"/>
    <x v="1"/>
    <x v="4"/>
    <n v="5911"/>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19630180"/>
    <n v="9995"/>
    <n v="0.28000000000000003"/>
    <x v="2"/>
    <x v="0"/>
    <x v="0"/>
    <x v="1"/>
    <x v="5"/>
    <n v="1964"/>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63625"/>
    <n v="2545"/>
    <n v="0.04"/>
    <x v="2"/>
    <x v="0"/>
    <x v="0"/>
    <x v="1"/>
    <x v="3"/>
    <n v="25"/>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28424200"/>
    <n v="8995"/>
    <n v="0.13"/>
    <x v="2"/>
    <x v="0"/>
    <x v="0"/>
    <x v="1"/>
    <x v="1"/>
    <n v="316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3114442"/>
    <n v="1999"/>
    <n v="0.2"/>
    <x v="0"/>
    <x v="0"/>
    <x v="0"/>
    <x v="1"/>
    <x v="5"/>
    <n v="1558"/>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49269000"/>
    <n v="5500"/>
    <n v="0.47"/>
    <x v="2"/>
    <x v="0"/>
    <x v="0"/>
    <x v="1"/>
    <x v="11"/>
    <n v="8958"/>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60999650"/>
    <n v="12150"/>
    <n v="0.19"/>
    <x v="0"/>
    <x v="0"/>
    <x v="0"/>
    <x v="1"/>
    <x v="4"/>
    <n v="13251"/>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6958035"/>
    <n v="4995"/>
    <n v="0.34"/>
    <x v="1"/>
    <x v="0"/>
    <x v="0"/>
    <x v="1"/>
    <x v="11"/>
    <n v="1393"/>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9487"/>
    <n v="1499"/>
    <n v="0.55000000000000004"/>
    <x v="0"/>
    <x v="0"/>
    <x v="0"/>
    <x v="0"/>
    <x v="21"/>
    <n v="13"/>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54350946"/>
    <n v="7506"/>
    <n v="0.22"/>
    <x v="0"/>
    <x v="0"/>
    <x v="0"/>
    <x v="1"/>
    <x v="6"/>
    <n v="7241"/>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288360000"/>
    <n v="18000"/>
    <n v="0.49"/>
    <x v="1"/>
    <x v="0"/>
    <x v="0"/>
    <x v="1"/>
    <x v="1"/>
    <n v="1602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615530"/>
    <n v="1099"/>
    <n v="0.68"/>
    <x v="1"/>
    <x v="0"/>
    <x v="0"/>
    <x v="0"/>
    <x v="7"/>
    <n v="147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6959700"/>
    <n v="1900"/>
    <n v="0.53"/>
    <x v="0"/>
    <x v="0"/>
    <x v="0"/>
    <x v="0"/>
    <x v="1"/>
    <n v="3663"/>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180300"/>
    <n v="1850"/>
    <n v="0.27"/>
    <x v="0"/>
    <x v="0"/>
    <x v="0"/>
    <x v="1"/>
    <x v="5"/>
    <n v="638"/>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35516448"/>
    <n v="9999"/>
    <n v="0.38"/>
    <x v="0"/>
    <x v="0"/>
    <x v="0"/>
    <x v="1"/>
    <x v="3"/>
    <n v="3552"/>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44536260"/>
    <n v="3995"/>
    <n v="0.31"/>
    <x v="1"/>
    <x v="0"/>
    <x v="0"/>
    <x v="1"/>
    <x v="5"/>
    <n v="11148"/>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3671051"/>
    <n v="1499"/>
    <n v="0.52"/>
    <x v="2"/>
    <x v="0"/>
    <x v="0"/>
    <x v="0"/>
    <x v="19"/>
    <n v="2449"/>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7575205"/>
    <n v="3295"/>
    <n v="0.12"/>
    <x v="0"/>
    <x v="0"/>
    <x v="0"/>
    <x v="1"/>
    <x v="4"/>
    <n v="2299"/>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16242765"/>
    <n v="2695"/>
    <n v="0.39"/>
    <x v="0"/>
    <x v="0"/>
    <x v="0"/>
    <x v="1"/>
    <x v="5"/>
    <n v="6027"/>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1055690"/>
    <n v="2290"/>
    <n v="0.39"/>
    <x v="0"/>
    <x v="0"/>
    <x v="0"/>
    <x v="1"/>
    <x v="5"/>
    <n v="461"/>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873918"/>
    <n v="3099"/>
    <n v="0.33"/>
    <x v="2"/>
    <x v="0"/>
    <x v="0"/>
    <x v="1"/>
    <x v="3"/>
    <n v="282"/>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9970625"/>
    <n v="1075"/>
    <n v="7.0000000000000007E-2"/>
    <x v="1"/>
    <x v="0"/>
    <x v="0"/>
    <x v="1"/>
    <x v="3"/>
    <n v="927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5200257"/>
    <n v="6999"/>
    <n v="0.55000000000000004"/>
    <x v="1"/>
    <x v="0"/>
    <x v="0"/>
    <x v="0"/>
    <x v="1"/>
    <n v="743"/>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819672"/>
    <n v="2499"/>
    <n v="0.57999999999999996"/>
    <x v="1"/>
    <x v="0"/>
    <x v="0"/>
    <x v="0"/>
    <x v="9"/>
    <n v="328"/>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6867180"/>
    <n v="7290"/>
    <n v="0.51"/>
    <x v="2"/>
    <x v="0"/>
    <x v="0"/>
    <x v="0"/>
    <x v="2"/>
    <n v="942"/>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22107925"/>
    <n v="5795"/>
    <n v="0.17"/>
    <x v="0"/>
    <x v="0"/>
    <x v="0"/>
    <x v="1"/>
    <x v="2"/>
    <n v="381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27143224"/>
    <n v="3398"/>
    <n v="0.5"/>
    <x v="1"/>
    <x v="0"/>
    <x v="0"/>
    <x v="0"/>
    <x v="11"/>
    <n v="7988"/>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378250"/>
    <n v="1490"/>
    <n v="0.55000000000000004"/>
    <x v="0"/>
    <x v="0"/>
    <x v="0"/>
    <x v="0"/>
    <x v="3"/>
    <n v="925"/>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7079400"/>
    <n v="1620"/>
    <n v="0.41"/>
    <x v="2"/>
    <x v="0"/>
    <x v="0"/>
    <x v="1"/>
    <x v="3"/>
    <n v="437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7619000"/>
    <n v="1000"/>
    <n v="0.15"/>
    <x v="2"/>
    <x v="0"/>
    <x v="0"/>
    <x v="1"/>
    <x v="3"/>
    <n v="7619"/>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1659520"/>
    <n v="640"/>
    <n v="0.06"/>
    <x v="2"/>
    <x v="0"/>
    <x v="0"/>
    <x v="1"/>
    <x v="11"/>
    <n v="2593"/>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1600220"/>
    <n v="4495"/>
    <n v="0.17"/>
    <x v="1"/>
    <x v="0"/>
    <x v="0"/>
    <x v="1"/>
    <x v="4"/>
    <n v="356"/>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188937"/>
    <n v="2999"/>
    <n v="0.73"/>
    <x v="2"/>
    <x v="0"/>
    <x v="0"/>
    <x v="0"/>
    <x v="6"/>
    <n v="63"/>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4645200"/>
    <n v="980"/>
    <n v="0"/>
    <x v="1"/>
    <x v="0"/>
    <x v="0"/>
    <x v="1"/>
    <x v="0"/>
    <n v="474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266104"/>
    <n v="899"/>
    <n v="0.61"/>
    <x v="1"/>
    <x v="0"/>
    <x v="0"/>
    <x v="0"/>
    <x v="2"/>
    <n v="296"/>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92315"/>
    <n v="499"/>
    <n v="0.54"/>
    <x v="2"/>
    <x v="1"/>
    <x v="0"/>
    <x v="0"/>
    <x v="12"/>
    <n v="18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7806230"/>
    <n v="3995"/>
    <n v="0.16"/>
    <x v="1"/>
    <x v="0"/>
    <x v="0"/>
    <x v="1"/>
    <x v="4"/>
    <n v="1954"/>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028500"/>
    <n v="11500"/>
    <n v="0.52"/>
    <x v="0"/>
    <x v="0"/>
    <x v="0"/>
    <x v="0"/>
    <x v="2"/>
    <n v="959"/>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506485"/>
    <n v="499"/>
    <n v="0.4"/>
    <x v="0"/>
    <x v="1"/>
    <x v="0"/>
    <x v="1"/>
    <x v="2"/>
    <n v="101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14104150"/>
    <n v="3550"/>
    <n v="0.37"/>
    <x v="1"/>
    <x v="0"/>
    <x v="0"/>
    <x v="1"/>
    <x v="1"/>
    <n v="3973"/>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3677700"/>
    <n v="1599"/>
    <n v="0.56000000000000005"/>
    <x v="2"/>
    <x v="0"/>
    <x v="0"/>
    <x v="0"/>
    <x v="16"/>
    <n v="23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304297"/>
    <n v="1499"/>
    <n v="0.18"/>
    <x v="1"/>
    <x v="0"/>
    <x v="0"/>
    <x v="1"/>
    <x v="3"/>
    <n v="203"/>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1322559"/>
    <n v="2999"/>
    <n v="0.55000000000000004"/>
    <x v="0"/>
    <x v="0"/>
    <x v="0"/>
    <x v="0"/>
    <x v="11"/>
    <n v="441"/>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8542000"/>
    <n v="11500"/>
    <n v="0.41"/>
    <x v="2"/>
    <x v="0"/>
    <x v="0"/>
    <x v="1"/>
    <x v="3"/>
    <n v="10308"/>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79008"/>
    <n v="2499"/>
    <n v="0.16"/>
    <x v="2"/>
    <x v="0"/>
    <x v="0"/>
    <x v="1"/>
    <x v="22"/>
    <n v="992"/>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9314100"/>
    <n v="1975"/>
    <n v="0.14000000000000001"/>
    <x v="0"/>
    <x v="0"/>
    <x v="0"/>
    <x v="1"/>
    <x v="3"/>
    <n v="4716"/>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531787"/>
    <n v="1699"/>
    <n v="0.37"/>
    <x v="0"/>
    <x v="0"/>
    <x v="0"/>
    <x v="1"/>
    <x v="2"/>
    <n v="313"/>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414170"/>
    <n v="2495"/>
    <n v="0.46"/>
    <x v="1"/>
    <x v="0"/>
    <x v="0"/>
    <x v="1"/>
    <x v="11"/>
    <n v="166"/>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1060500"/>
    <n v="3500"/>
    <n v="0.56999999999999995"/>
    <x v="1"/>
    <x v="0"/>
    <x v="0"/>
    <x v="0"/>
    <x v="3"/>
    <n v="303"/>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2585200"/>
    <n v="4600"/>
    <n v="0.55000000000000004"/>
    <x v="1"/>
    <x v="0"/>
    <x v="0"/>
    <x v="0"/>
    <x v="4"/>
    <n v="562"/>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83338025"/>
    <n v="10295"/>
    <n v="0.63"/>
    <x v="1"/>
    <x v="0"/>
    <x v="0"/>
    <x v="0"/>
    <x v="2"/>
    <n v="809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39691"/>
    <n v="2199"/>
    <n v="0.77"/>
    <x v="0"/>
    <x v="0"/>
    <x v="0"/>
    <x v="0"/>
    <x v="18"/>
    <n v="109"/>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36609160"/>
    <n v="2380"/>
    <n v="0.24"/>
    <x v="0"/>
    <x v="0"/>
    <x v="0"/>
    <x v="1"/>
    <x v="1"/>
    <n v="15382"/>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45308340"/>
    <n v="8820"/>
    <n v="0.26"/>
    <x v="1"/>
    <x v="0"/>
    <x v="0"/>
    <x v="1"/>
    <x v="6"/>
    <n v="5137"/>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3099876"/>
    <n v="24999"/>
    <n v="0.8"/>
    <x v="0"/>
    <x v="0"/>
    <x v="0"/>
    <x v="0"/>
    <x v="13"/>
    <n v="124"/>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1483200"/>
    <n v="2400"/>
    <n v="0.5"/>
    <x v="0"/>
    <x v="0"/>
    <x v="0"/>
    <x v="0"/>
    <x v="3"/>
    <n v="618"/>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264600"/>
    <n v="4200"/>
    <n v="0.38"/>
    <x v="0"/>
    <x v="0"/>
    <x v="0"/>
    <x v="1"/>
    <x v="3"/>
    <n v="63"/>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23985"/>
    <n v="1599"/>
    <n v="0.44"/>
    <x v="1"/>
    <x v="0"/>
    <x v="0"/>
    <x v="1"/>
    <x v="10"/>
    <n v="1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6991"/>
    <n v="2999"/>
    <n v="0.67"/>
    <x v="0"/>
    <x v="0"/>
    <x v="0"/>
    <x v="0"/>
    <x v="13"/>
    <n v="9"/>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9325268"/>
    <n v="1282"/>
    <n v="0.22"/>
    <x v="0"/>
    <x v="0"/>
    <x v="0"/>
    <x v="1"/>
    <x v="0"/>
    <n v="7274"/>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1762890"/>
    <n v="1990"/>
    <n v="0.45"/>
    <x v="0"/>
    <x v="0"/>
    <x v="0"/>
    <x v="1"/>
    <x v="2"/>
    <n v="5911"/>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1699830"/>
    <n v="9999"/>
    <n v="0.4"/>
    <x v="0"/>
    <x v="0"/>
    <x v="0"/>
    <x v="1"/>
    <x v="0"/>
    <n v="17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36320250"/>
    <n v="11850"/>
    <n v="0.25"/>
    <x v="1"/>
    <x v="0"/>
    <x v="0"/>
    <x v="1"/>
    <x v="0"/>
    <n v="3065"/>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1019979"/>
    <n v="999"/>
    <n v="0.52"/>
    <x v="1"/>
    <x v="0"/>
    <x v="0"/>
    <x v="0"/>
    <x v="3"/>
    <n v="1021"/>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79474236"/>
    <n v="20049"/>
    <n v="0.75"/>
    <x v="0"/>
    <x v="0"/>
    <x v="0"/>
    <x v="0"/>
    <x v="20"/>
    <n v="3964"/>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22357800"/>
    <n v="24850"/>
    <n v="0.44"/>
    <x v="0"/>
    <x v="0"/>
    <x v="0"/>
    <x v="1"/>
    <x v="5"/>
    <n v="8948"/>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599530"/>
    <n v="16490"/>
    <n v="0.48"/>
    <x v="2"/>
    <x v="0"/>
    <x v="0"/>
    <x v="1"/>
    <x v="4"/>
    <n v="97"/>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7042425"/>
    <n v="975"/>
    <n v="0.03"/>
    <x v="0"/>
    <x v="0"/>
    <x v="0"/>
    <x v="1"/>
    <x v="4"/>
    <n v="7223"/>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164670"/>
    <n v="499"/>
    <n v="0.21"/>
    <x v="2"/>
    <x v="1"/>
    <x v="0"/>
    <x v="1"/>
    <x v="1"/>
    <n v="33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2901950"/>
    <n v="635"/>
    <n v="0"/>
    <x v="0"/>
    <x v="0"/>
    <x v="0"/>
    <x v="1"/>
    <x v="4"/>
    <n v="457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6765130"/>
    <n v="1390"/>
    <n v="0.48"/>
    <x v="1"/>
    <x v="0"/>
    <x v="0"/>
    <x v="1"/>
    <x v="1"/>
    <n v="4867"/>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317350200"/>
    <n v="59900"/>
    <n v="0.53"/>
    <x v="2"/>
    <x v="0"/>
    <x v="0"/>
    <x v="0"/>
    <x v="5"/>
    <n v="5298"/>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5216620"/>
    <n v="670"/>
    <n v="0.03"/>
    <x v="1"/>
    <x v="0"/>
    <x v="0"/>
    <x v="1"/>
    <x v="3"/>
    <n v="7786"/>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14763"/>
    <n v="399"/>
    <n v="0.52"/>
    <x v="0"/>
    <x v="1"/>
    <x v="0"/>
    <x v="0"/>
    <x v="9"/>
    <n v="37"/>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4990"/>
    <n v="2495"/>
    <n v="0.48"/>
    <x v="0"/>
    <x v="0"/>
    <x v="0"/>
    <x v="1"/>
    <x v="23"/>
    <n v="2"/>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17648340"/>
    <n v="3390"/>
    <n v="0.28000000000000003"/>
    <x v="1"/>
    <x v="0"/>
    <x v="0"/>
    <x v="1"/>
    <x v="1"/>
    <n v="5206"/>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1594362"/>
    <n v="2499"/>
    <n v="0.57999999999999996"/>
    <x v="0"/>
    <x v="0"/>
    <x v="0"/>
    <x v="0"/>
    <x v="7"/>
    <n v="638"/>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1667400"/>
    <n v="4200"/>
    <n v="0.43"/>
    <x v="0"/>
    <x v="0"/>
    <x v="0"/>
    <x v="1"/>
    <x v="11"/>
    <n v="397"/>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1465370"/>
    <n v="4495"/>
    <n v="0.49"/>
    <x v="1"/>
    <x v="0"/>
    <x v="0"/>
    <x v="1"/>
    <x v="2"/>
    <n v="326"/>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7755873"/>
    <n v="2199"/>
    <n v="0.77"/>
    <x v="1"/>
    <x v="0"/>
    <x v="0"/>
    <x v="0"/>
    <x v="19"/>
    <n v="3527"/>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616383"/>
    <n v="999"/>
    <n v="0.56999999999999995"/>
    <x v="0"/>
    <x v="0"/>
    <x v="0"/>
    <x v="0"/>
    <x v="17"/>
    <n v="617"/>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186830"/>
    <n v="595"/>
    <n v="0.5"/>
    <x v="1"/>
    <x v="0"/>
    <x v="0"/>
    <x v="0"/>
    <x v="1"/>
    <n v="314"/>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0694650"/>
    <n v="19990"/>
    <n v="0.73"/>
    <x v="0"/>
    <x v="0"/>
    <x v="0"/>
    <x v="0"/>
    <x v="5"/>
    <n v="535"/>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7498250"/>
    <n v="1010"/>
    <n v="0.45"/>
    <x v="0"/>
    <x v="0"/>
    <x v="0"/>
    <x v="1"/>
    <x v="3"/>
    <n v="17325"/>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00100"/>
    <n v="1100"/>
    <n v="0.4"/>
    <x v="1"/>
    <x v="0"/>
    <x v="0"/>
    <x v="1"/>
    <x v="9"/>
    <n v="91"/>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226773"/>
    <n v="999"/>
    <n v="0.57999999999999996"/>
    <x v="0"/>
    <x v="0"/>
    <x v="0"/>
    <x v="0"/>
    <x v="5"/>
    <n v="227"/>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30331300"/>
    <n v="10900"/>
    <n v="0.33"/>
    <x v="0"/>
    <x v="0"/>
    <x v="0"/>
    <x v="1"/>
    <x v="0"/>
    <n v="11957"/>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28595700"/>
    <n v="4005"/>
    <n v="0.28000000000000003"/>
    <x v="0"/>
    <x v="0"/>
    <x v="0"/>
    <x v="1"/>
    <x v="4"/>
    <n v="714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2263665"/>
    <n v="3295"/>
    <n v="0.45"/>
    <x v="1"/>
    <x v="0"/>
    <x v="0"/>
    <x v="1"/>
    <x v="11"/>
    <n v="687"/>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859250"/>
    <n v="4650"/>
    <n v="0.68"/>
    <x v="0"/>
    <x v="0"/>
    <x v="0"/>
    <x v="0"/>
    <x v="3"/>
    <n v="1045"/>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74547000"/>
    <n v="24500"/>
    <n v="0.35"/>
    <x v="0"/>
    <x v="0"/>
    <x v="0"/>
    <x v="1"/>
    <x v="1"/>
    <n v="11206"/>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3405270"/>
    <n v="6070"/>
    <n v="0.4"/>
    <x v="1"/>
    <x v="0"/>
    <x v="0"/>
    <x v="1"/>
    <x v="0"/>
    <n v="561"/>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1986012"/>
    <n v="999"/>
    <n v="0.62"/>
    <x v="0"/>
    <x v="0"/>
    <x v="0"/>
    <x v="0"/>
    <x v="9"/>
    <n v="1988"/>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14754300"/>
    <n v="3945"/>
    <n v="0.25"/>
    <x v="0"/>
    <x v="0"/>
    <x v="0"/>
    <x v="1"/>
    <x v="0"/>
    <n v="374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6597099"/>
    <n v="1499"/>
    <n v="0.27"/>
    <x v="1"/>
    <x v="0"/>
    <x v="0"/>
    <x v="1"/>
    <x v="3"/>
    <n v="4401"/>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4093700"/>
    <n v="6700"/>
    <n v="0.62"/>
    <x v="0"/>
    <x v="0"/>
    <x v="0"/>
    <x v="0"/>
    <x v="0"/>
    <n v="611"/>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6053600"/>
    <n v="2800"/>
    <n v="0.41"/>
    <x v="1"/>
    <x v="0"/>
    <x v="0"/>
    <x v="1"/>
    <x v="2"/>
    <n v="2162"/>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4803"/>
    <n v="1699"/>
    <n v="0.53"/>
    <x v="0"/>
    <x v="0"/>
    <x v="0"/>
    <x v="0"/>
    <x v="1"/>
    <n v="97"/>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5873350"/>
    <n v="970"/>
    <n v="0.21"/>
    <x v="0"/>
    <x v="0"/>
    <x v="0"/>
    <x v="1"/>
    <x v="0"/>
    <n v="6055"/>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579000"/>
    <n v="1500"/>
    <n v="0.33"/>
    <x v="1"/>
    <x v="0"/>
    <x v="0"/>
    <x v="1"/>
    <x v="0"/>
    <n v="386"/>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721315"/>
    <n v="1295"/>
    <n v="0.55000000000000004"/>
    <x v="0"/>
    <x v="0"/>
    <x v="0"/>
    <x v="0"/>
    <x v="3"/>
    <n v="557"/>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54909712"/>
    <n v="23999"/>
    <n v="0.47"/>
    <x v="2"/>
    <x v="0"/>
    <x v="0"/>
    <x v="1"/>
    <x v="5"/>
    <n v="2288"/>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940100"/>
    <n v="850"/>
    <n v="0.18"/>
    <x v="0"/>
    <x v="0"/>
    <x v="0"/>
    <x v="1"/>
    <x v="3"/>
    <n v="1106"/>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71610000"/>
    <n v="6000"/>
    <n v="0.37"/>
    <x v="0"/>
    <x v="0"/>
    <x v="0"/>
    <x v="1"/>
    <x v="0"/>
    <n v="11935"/>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5160180"/>
    <n v="1020"/>
    <n v="0.37"/>
    <x v="1"/>
    <x v="0"/>
    <x v="0"/>
    <x v="1"/>
    <x v="3"/>
    <n v="5059"/>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313843"/>
    <n v="1999"/>
    <n v="0.51"/>
    <x v="0"/>
    <x v="0"/>
    <x v="0"/>
    <x v="0"/>
    <x v="2"/>
    <n v="157"/>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26682880"/>
    <n v="7445"/>
    <n v="0.28000000000000003"/>
    <x v="2"/>
    <x v="0"/>
    <x v="0"/>
    <x v="1"/>
    <x v="2"/>
    <n v="3584"/>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6646500"/>
    <n v="3500"/>
    <n v="0.09"/>
    <x v="0"/>
    <x v="0"/>
    <x v="0"/>
    <x v="1"/>
    <x v="0"/>
    <n v="1899"/>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21276540"/>
    <n v="1395"/>
    <n v="0.3"/>
    <x v="1"/>
    <x v="0"/>
    <x v="0"/>
    <x v="1"/>
    <x v="0"/>
    <n v="15252"/>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8796"/>
    <n v="2199"/>
    <n v="0.57999999999999996"/>
    <x v="2"/>
    <x v="0"/>
    <x v="0"/>
    <x v="0"/>
    <x v="7"/>
    <n v="4"/>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7196460"/>
    <n v="4330"/>
    <n v="0.14000000000000001"/>
    <x v="1"/>
    <x v="0"/>
    <x v="0"/>
    <x v="1"/>
    <x v="7"/>
    <n v="1662"/>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1812490"/>
    <n v="4295"/>
    <n v="0.53"/>
    <x v="0"/>
    <x v="0"/>
    <x v="0"/>
    <x v="0"/>
    <x v="10"/>
    <n v="422"/>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500210"/>
    <n v="18990"/>
    <n v="0.5"/>
    <x v="0"/>
    <x v="0"/>
    <x v="0"/>
    <x v="0"/>
    <x v="0"/>
    <n v="79"/>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64500000"/>
    <n v="12500"/>
    <n v="0.38"/>
    <x v="1"/>
    <x v="0"/>
    <x v="0"/>
    <x v="1"/>
    <x v="1"/>
    <n v="516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5511735"/>
    <n v="2385"/>
    <n v="0.6"/>
    <x v="0"/>
    <x v="0"/>
    <x v="0"/>
    <x v="0"/>
    <x v="3"/>
    <n v="2311"/>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2875320"/>
    <n v="4890"/>
    <n v="0.43"/>
    <x v="0"/>
    <x v="0"/>
    <x v="0"/>
    <x v="1"/>
    <x v="2"/>
    <n v="588"/>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3598100"/>
    <n v="1100"/>
    <n v="0.41"/>
    <x v="0"/>
    <x v="0"/>
    <x v="0"/>
    <x v="1"/>
    <x v="1"/>
    <n v="3271"/>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42904596"/>
    <n v="3899"/>
    <n v="0.43"/>
    <x v="0"/>
    <x v="0"/>
    <x v="0"/>
    <x v="1"/>
    <x v="2"/>
    <n v="11004"/>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53992305"/>
    <n v="16899"/>
    <n v="0.49"/>
    <x v="0"/>
    <x v="0"/>
    <x v="0"/>
    <x v="1"/>
    <x v="0"/>
    <n v="319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245523690"/>
    <n v="75990"/>
    <n v="0.43"/>
    <x v="2"/>
    <x v="0"/>
    <x v="0"/>
    <x v="1"/>
    <x v="4"/>
    <n v="3231"/>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2677950"/>
    <n v="825"/>
    <n v="0"/>
    <x v="0"/>
    <x v="0"/>
    <x v="0"/>
    <x v="1"/>
    <x v="1"/>
    <n v="3246"/>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7200"/>
    <n v="300"/>
    <n v="0.46"/>
    <x v="1"/>
    <x v="1"/>
    <x v="0"/>
    <x v="1"/>
    <x v="24"/>
    <n v="24"/>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215856"/>
    <n v="1499"/>
    <n v="0.54"/>
    <x v="2"/>
    <x v="0"/>
    <x v="0"/>
    <x v="0"/>
    <x v="11"/>
    <n v="144"/>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1703160"/>
    <n v="747"/>
    <n v="0.08"/>
    <x v="0"/>
    <x v="0"/>
    <x v="0"/>
    <x v="1"/>
    <x v="6"/>
    <n v="228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1359660"/>
    <n v="3999"/>
    <n v="0.45"/>
    <x v="0"/>
    <x v="0"/>
    <x v="0"/>
    <x v="1"/>
    <x v="12"/>
    <n v="34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726560"/>
    <n v="11990"/>
    <n v="0.43"/>
    <x v="0"/>
    <x v="0"/>
    <x v="0"/>
    <x v="1"/>
    <x v="2"/>
    <n v="144"/>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2761873"/>
    <n v="3799"/>
    <n v="0.28999999999999998"/>
    <x v="1"/>
    <x v="0"/>
    <x v="0"/>
    <x v="1"/>
    <x v="1"/>
    <n v="727"/>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663168"/>
    <n v="1999"/>
    <n v="0.55000000000000004"/>
    <x v="1"/>
    <x v="0"/>
    <x v="0"/>
    <x v="0"/>
    <x v="1"/>
    <n v="832"/>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170943"/>
    <n v="2999"/>
    <n v="0.64"/>
    <x v="1"/>
    <x v="0"/>
    <x v="0"/>
    <x v="0"/>
    <x v="12"/>
    <n v="57"/>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984756"/>
    <n v="599"/>
    <n v="0.51"/>
    <x v="1"/>
    <x v="0"/>
    <x v="0"/>
    <x v="0"/>
    <x v="1"/>
    <n v="1644"/>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2130934"/>
    <n v="1999"/>
    <n v="0.76"/>
    <x v="0"/>
    <x v="0"/>
    <x v="0"/>
    <x v="0"/>
    <x v="10"/>
    <n v="1066"/>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38636832"/>
    <n v="4849"/>
    <n v="0.39"/>
    <x v="0"/>
    <x v="0"/>
    <x v="0"/>
    <x v="1"/>
    <x v="0"/>
    <n v="7968"/>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1629450"/>
    <n v="510"/>
    <n v="0.34"/>
    <x v="0"/>
    <x v="0"/>
    <x v="0"/>
    <x v="1"/>
    <x v="11"/>
    <n v="3195"/>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726544"/>
    <n v="499"/>
    <n v="0.41"/>
    <x v="1"/>
    <x v="1"/>
    <x v="0"/>
    <x v="1"/>
    <x v="3"/>
    <n v="1456"/>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766410"/>
    <n v="1299"/>
    <n v="0.54"/>
    <x v="0"/>
    <x v="0"/>
    <x v="0"/>
    <x v="0"/>
    <x v="0"/>
    <n v="59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1434564"/>
    <n v="999"/>
    <n v="0.5"/>
    <x v="0"/>
    <x v="0"/>
    <x v="0"/>
    <x v="0"/>
    <x v="4"/>
    <n v="1436"/>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4978960"/>
    <n v="1190"/>
    <n v="0.28999999999999998"/>
    <x v="0"/>
    <x v="0"/>
    <x v="0"/>
    <x v="1"/>
    <x v="0"/>
    <n v="4184"/>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277200"/>
    <n v="400"/>
    <n v="0.38"/>
    <x v="1"/>
    <x v="1"/>
    <x v="0"/>
    <x v="1"/>
    <x v="3"/>
    <n v="693"/>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782294"/>
    <n v="599"/>
    <n v="0.69"/>
    <x v="0"/>
    <x v="0"/>
    <x v="0"/>
    <x v="0"/>
    <x v="2"/>
    <n v="1306"/>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7992"/>
    <n v="999"/>
    <n v="0.22"/>
    <x v="1"/>
    <x v="0"/>
    <x v="0"/>
    <x v="1"/>
    <x v="8"/>
    <n v="8"/>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1625874"/>
    <n v="699"/>
    <n v="0.6"/>
    <x v="1"/>
    <x v="0"/>
    <x v="0"/>
    <x v="0"/>
    <x v="4"/>
    <n v="2326"/>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504996"/>
    <n v="1499"/>
    <n v="0.86"/>
    <x v="0"/>
    <x v="0"/>
    <x v="0"/>
    <x v="0"/>
    <x v="2"/>
    <n v="1004"/>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8288000"/>
    <n v="1295"/>
    <n v="0.31"/>
    <x v="1"/>
    <x v="0"/>
    <x v="0"/>
    <x v="1"/>
    <x v="4"/>
    <n v="64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314937"/>
    <n v="4999"/>
    <n v="0.71"/>
    <x v="1"/>
    <x v="0"/>
    <x v="0"/>
    <x v="0"/>
    <x v="9"/>
    <n v="63"/>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3011550"/>
    <n v="2550"/>
    <n v="0.53"/>
    <x v="2"/>
    <x v="0"/>
    <x v="0"/>
    <x v="0"/>
    <x v="11"/>
    <n v="1181"/>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3681600"/>
    <n v="1950"/>
    <n v="0.08"/>
    <x v="0"/>
    <x v="0"/>
    <x v="0"/>
    <x v="1"/>
    <x v="2"/>
    <n v="1888"/>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55530900"/>
    <n v="8478"/>
    <n v="0.28000000000000003"/>
    <x v="0"/>
    <x v="0"/>
    <x v="0"/>
    <x v="1"/>
    <x v="13"/>
    <n v="655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6089954"/>
    <n v="3299"/>
    <n v="0.45"/>
    <x v="0"/>
    <x v="0"/>
    <x v="0"/>
    <x v="1"/>
    <x v="11"/>
    <n v="1846"/>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4226075"/>
    <n v="3895"/>
    <n v="0.44"/>
    <x v="0"/>
    <x v="0"/>
    <x v="0"/>
    <x v="1"/>
    <x v="2"/>
    <n v="108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1593550"/>
    <n v="5495"/>
    <n v="0.33"/>
    <x v="0"/>
    <x v="0"/>
    <x v="0"/>
    <x v="1"/>
    <x v="3"/>
    <n v="29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3996"/>
    <n v="999"/>
    <n v="0.35"/>
    <x v="2"/>
    <x v="0"/>
    <x v="0"/>
    <x v="1"/>
    <x v="9"/>
    <n v="4"/>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7557330"/>
    <n v="8995"/>
    <n v="0.04"/>
    <x v="0"/>
    <x v="0"/>
    <x v="0"/>
    <x v="1"/>
    <x v="5"/>
    <n v="9734"/>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6431178"/>
    <n v="1599"/>
    <n v="0.31"/>
    <x v="1"/>
    <x v="0"/>
    <x v="0"/>
    <x v="1"/>
    <x v="4"/>
    <n v="4022"/>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9068500"/>
    <n v="3500"/>
    <n v="0.56999999999999995"/>
    <x v="1"/>
    <x v="0"/>
    <x v="0"/>
    <x v="0"/>
    <x v="16"/>
    <n v="2591"/>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063468"/>
    <n v="1999"/>
    <n v="0.62"/>
    <x v="2"/>
    <x v="0"/>
    <x v="0"/>
    <x v="0"/>
    <x v="4"/>
    <n v="532"/>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831740"/>
    <n v="3199"/>
    <n v="0.17"/>
    <x v="0"/>
    <x v="0"/>
    <x v="0"/>
    <x v="1"/>
    <x v="2"/>
    <n v="26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2173600"/>
    <n v="1300"/>
    <n v="0.28999999999999998"/>
    <x v="0"/>
    <x v="0"/>
    <x v="0"/>
    <x v="1"/>
    <x v="2"/>
    <n v="1672"/>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170055"/>
    <n v="399"/>
    <n v="0.5"/>
    <x v="1"/>
    <x v="1"/>
    <x v="0"/>
    <x v="0"/>
    <x v="7"/>
    <n v="794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818833"/>
    <n v="599"/>
    <n v="0.53"/>
    <x v="0"/>
    <x v="0"/>
    <x v="0"/>
    <x v="0"/>
    <x v="12"/>
    <n v="1367"/>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1311687"/>
    <n v="999"/>
    <n v="0.45"/>
    <x v="1"/>
    <x v="0"/>
    <x v="0"/>
    <x v="1"/>
    <x v="1"/>
    <n v="1313"/>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42188"/>
    <n v="199"/>
    <n v="0.56999999999999995"/>
    <x v="1"/>
    <x v="2"/>
    <x v="0"/>
    <x v="0"/>
    <x v="3"/>
    <n v="212"/>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84435"/>
    <n v="1299"/>
    <n v="0.62"/>
    <x v="0"/>
    <x v="0"/>
    <x v="0"/>
    <x v="0"/>
    <x v="2"/>
    <n v="6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21282912"/>
    <n v="7776"/>
    <n v="0.25"/>
    <x v="0"/>
    <x v="0"/>
    <x v="0"/>
    <x v="1"/>
    <x v="5"/>
    <n v="2737"/>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126445"/>
    <n v="2299"/>
    <n v="0.45"/>
    <x v="0"/>
    <x v="0"/>
    <x v="0"/>
    <x v="1"/>
    <x v="4"/>
    <n v="5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97500"/>
    <n v="1500"/>
    <n v="0.27"/>
    <x v="0"/>
    <x v="0"/>
    <x v="0"/>
    <x v="1"/>
    <x v="6"/>
    <n v="1065"/>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6156430"/>
    <n v="2590"/>
    <n v="0.26"/>
    <x v="0"/>
    <x v="0"/>
    <x v="0"/>
    <x v="1"/>
    <x v="1"/>
    <n v="2377"/>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16182131"/>
    <n v="6299"/>
    <n v="0.48"/>
    <x v="0"/>
    <x v="0"/>
    <x v="0"/>
    <x v="1"/>
    <x v="2"/>
    <n v="2569"/>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0710765"/>
    <n v="1795"/>
    <n v="0.33"/>
    <x v="1"/>
    <x v="0"/>
    <x v="0"/>
    <x v="1"/>
    <x v="0"/>
    <n v="5967"/>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5665440"/>
    <n v="3190"/>
    <n v="0.54"/>
    <x v="0"/>
    <x v="0"/>
    <x v="0"/>
    <x v="0"/>
    <x v="3"/>
    <n v="1776"/>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20155800"/>
    <n v="4799"/>
    <n v="0.3"/>
    <x v="0"/>
    <x v="0"/>
    <x v="0"/>
    <x v="1"/>
    <x v="7"/>
    <n v="42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2672703"/>
    <n v="8999"/>
    <n v="0.46"/>
    <x v="0"/>
    <x v="0"/>
    <x v="0"/>
    <x v="1"/>
    <x v="3"/>
    <n v="297"/>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7326342"/>
    <n v="1899"/>
    <n v="0.37"/>
    <x v="0"/>
    <x v="0"/>
    <x v="0"/>
    <x v="1"/>
    <x v="0"/>
    <n v="3858"/>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974232"/>
    <n v="5799"/>
    <n v="0.43"/>
    <x v="1"/>
    <x v="0"/>
    <x v="0"/>
    <x v="1"/>
    <x v="4"/>
    <n v="168"/>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80699"/>
    <n v="799"/>
    <n v="0.78"/>
    <x v="0"/>
    <x v="0"/>
    <x v="0"/>
    <x v="0"/>
    <x v="9"/>
    <n v="101"/>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1222200"/>
    <n v="300"/>
    <n v="0.5"/>
    <x v="0"/>
    <x v="1"/>
    <x v="0"/>
    <x v="0"/>
    <x v="3"/>
    <n v="4074"/>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10137600"/>
    <n v="7200"/>
    <n v="0.24"/>
    <x v="2"/>
    <x v="0"/>
    <x v="0"/>
    <x v="1"/>
    <x v="6"/>
    <n v="1408"/>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1454471"/>
    <n v="389"/>
    <n v="0.03"/>
    <x v="0"/>
    <x v="1"/>
    <x v="0"/>
    <x v="1"/>
    <x v="0"/>
    <n v="3739"/>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76871659"/>
    <n v="13049"/>
    <n v="0.33"/>
    <x v="0"/>
    <x v="0"/>
    <x v="0"/>
    <x v="1"/>
    <x v="4"/>
    <n v="5891"/>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4661223"/>
    <n v="5999"/>
    <n v="0.49"/>
    <x v="0"/>
    <x v="0"/>
    <x v="0"/>
    <x v="1"/>
    <x v="1"/>
    <n v="777"/>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33984000"/>
    <n v="2400"/>
    <n v="0.27"/>
    <x v="0"/>
    <x v="0"/>
    <x v="0"/>
    <x v="1"/>
    <x v="0"/>
    <n v="1416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36636105"/>
    <n v="5295"/>
    <n v="0.4"/>
    <x v="1"/>
    <x v="0"/>
    <x v="0"/>
    <x v="1"/>
    <x v="0"/>
    <n v="6919"/>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7174713"/>
    <n v="24999"/>
    <n v="0.8"/>
    <x v="1"/>
    <x v="0"/>
    <x v="0"/>
    <x v="0"/>
    <x v="6"/>
    <n v="287"/>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229313"/>
    <n v="799"/>
    <n v="0.51"/>
    <x v="0"/>
    <x v="0"/>
    <x v="0"/>
    <x v="0"/>
    <x v="11"/>
    <n v="287"/>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1163612"/>
    <n v="2999"/>
    <n v="0.33"/>
    <x v="0"/>
    <x v="0"/>
    <x v="0"/>
    <x v="1"/>
    <x v="5"/>
    <n v="388"/>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063365"/>
    <n v="2495"/>
    <n v="0.35"/>
    <x v="1"/>
    <x v="0"/>
    <x v="0"/>
    <x v="1"/>
    <x v="3"/>
    <n v="827"/>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2236950"/>
    <n v="450"/>
    <n v="0.59"/>
    <x v="1"/>
    <x v="1"/>
    <x v="0"/>
    <x v="0"/>
    <x v="0"/>
    <n v="4971"/>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228771"/>
    <n v="999"/>
    <n v="0.55000000000000004"/>
    <x v="1"/>
    <x v="0"/>
    <x v="0"/>
    <x v="0"/>
    <x v="4"/>
    <n v="229"/>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5955560"/>
    <n v="1690"/>
    <n v="0.59"/>
    <x v="1"/>
    <x v="0"/>
    <x v="0"/>
    <x v="0"/>
    <x v="3"/>
    <n v="3524"/>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606840"/>
    <n v="3890"/>
    <n v="0.59"/>
    <x v="2"/>
    <x v="0"/>
    <x v="0"/>
    <x v="0"/>
    <x v="0"/>
    <n v="156"/>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127400"/>
    <n v="260"/>
    <n v="0.11"/>
    <x v="0"/>
    <x v="1"/>
    <x v="0"/>
    <x v="1"/>
    <x v="3"/>
    <n v="49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49118"/>
    <n v="599"/>
    <n v="0.38"/>
    <x v="1"/>
    <x v="0"/>
    <x v="0"/>
    <x v="1"/>
    <x v="2"/>
    <n v="82"/>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384500"/>
    <n v="1950"/>
    <n v="0.59"/>
    <x v="1"/>
    <x v="0"/>
    <x v="0"/>
    <x v="0"/>
    <x v="2"/>
    <n v="71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397670"/>
    <n v="2990"/>
    <n v="0.6"/>
    <x v="0"/>
    <x v="0"/>
    <x v="0"/>
    <x v="0"/>
    <x v="11"/>
    <n v="133"/>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22208823"/>
    <n v="8073"/>
    <n v="0.24"/>
    <x v="0"/>
    <x v="0"/>
    <x v="0"/>
    <x v="1"/>
    <x v="13"/>
    <n v="2751"/>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003829"/>
    <n v="2599"/>
    <n v="0.31"/>
    <x v="0"/>
    <x v="0"/>
    <x v="0"/>
    <x v="1"/>
    <x v="9"/>
    <n v="771"/>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76077464"/>
    <n v="29999"/>
    <n v="0.37"/>
    <x v="2"/>
    <x v="0"/>
    <x v="0"/>
    <x v="1"/>
    <x v="3"/>
    <n v="2536"/>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18410360"/>
    <n v="2360"/>
    <n v="0.15"/>
    <x v="0"/>
    <x v="0"/>
    <x v="0"/>
    <x v="1"/>
    <x v="0"/>
    <n v="7801"/>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6138330"/>
    <n v="11495"/>
    <n v="0.48"/>
    <x v="0"/>
    <x v="0"/>
    <x v="0"/>
    <x v="1"/>
    <x v="4"/>
    <n v="534"/>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292440"/>
    <n v="4780"/>
    <n v="0.46"/>
    <x v="0"/>
    <x v="0"/>
    <x v="0"/>
    <x v="1"/>
    <x v="2"/>
    <n v="898"/>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884800"/>
    <n v="2400"/>
    <n v="0.5"/>
    <x v="2"/>
    <x v="0"/>
    <x v="0"/>
    <x v="0"/>
    <x v="2"/>
    <n v="1202"/>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75892"/>
    <n v="249"/>
    <n v="0.12"/>
    <x v="0"/>
    <x v="1"/>
    <x v="0"/>
    <x v="1"/>
    <x v="1"/>
    <n v="1108"/>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20383"/>
    <n v="1199"/>
    <n v="0.33"/>
    <x v="0"/>
    <x v="0"/>
    <x v="0"/>
    <x v="1"/>
    <x v="5"/>
    <n v="17"/>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14708571"/>
    <n v="10999"/>
    <n v="0.44"/>
    <x v="0"/>
    <x v="0"/>
    <x v="0"/>
    <x v="1"/>
    <x v="0"/>
    <n v="10429"/>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35096040"/>
    <n v="10995"/>
    <n v="0.38"/>
    <x v="0"/>
    <x v="0"/>
    <x v="0"/>
    <x v="1"/>
    <x v="6"/>
    <n v="3192"/>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19380900"/>
    <n v="3300"/>
    <n v="0.4"/>
    <x v="0"/>
    <x v="0"/>
    <x v="0"/>
    <x v="1"/>
    <x v="3"/>
    <n v="5873"/>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551600"/>
    <n v="400"/>
    <n v="0.5"/>
    <x v="2"/>
    <x v="1"/>
    <x v="0"/>
    <x v="0"/>
    <x v="3"/>
    <n v="1379"/>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2198880"/>
    <n v="1440"/>
    <n v="0.18"/>
    <x v="0"/>
    <x v="0"/>
    <x v="0"/>
    <x v="1"/>
    <x v="0"/>
    <n v="1527"/>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8178870"/>
    <n v="3045"/>
    <n v="0.28000000000000003"/>
    <x v="2"/>
    <x v="0"/>
    <x v="0"/>
    <x v="1"/>
    <x v="0"/>
    <n v="2686"/>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639910"/>
    <n v="3595"/>
    <n v="0.17"/>
    <x v="0"/>
    <x v="0"/>
    <x v="0"/>
    <x v="1"/>
    <x v="1"/>
    <n v="178"/>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1332000"/>
    <n v="500"/>
    <n v="0.49"/>
    <x v="0"/>
    <x v="1"/>
    <x v="0"/>
    <x v="1"/>
    <x v="4"/>
    <n v="2664"/>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169388"/>
    <n v="799"/>
    <n v="0.38"/>
    <x v="0"/>
    <x v="0"/>
    <x v="0"/>
    <x v="1"/>
    <x v="9"/>
    <n v="212"/>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45576"/>
    <n v="1899"/>
    <n v="0.39"/>
    <x v="0"/>
    <x v="0"/>
    <x v="0"/>
    <x v="1"/>
    <x v="12"/>
    <n v="24"/>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1492532"/>
    <n v="799"/>
    <n v="0.43"/>
    <x v="0"/>
    <x v="0"/>
    <x v="0"/>
    <x v="1"/>
    <x v="4"/>
    <n v="1868"/>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179949"/>
    <n v="399"/>
    <n v="0.43"/>
    <x v="1"/>
    <x v="1"/>
    <x v="0"/>
    <x v="1"/>
    <x v="9"/>
    <n v="451"/>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111141"/>
    <n v="699"/>
    <n v="0.72"/>
    <x v="1"/>
    <x v="0"/>
    <x v="0"/>
    <x v="0"/>
    <x v="25"/>
    <n v="159"/>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77961"/>
    <n v="1999"/>
    <n v="0.55000000000000004"/>
    <x v="0"/>
    <x v="0"/>
    <x v="0"/>
    <x v="0"/>
    <x v="0"/>
    <n v="39"/>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14361669"/>
    <n v="2199"/>
    <n v="0.32"/>
    <x v="1"/>
    <x v="0"/>
    <x v="0"/>
    <x v="1"/>
    <x v="5"/>
    <n v="6531"/>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221778"/>
    <n v="999"/>
    <n v="0.56999999999999995"/>
    <x v="0"/>
    <x v="0"/>
    <x v="0"/>
    <x v="0"/>
    <x v="3"/>
    <n v="222"/>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641550"/>
    <n v="3290"/>
    <n v="0.28999999999999998"/>
    <x v="0"/>
    <x v="0"/>
    <x v="0"/>
    <x v="1"/>
    <x v="11"/>
    <n v="195"/>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7072734"/>
    <n v="3098"/>
    <n v="0.5"/>
    <x v="0"/>
    <x v="0"/>
    <x v="0"/>
    <x v="0"/>
    <x v="12"/>
    <n v="2283"/>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5623730"/>
    <n v="4990"/>
    <n v="0.3"/>
    <x v="1"/>
    <x v="0"/>
    <x v="0"/>
    <x v="1"/>
    <x v="3"/>
    <n v="1127"/>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35600"/>
    <n v="1200"/>
    <n v="0.59"/>
    <x v="2"/>
    <x v="0"/>
    <x v="0"/>
    <x v="0"/>
    <x v="14"/>
    <n v="113"/>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6786010"/>
    <n v="2695"/>
    <n v="0"/>
    <x v="1"/>
    <x v="0"/>
    <x v="0"/>
    <x v="1"/>
    <x v="5"/>
    <n v="2518"/>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1264450"/>
    <n v="2299"/>
    <n v="0.59"/>
    <x v="1"/>
    <x v="0"/>
    <x v="0"/>
    <x v="0"/>
    <x v="9"/>
    <n v="5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1998"/>
    <n v="999"/>
    <n v="0.8"/>
    <x v="1"/>
    <x v="0"/>
    <x v="0"/>
    <x v="0"/>
    <x v="19"/>
    <n v="2"/>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1001710"/>
    <n v="919"/>
    <n v="0.59"/>
    <x v="0"/>
    <x v="0"/>
    <x v="0"/>
    <x v="0"/>
    <x v="1"/>
    <n v="109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12539310"/>
    <n v="3045"/>
    <n v="0.25"/>
    <x v="0"/>
    <x v="0"/>
    <x v="0"/>
    <x v="1"/>
    <x v="3"/>
    <n v="4118"/>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1441440"/>
    <n v="3080"/>
    <n v="0.28000000000000003"/>
    <x v="0"/>
    <x v="0"/>
    <x v="0"/>
    <x v="1"/>
    <x v="9"/>
    <n v="468"/>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5178590"/>
    <n v="1890"/>
    <n v="0.26"/>
    <x v="0"/>
    <x v="0"/>
    <x v="0"/>
    <x v="1"/>
    <x v="1"/>
    <n v="8031"/>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25782030"/>
    <n v="3690"/>
    <n v="0.22"/>
    <x v="2"/>
    <x v="0"/>
    <x v="0"/>
    <x v="1"/>
    <x v="4"/>
    <n v="6987"/>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5">
  <r>
    <s v="B087JWLZ2K"/>
    <x v="0"/>
    <x v="0"/>
    <n v="24499"/>
    <n v="175900000"/>
    <n v="50000"/>
    <n v="0.51"/>
    <x v="0"/>
    <x v="0"/>
    <x v="0"/>
    <x v="0"/>
    <x v="0"/>
    <n v="3518"/>
    <n v="13720.199999999999"/>
  </r>
  <r>
    <s v="B07VJ9ZTXS"/>
    <x v="1"/>
    <x v="0"/>
    <n v="299"/>
    <n v="102429"/>
    <n v="599"/>
    <n v="0.5"/>
    <x v="1"/>
    <x v="0"/>
    <x v="1"/>
    <x v="0"/>
    <x v="1"/>
    <n v="171"/>
    <n v="684"/>
  </r>
  <r>
    <s v="B0B8ZKWGKD"/>
    <x v="2"/>
    <x v="0"/>
    <n v="893"/>
    <n v="111512"/>
    <n v="1052"/>
    <n v="0.15"/>
    <x v="0"/>
    <x v="0"/>
    <x v="1"/>
    <x v="1"/>
    <x v="2"/>
    <n v="106"/>
    <n v="455.79999999999995"/>
  </r>
  <r>
    <s v="B097JVLW3L"/>
    <x v="3"/>
    <x v="1"/>
    <n v="2699"/>
    <n v="2173500"/>
    <n v="3500"/>
    <n v="0.23"/>
    <x v="0"/>
    <x v="0"/>
    <x v="1"/>
    <x v="1"/>
    <x v="3"/>
    <n v="621"/>
    <n v="2173.5"/>
  </r>
  <r>
    <s v="B07WDKLRM4"/>
    <x v="4"/>
    <x v="2"/>
    <n v="13999"/>
    <n v="385020748"/>
    <n v="19999"/>
    <n v="0.3"/>
    <x v="0"/>
    <x v="0"/>
    <x v="0"/>
    <x v="1"/>
    <x v="4"/>
    <n v="19252"/>
    <n v="78933.2"/>
  </r>
  <r>
    <s v="B09RQRZW2X"/>
    <x v="5"/>
    <x v="1"/>
    <n v="499"/>
    <n v="166315"/>
    <n v="899"/>
    <n v="0.44"/>
    <x v="1"/>
    <x v="0"/>
    <x v="1"/>
    <x v="1"/>
    <x v="5"/>
    <n v="185"/>
    <n v="684.5"/>
  </r>
  <r>
    <s v="B086JTMRYL"/>
    <x v="6"/>
    <x v="0"/>
    <n v="1519"/>
    <n v="37529937"/>
    <n v="1899"/>
    <n v="0.2"/>
    <x v="2"/>
    <x v="0"/>
    <x v="0"/>
    <x v="1"/>
    <x v="6"/>
    <n v="19763"/>
    <n v="86957.200000000012"/>
  </r>
  <r>
    <s v="B08GJNM9N7"/>
    <x v="7"/>
    <x v="1"/>
    <n v="299"/>
    <n v="587510"/>
    <n v="1199"/>
    <n v="0.75"/>
    <x v="0"/>
    <x v="0"/>
    <x v="1"/>
    <x v="0"/>
    <x v="5"/>
    <n v="490"/>
    <n v="1813"/>
  </r>
  <r>
    <s v="B09PNKXSKF"/>
    <x v="8"/>
    <x v="2"/>
    <n v="1999"/>
    <n v="120713460"/>
    <n v="3990"/>
    <n v="0.5"/>
    <x v="2"/>
    <x v="0"/>
    <x v="0"/>
    <x v="0"/>
    <x v="1"/>
    <n v="30254"/>
    <n v="121016"/>
  </r>
  <r>
    <s v="B0B5DDJNH4"/>
    <x v="9"/>
    <x v="1"/>
    <n v="1999"/>
    <n v="142469690"/>
    <n v="7990"/>
    <n v="0.75"/>
    <x v="0"/>
    <x v="0"/>
    <x v="0"/>
    <x v="0"/>
    <x v="7"/>
    <n v="17831"/>
    <n v="67757.8"/>
  </r>
  <r>
    <s v="B0B3XXSB1K"/>
    <x v="10"/>
    <x v="3"/>
    <n v="47990"/>
    <n v="110066240"/>
    <n v="79990"/>
    <n v="0.4"/>
    <x v="2"/>
    <x v="0"/>
    <x v="0"/>
    <x v="1"/>
    <x v="2"/>
    <n v="1376"/>
    <n v="5916.8"/>
  </r>
  <r>
    <s v="B08MTCKDYN"/>
    <x v="11"/>
    <x v="4"/>
    <n v="119"/>
    <n v="1793701"/>
    <n v="299"/>
    <n v="0.6"/>
    <x v="2"/>
    <x v="1"/>
    <x v="0"/>
    <x v="0"/>
    <x v="4"/>
    <n v="5999"/>
    <n v="24595.899999999998"/>
  </r>
  <r>
    <s v="B00GGGOYEU"/>
    <x v="12"/>
    <x v="0"/>
    <n v="299"/>
    <n v="1016346"/>
    <n v="699"/>
    <n v="0.56999999999999995"/>
    <x v="2"/>
    <x v="0"/>
    <x v="0"/>
    <x v="0"/>
    <x v="0"/>
    <n v="1454"/>
    <n v="5670.5999999999995"/>
  </r>
  <r>
    <s v="B016MDK4F4"/>
    <x v="13"/>
    <x v="5"/>
    <n v="185"/>
    <n v="12475"/>
    <n v="499"/>
    <n v="0.63"/>
    <x v="2"/>
    <x v="1"/>
    <x v="1"/>
    <x v="0"/>
    <x v="8"/>
    <n v="25"/>
    <n v="105"/>
  </r>
  <r>
    <s v="B08XXVXP3J"/>
    <x v="14"/>
    <x v="6"/>
    <n v="249"/>
    <n v="111888"/>
    <n v="999"/>
    <n v="0.75"/>
    <x v="2"/>
    <x v="0"/>
    <x v="1"/>
    <x v="0"/>
    <x v="2"/>
    <n v="112"/>
    <n v="481.59999999999997"/>
  </r>
  <r>
    <s v="B097ZQTDVZ"/>
    <x v="15"/>
    <x v="1"/>
    <n v="399"/>
    <n v="387469"/>
    <n v="899"/>
    <n v="0.56000000000000005"/>
    <x v="2"/>
    <x v="0"/>
    <x v="1"/>
    <x v="0"/>
    <x v="9"/>
    <n v="431"/>
    <n v="1465.3999999999999"/>
  </r>
  <r>
    <s v="B096VF5YYF"/>
    <x v="16"/>
    <x v="2"/>
    <n v="2999"/>
    <n v="387107510"/>
    <n v="7990"/>
    <n v="0.62"/>
    <x v="1"/>
    <x v="0"/>
    <x v="0"/>
    <x v="0"/>
    <x v="4"/>
    <n v="48449"/>
    <n v="198640.9"/>
  </r>
  <r>
    <s v="B09BF8JBWX"/>
    <x v="17"/>
    <x v="7"/>
    <n v="1055"/>
    <n v="2937648"/>
    <n v="1249"/>
    <n v="0.16"/>
    <x v="2"/>
    <x v="0"/>
    <x v="0"/>
    <x v="1"/>
    <x v="7"/>
    <n v="2352"/>
    <n v="8937.6"/>
  </r>
  <r>
    <s v="B08PKBMJKS"/>
    <x v="18"/>
    <x v="8"/>
    <n v="197"/>
    <n v="67864"/>
    <n v="499"/>
    <n v="0.61"/>
    <x v="1"/>
    <x v="1"/>
    <x v="1"/>
    <x v="0"/>
    <x v="7"/>
    <n v="136"/>
    <n v="516.79999999999995"/>
  </r>
  <r>
    <s v="B09LQQYNZQ"/>
    <x v="19"/>
    <x v="0"/>
    <n v="4699"/>
    <n v="1052576"/>
    <n v="4699"/>
    <n v="0"/>
    <x v="0"/>
    <x v="0"/>
    <x v="1"/>
    <x v="1"/>
    <x v="10"/>
    <n v="224"/>
    <n v="1008"/>
  </r>
  <r>
    <s v="B07WGMMQGP"/>
    <x v="20"/>
    <x v="2"/>
    <n v="16499"/>
    <n v="448328650"/>
    <n v="20999"/>
    <n v="0.21"/>
    <x v="0"/>
    <x v="0"/>
    <x v="0"/>
    <x v="1"/>
    <x v="1"/>
    <n v="21350"/>
    <n v="85400"/>
  </r>
  <r>
    <s v="B09NNGHG22"/>
    <x v="21"/>
    <x v="3"/>
    <n v="32990"/>
    <n v="32199930"/>
    <n v="56790"/>
    <n v="0.42"/>
    <x v="2"/>
    <x v="0"/>
    <x v="1"/>
    <x v="1"/>
    <x v="2"/>
    <n v="567"/>
    <n v="2438.1"/>
  </r>
  <r>
    <s v="B0B3N8VG24"/>
    <x v="22"/>
    <x v="1"/>
    <n v="88"/>
    <n v="2804022"/>
    <n v="299"/>
    <n v="0.71"/>
    <x v="2"/>
    <x v="1"/>
    <x v="0"/>
    <x v="0"/>
    <x v="1"/>
    <n v="9378"/>
    <n v="37512"/>
  </r>
  <r>
    <s v="B0B3N7LR6K"/>
    <x v="23"/>
    <x v="2"/>
    <n v="3999"/>
    <n v="291685841"/>
    <n v="16999"/>
    <n v="0.76"/>
    <x v="0"/>
    <x v="0"/>
    <x v="0"/>
    <x v="0"/>
    <x v="2"/>
    <n v="17159"/>
    <n v="73783.7"/>
  </r>
  <r>
    <s v="B08P9RYPLR"/>
    <x v="24"/>
    <x v="0"/>
    <n v="129"/>
    <n v="2335122"/>
    <n v="249"/>
    <n v="0.48"/>
    <x v="2"/>
    <x v="1"/>
    <x v="0"/>
    <x v="1"/>
    <x v="1"/>
    <n v="9378"/>
    <n v="37512"/>
  </r>
  <r>
    <s v="B09HCH3JZG"/>
    <x v="25"/>
    <x v="9"/>
    <n v="699"/>
    <n v="740610"/>
    <n v="1899"/>
    <n v="0.63"/>
    <x v="2"/>
    <x v="0"/>
    <x v="1"/>
    <x v="0"/>
    <x v="6"/>
    <n v="390"/>
    <n v="1716.0000000000002"/>
  </r>
  <r>
    <s v="B0B5D39BCD"/>
    <x v="26"/>
    <x v="1"/>
    <n v="1999"/>
    <n v="142469690"/>
    <n v="7990"/>
    <n v="0.75"/>
    <x v="2"/>
    <x v="0"/>
    <x v="0"/>
    <x v="0"/>
    <x v="7"/>
    <n v="17831"/>
    <n v="67757.8"/>
  </r>
  <r>
    <s v="B0B298D54H"/>
    <x v="27"/>
    <x v="4"/>
    <n v="265"/>
    <n v="464535"/>
    <n v="999"/>
    <n v="0.73"/>
    <x v="0"/>
    <x v="0"/>
    <x v="1"/>
    <x v="0"/>
    <x v="5"/>
    <n v="465"/>
    <n v="1720.5"/>
  </r>
  <r>
    <s v="B098NS6PVG"/>
    <x v="28"/>
    <x v="4"/>
    <n v="199"/>
    <n v="15353557"/>
    <n v="349"/>
    <n v="0.43"/>
    <x v="0"/>
    <x v="1"/>
    <x v="0"/>
    <x v="1"/>
    <x v="1"/>
    <n v="43993"/>
    <n v="175972"/>
  </r>
  <r>
    <s v="B0B1YZ9CB8"/>
    <x v="29"/>
    <x v="1"/>
    <n v="32999"/>
    <n v="225696970"/>
    <n v="47990"/>
    <n v="0.31"/>
    <x v="2"/>
    <x v="0"/>
    <x v="0"/>
    <x v="1"/>
    <x v="2"/>
    <n v="4703"/>
    <n v="20222.899999999998"/>
  </r>
  <r>
    <s v="B01D5H90L4"/>
    <x v="30"/>
    <x v="1"/>
    <n v="299"/>
    <n v="6099800"/>
    <n v="700"/>
    <n v="0.56999999999999995"/>
    <x v="2"/>
    <x v="0"/>
    <x v="0"/>
    <x v="0"/>
    <x v="6"/>
    <n v="8714"/>
    <n v="38341.600000000006"/>
  </r>
  <r>
    <s v="B07Q4QV1DL"/>
    <x v="31"/>
    <x v="4"/>
    <n v="269"/>
    <n v="43438022"/>
    <n v="1499"/>
    <n v="0.82"/>
    <x v="2"/>
    <x v="0"/>
    <x v="0"/>
    <x v="0"/>
    <x v="10"/>
    <n v="28978"/>
    <n v="130401"/>
  </r>
  <r>
    <s v="B0B4G2MWSB"/>
    <x v="32"/>
    <x v="1"/>
    <n v="149"/>
    <n v="1311687"/>
    <n v="999"/>
    <n v="0.85"/>
    <x v="2"/>
    <x v="0"/>
    <x v="0"/>
    <x v="0"/>
    <x v="1"/>
    <n v="1313"/>
    <n v="5252"/>
  </r>
  <r>
    <s v="B08XMSKKMM"/>
    <x v="33"/>
    <x v="3"/>
    <n v="799"/>
    <n v="1151424"/>
    <n v="1999"/>
    <n v="0.6"/>
    <x v="0"/>
    <x v="0"/>
    <x v="1"/>
    <x v="0"/>
    <x v="11"/>
    <n v="576"/>
    <n v="1900.8"/>
  </r>
  <r>
    <s v="B09QS9X9L8"/>
    <x v="34"/>
    <x v="2"/>
    <n v="12999"/>
    <n v="964617228"/>
    <n v="18999"/>
    <n v="0.32"/>
    <x v="2"/>
    <x v="0"/>
    <x v="0"/>
    <x v="1"/>
    <x v="4"/>
    <n v="50772"/>
    <n v="208165.19999999998"/>
  </r>
  <r>
    <s v="B0974G5Q2Y"/>
    <x v="35"/>
    <x v="0"/>
    <n v="273.10000000000002"/>
    <n v="20829150"/>
    <n v="999"/>
    <n v="0.73"/>
    <x v="0"/>
    <x v="0"/>
    <x v="0"/>
    <x v="0"/>
    <x v="2"/>
    <n v="20850"/>
    <n v="89655"/>
  </r>
  <r>
    <s v="B08444S68L"/>
    <x v="36"/>
    <x v="4"/>
    <n v="12490"/>
    <n v="935510940"/>
    <n v="15990"/>
    <n v="0.22"/>
    <x v="2"/>
    <x v="0"/>
    <x v="0"/>
    <x v="1"/>
    <x v="8"/>
    <n v="58506"/>
    <n v="245725.2"/>
  </r>
  <r>
    <s v="B08R69WBN7"/>
    <x v="37"/>
    <x v="1"/>
    <n v="149"/>
    <n v="3858268"/>
    <n v="499"/>
    <n v="0.7"/>
    <x v="2"/>
    <x v="1"/>
    <x v="0"/>
    <x v="0"/>
    <x v="1"/>
    <n v="7732"/>
    <n v="30928"/>
  </r>
  <r>
    <s v="B09YV3K34W"/>
    <x v="38"/>
    <x v="10"/>
    <n v="2199"/>
    <n v="294690528"/>
    <n v="9999"/>
    <n v="0.78"/>
    <x v="2"/>
    <x v="0"/>
    <x v="0"/>
    <x v="0"/>
    <x v="8"/>
    <n v="29472"/>
    <n v="123782.40000000001"/>
  </r>
  <r>
    <s v="B09LHXNZLR"/>
    <x v="39"/>
    <x v="1"/>
    <n v="199"/>
    <n v="305388"/>
    <n v="499"/>
    <n v="0.6"/>
    <x v="0"/>
    <x v="1"/>
    <x v="1"/>
    <x v="0"/>
    <x v="5"/>
    <n v="612"/>
    <n v="2264.4"/>
  </r>
  <r>
    <s v="B08DDRGWTJ"/>
    <x v="40"/>
    <x v="5"/>
    <n v="229"/>
    <n v="9092889"/>
    <n v="299"/>
    <n v="0.23"/>
    <x v="2"/>
    <x v="1"/>
    <x v="0"/>
    <x v="1"/>
    <x v="2"/>
    <n v="30411"/>
    <n v="130767.29999999999"/>
  </r>
  <r>
    <s v="B09MT6XSFW"/>
    <x v="41"/>
    <x v="11"/>
    <n v="599"/>
    <n v="265928364"/>
    <n v="1899"/>
    <n v="0.68"/>
    <x v="0"/>
    <x v="0"/>
    <x v="0"/>
    <x v="0"/>
    <x v="2"/>
    <n v="140036"/>
    <n v="602154.79999999993"/>
  </r>
  <r>
    <s v="B06XFTHCNY"/>
    <x v="42"/>
    <x v="1"/>
    <n v="439"/>
    <n v="3256368"/>
    <n v="758"/>
    <n v="0.42"/>
    <x v="0"/>
    <x v="0"/>
    <x v="0"/>
    <x v="1"/>
    <x v="8"/>
    <n v="4296"/>
    <n v="18043.2"/>
  </r>
  <r>
    <s v="B07KSB1MLX"/>
    <x v="43"/>
    <x v="1"/>
    <n v="1089"/>
    <n v="5704000"/>
    <n v="1600"/>
    <n v="0.32"/>
    <x v="2"/>
    <x v="0"/>
    <x v="0"/>
    <x v="1"/>
    <x v="1"/>
    <n v="3565"/>
    <n v="14260"/>
  </r>
  <r>
    <s v="B09G5TSGXV"/>
    <x v="44"/>
    <x v="12"/>
    <n v="254"/>
    <n v="2321095"/>
    <n v="799"/>
    <n v="0.68"/>
    <x v="0"/>
    <x v="0"/>
    <x v="0"/>
    <x v="0"/>
    <x v="1"/>
    <n v="2905"/>
    <n v="11620"/>
  </r>
  <r>
    <s v="B0BC8BQ432"/>
    <x v="45"/>
    <x v="13"/>
    <n v="54990"/>
    <n v="304895000"/>
    <n v="85000"/>
    <n v="0.35"/>
    <x v="2"/>
    <x v="0"/>
    <x v="0"/>
    <x v="1"/>
    <x v="2"/>
    <n v="3587"/>
    <n v="15424.099999999999"/>
  </r>
  <r>
    <s v="B08PPHFXG3"/>
    <x v="46"/>
    <x v="14"/>
    <n v="173"/>
    <n v="1235763"/>
    <n v="999"/>
    <n v="0.83"/>
    <x v="2"/>
    <x v="0"/>
    <x v="0"/>
    <x v="0"/>
    <x v="2"/>
    <n v="1237"/>
    <n v="5319.0999999999995"/>
  </r>
  <r>
    <s v="B0B244R4KB"/>
    <x v="47"/>
    <x v="4"/>
    <n v="999"/>
    <n v="17767971"/>
    <n v="2899"/>
    <n v="0.66"/>
    <x v="2"/>
    <x v="0"/>
    <x v="0"/>
    <x v="0"/>
    <x v="12"/>
    <n v="6129"/>
    <n v="28193.399999999998"/>
  </r>
  <r>
    <s v="B09C635BMM"/>
    <x v="48"/>
    <x v="15"/>
    <n v="349"/>
    <n v="838161"/>
    <n v="999"/>
    <n v="0.65"/>
    <x v="2"/>
    <x v="0"/>
    <x v="1"/>
    <x v="0"/>
    <x v="1"/>
    <n v="839"/>
    <n v="3356"/>
  </r>
  <r>
    <s v="B09HN7LD5L"/>
    <x v="49"/>
    <x v="16"/>
    <n v="1850"/>
    <n v="828000"/>
    <n v="4500"/>
    <n v="0.59"/>
    <x v="0"/>
    <x v="0"/>
    <x v="1"/>
    <x v="0"/>
    <x v="1"/>
    <n v="184"/>
    <n v="736"/>
  </r>
  <r>
    <s v="B09YDFDVNS"/>
    <x v="50"/>
    <x v="4"/>
    <n v="1324"/>
    <n v="218000389"/>
    <n v="1699"/>
    <n v="0.22"/>
    <x v="0"/>
    <x v="0"/>
    <x v="0"/>
    <x v="1"/>
    <x v="1"/>
    <n v="128311"/>
    <n v="513244"/>
  </r>
  <r>
    <s v="B085194JFL"/>
    <x v="51"/>
    <x v="0"/>
    <n v="279"/>
    <n v="5470038"/>
    <n v="499"/>
    <n v="0.44"/>
    <x v="2"/>
    <x v="1"/>
    <x v="0"/>
    <x v="1"/>
    <x v="5"/>
    <n v="10962"/>
    <n v="40559.4"/>
  </r>
  <r>
    <s v="B06XR9PR5X"/>
    <x v="52"/>
    <x v="1"/>
    <n v="209"/>
    <n v="11323200"/>
    <n v="600"/>
    <n v="0.65"/>
    <x v="0"/>
    <x v="0"/>
    <x v="0"/>
    <x v="0"/>
    <x v="6"/>
    <n v="18872"/>
    <n v="83036.800000000003"/>
  </r>
  <r>
    <s v="B006LW0WDQ"/>
    <x v="53"/>
    <x v="1"/>
    <n v="399"/>
    <n v="9612345"/>
    <n v="795"/>
    <n v="0.5"/>
    <x v="2"/>
    <x v="0"/>
    <x v="0"/>
    <x v="0"/>
    <x v="6"/>
    <n v="12091"/>
    <n v="53200.4"/>
  </r>
  <r>
    <s v="B09W5XR9RT"/>
    <x v="54"/>
    <x v="1"/>
    <n v="970"/>
    <n v="367816"/>
    <n v="1999"/>
    <n v="0.51"/>
    <x v="2"/>
    <x v="0"/>
    <x v="1"/>
    <x v="0"/>
    <x v="6"/>
    <n v="184"/>
    <n v="809.6"/>
  </r>
  <r>
    <s v="B07CWNJLPC"/>
    <x v="55"/>
    <x v="1"/>
    <n v="499"/>
    <n v="6541200"/>
    <n v="1200"/>
    <n v="0.57999999999999996"/>
    <x v="0"/>
    <x v="0"/>
    <x v="0"/>
    <x v="0"/>
    <x v="2"/>
    <n v="5451"/>
    <n v="23439.3"/>
  </r>
  <r>
    <s v="B0B3MMYHYW"/>
    <x v="56"/>
    <x v="1"/>
    <n v="32999"/>
    <n v="335700702"/>
    <n v="45999"/>
    <n v="0.28000000000000003"/>
    <x v="0"/>
    <x v="0"/>
    <x v="0"/>
    <x v="1"/>
    <x v="8"/>
    <n v="7298"/>
    <n v="30651.600000000002"/>
  </r>
  <r>
    <s v="B07WJWRNVK"/>
    <x v="57"/>
    <x v="17"/>
    <n v="16499"/>
    <n v="448136500"/>
    <n v="20990"/>
    <n v="0.21"/>
    <x v="2"/>
    <x v="0"/>
    <x v="0"/>
    <x v="1"/>
    <x v="1"/>
    <n v="21350"/>
    <n v="85400"/>
  </r>
  <r>
    <s v="B01GGKYKQM"/>
    <x v="58"/>
    <x v="18"/>
    <n v="219"/>
    <n v="14036400"/>
    <n v="700"/>
    <n v="0.69"/>
    <x v="2"/>
    <x v="0"/>
    <x v="0"/>
    <x v="0"/>
    <x v="2"/>
    <n v="20052"/>
    <n v="86223.599999999991"/>
  </r>
  <r>
    <s v="B09ZPJT8B2"/>
    <x v="59"/>
    <x v="1"/>
    <n v="11990"/>
    <n v="2047360"/>
    <n v="31990"/>
    <n v="0.63"/>
    <x v="2"/>
    <x v="0"/>
    <x v="1"/>
    <x v="0"/>
    <x v="8"/>
    <n v="64"/>
    <n v="268.8"/>
  </r>
  <r>
    <s v="B09L8DT7D6"/>
    <x v="60"/>
    <x v="1"/>
    <n v="205"/>
    <n v="156187"/>
    <n v="499"/>
    <n v="0.59"/>
    <x v="2"/>
    <x v="1"/>
    <x v="1"/>
    <x v="0"/>
    <x v="7"/>
    <n v="313"/>
    <n v="1189.3999999999999"/>
  </r>
  <r>
    <s v="B07DWFX9YS"/>
    <x v="61"/>
    <x v="15"/>
    <n v="789"/>
    <n v="69045460"/>
    <n v="1999"/>
    <n v="0.61"/>
    <x v="0"/>
    <x v="0"/>
    <x v="0"/>
    <x v="0"/>
    <x v="8"/>
    <n v="34540"/>
    <n v="145068"/>
  </r>
  <r>
    <s v="B08TZD7FQN"/>
    <x v="62"/>
    <x v="0"/>
    <n v="299"/>
    <n v="424092"/>
    <n v="599"/>
    <n v="0.5"/>
    <x v="0"/>
    <x v="0"/>
    <x v="1"/>
    <x v="0"/>
    <x v="5"/>
    <n v="708"/>
    <n v="2619.6"/>
  </r>
  <r>
    <s v="B09KH58JZR"/>
    <x v="63"/>
    <x v="3"/>
    <n v="210"/>
    <n v="685083"/>
    <n v="399"/>
    <n v="0.47"/>
    <x v="0"/>
    <x v="1"/>
    <x v="0"/>
    <x v="1"/>
    <x v="4"/>
    <n v="1717"/>
    <n v="7039.7"/>
  </r>
  <r>
    <s v="B0B21XL94T"/>
    <x v="64"/>
    <x v="1"/>
    <n v="21990"/>
    <n v="57978430"/>
    <n v="34990"/>
    <n v="0.37"/>
    <x v="2"/>
    <x v="0"/>
    <x v="0"/>
    <x v="1"/>
    <x v="2"/>
    <n v="1657"/>
    <n v="7125.0999999999995"/>
  </r>
  <r>
    <s v="B0BP7XLX48"/>
    <x v="65"/>
    <x v="5"/>
    <n v="399"/>
    <n v="9995"/>
    <n v="1999"/>
    <n v="0.8"/>
    <x v="0"/>
    <x v="0"/>
    <x v="1"/>
    <x v="0"/>
    <x v="13"/>
    <n v="5"/>
    <n v="25"/>
  </r>
  <r>
    <s v="B0B15GSPQW"/>
    <x v="66"/>
    <x v="3"/>
    <n v="47990"/>
    <n v="504028100"/>
    <n v="70900"/>
    <n v="0.32"/>
    <x v="2"/>
    <x v="0"/>
    <x v="0"/>
    <x v="1"/>
    <x v="2"/>
    <n v="7109"/>
    <n v="30568.699999999997"/>
  </r>
  <r>
    <s v="B005LJQMZC"/>
    <x v="67"/>
    <x v="6"/>
    <n v="486"/>
    <n v="60015977"/>
    <n v="1999"/>
    <n v="0.76"/>
    <x v="2"/>
    <x v="0"/>
    <x v="0"/>
    <x v="0"/>
    <x v="8"/>
    <n v="30023"/>
    <n v="126096.6"/>
  </r>
  <r>
    <s v="B08RWCZ6SY"/>
    <x v="68"/>
    <x v="19"/>
    <n v="399"/>
    <n v="228346"/>
    <n v="899"/>
    <n v="0.56000000000000005"/>
    <x v="2"/>
    <x v="0"/>
    <x v="1"/>
    <x v="0"/>
    <x v="0"/>
    <n v="254"/>
    <n v="990.6"/>
  </r>
  <r>
    <s v="B09B125CFJ"/>
    <x v="69"/>
    <x v="3"/>
    <n v="349"/>
    <n v="258077"/>
    <n v="799"/>
    <n v="0.56000000000000005"/>
    <x v="2"/>
    <x v="0"/>
    <x v="1"/>
    <x v="0"/>
    <x v="14"/>
    <n v="323"/>
    <n v="1162.8"/>
  </r>
  <r>
    <s v="B096MSW6CT"/>
    <x v="70"/>
    <x v="1"/>
    <n v="199"/>
    <n v="15055272"/>
    <n v="1899"/>
    <n v="0.9"/>
    <x v="2"/>
    <x v="0"/>
    <x v="0"/>
    <x v="0"/>
    <x v="0"/>
    <n v="7928"/>
    <n v="30919.200000000001"/>
  </r>
  <r>
    <s v="B08CT62BM1"/>
    <x v="71"/>
    <x v="1"/>
    <n v="299"/>
    <n v="2648349"/>
    <n v="999"/>
    <n v="0.7"/>
    <x v="0"/>
    <x v="0"/>
    <x v="0"/>
    <x v="0"/>
    <x v="2"/>
    <n v="2651"/>
    <n v="11399.3"/>
  </r>
  <r>
    <s v="B0117H7GZ6"/>
    <x v="72"/>
    <x v="3"/>
    <n v="249"/>
    <n v="1852158"/>
    <n v="399"/>
    <n v="0.38"/>
    <x v="0"/>
    <x v="1"/>
    <x v="0"/>
    <x v="1"/>
    <x v="9"/>
    <n v="4642"/>
    <n v="15782.8"/>
  </r>
  <r>
    <s v="B09C6FML9B"/>
    <x v="73"/>
    <x v="1"/>
    <n v="320"/>
    <n v="294109"/>
    <n v="599"/>
    <n v="0.47"/>
    <x v="2"/>
    <x v="0"/>
    <x v="1"/>
    <x v="1"/>
    <x v="4"/>
    <n v="491"/>
    <n v="2013.1"/>
  </r>
  <r>
    <s v="B08QSDKFGQ"/>
    <x v="74"/>
    <x v="0"/>
    <n v="339"/>
    <n v="1070426"/>
    <n v="1099"/>
    <n v="0.69"/>
    <x v="2"/>
    <x v="0"/>
    <x v="1"/>
    <x v="0"/>
    <x v="2"/>
    <n v="974"/>
    <n v="4188.2"/>
  </r>
  <r>
    <s v="B08NCKT9FG"/>
    <x v="75"/>
    <x v="1"/>
    <n v="299"/>
    <n v="22975218"/>
    <n v="798"/>
    <n v="0.63"/>
    <x v="2"/>
    <x v="0"/>
    <x v="0"/>
    <x v="0"/>
    <x v="6"/>
    <n v="28791"/>
    <n v="126680.40000000001"/>
  </r>
  <r>
    <s v="B07B275VN9"/>
    <x v="76"/>
    <x v="0"/>
    <n v="179"/>
    <n v="1758599"/>
    <n v="799"/>
    <n v="0.78"/>
    <x v="2"/>
    <x v="0"/>
    <x v="0"/>
    <x v="0"/>
    <x v="5"/>
    <n v="2201"/>
    <n v="8143.7000000000007"/>
  </r>
  <r>
    <s v="B0B54Y2SNX"/>
    <x v="77"/>
    <x v="20"/>
    <n v="799"/>
    <n v="474810"/>
    <n v="3990"/>
    <n v="0.8"/>
    <x v="2"/>
    <x v="0"/>
    <x v="1"/>
    <x v="0"/>
    <x v="7"/>
    <n v="119"/>
    <n v="452.2"/>
  </r>
  <r>
    <s v="B098TV3L96"/>
    <x v="78"/>
    <x v="1"/>
    <n v="349"/>
    <n v="393803"/>
    <n v="1999"/>
    <n v="0.83"/>
    <x v="0"/>
    <x v="0"/>
    <x v="1"/>
    <x v="0"/>
    <x v="7"/>
    <n v="197"/>
    <n v="748.59999999999991"/>
  </r>
  <r>
    <s v="B07KRCW6LZ"/>
    <x v="79"/>
    <x v="1"/>
    <n v="999"/>
    <n v="19336707"/>
    <n v="1599"/>
    <n v="0.38"/>
    <x v="0"/>
    <x v="0"/>
    <x v="0"/>
    <x v="1"/>
    <x v="2"/>
    <n v="12093"/>
    <n v="51999.9"/>
  </r>
  <r>
    <s v="B00NH12R1O"/>
    <x v="80"/>
    <x v="1"/>
    <n v="299"/>
    <n v="5291835"/>
    <n v="485"/>
    <n v="0.38"/>
    <x v="2"/>
    <x v="1"/>
    <x v="0"/>
    <x v="1"/>
    <x v="2"/>
    <n v="10911"/>
    <n v="46917.299999999996"/>
  </r>
  <r>
    <s v="B0B8SRZ5SV"/>
    <x v="81"/>
    <x v="1"/>
    <n v="949"/>
    <n v="27090448"/>
    <n v="1999"/>
    <n v="0.53"/>
    <x v="0"/>
    <x v="0"/>
    <x v="0"/>
    <x v="0"/>
    <x v="6"/>
    <n v="13552"/>
    <n v="59628.800000000003"/>
  </r>
  <r>
    <s v="B09L835C3V"/>
    <x v="82"/>
    <x v="3"/>
    <n v="199"/>
    <n v="532665"/>
    <n v="399"/>
    <n v="0.5"/>
    <x v="2"/>
    <x v="1"/>
    <x v="0"/>
    <x v="0"/>
    <x v="8"/>
    <n v="1335"/>
    <n v="5607"/>
  </r>
  <r>
    <s v="B00GE55L22"/>
    <x v="83"/>
    <x v="1"/>
    <n v="299"/>
    <n v="2066943"/>
    <n v="699"/>
    <n v="0.56999999999999995"/>
    <x v="2"/>
    <x v="0"/>
    <x v="0"/>
    <x v="0"/>
    <x v="4"/>
    <n v="2957"/>
    <n v="12123.699999999999"/>
  </r>
  <r>
    <s v="B0B4T8RSJ1"/>
    <x v="84"/>
    <x v="0"/>
    <n v="99"/>
    <n v="860000"/>
    <n v="800"/>
    <n v="0.88"/>
    <x v="2"/>
    <x v="0"/>
    <x v="0"/>
    <x v="0"/>
    <x v="0"/>
    <n v="1075"/>
    <n v="4192.5"/>
  </r>
  <r>
    <s v="B09LV13JFB"/>
    <x v="85"/>
    <x v="0"/>
    <n v="399"/>
    <n v="22977"/>
    <n v="999"/>
    <n v="0.6"/>
    <x v="2"/>
    <x v="0"/>
    <x v="1"/>
    <x v="0"/>
    <x v="11"/>
    <n v="23"/>
    <n v="75.899999999999991"/>
  </r>
  <r>
    <s v="B0BMVWKZ8G"/>
    <x v="86"/>
    <x v="2"/>
    <n v="1999"/>
    <n v="2039760"/>
    <n v="8499"/>
    <n v="0.76"/>
    <x v="2"/>
    <x v="0"/>
    <x v="1"/>
    <x v="0"/>
    <x v="2"/>
    <n v="240"/>
    <n v="1032"/>
  </r>
  <r>
    <s v="B0BNV7JM5Y"/>
    <x v="87"/>
    <x v="2"/>
    <n v="2999"/>
    <n v="1230460"/>
    <n v="7990"/>
    <n v="0.62"/>
    <x v="2"/>
    <x v="0"/>
    <x v="1"/>
    <x v="0"/>
    <x v="4"/>
    <n v="154"/>
    <n v="631.4"/>
  </r>
  <r>
    <s v="B00NH11PEY"/>
    <x v="88"/>
    <x v="1"/>
    <n v="199"/>
    <n v="56232000"/>
    <n v="750"/>
    <n v="0.73"/>
    <x v="2"/>
    <x v="0"/>
    <x v="0"/>
    <x v="0"/>
    <x v="10"/>
    <n v="74976"/>
    <n v="337392"/>
  </r>
  <r>
    <s v="B08NW8GHCJ"/>
    <x v="89"/>
    <x v="3"/>
    <n v="389"/>
    <n v="837162"/>
    <n v="999"/>
    <n v="0.61"/>
    <x v="2"/>
    <x v="0"/>
    <x v="1"/>
    <x v="0"/>
    <x v="2"/>
    <n v="838"/>
    <n v="3603.3999999999996"/>
  </r>
  <r>
    <s v="B085DTN6R2"/>
    <x v="90"/>
    <x v="21"/>
    <n v="350"/>
    <n v="2034437"/>
    <n v="899"/>
    <n v="0.61"/>
    <x v="1"/>
    <x v="0"/>
    <x v="0"/>
    <x v="0"/>
    <x v="8"/>
    <n v="2263"/>
    <n v="9504.6"/>
  </r>
  <r>
    <s v="B09JS94MBV"/>
    <x v="91"/>
    <x v="2"/>
    <n v="1399"/>
    <n v="15286140"/>
    <n v="1630"/>
    <n v="0.14000000000000001"/>
    <x v="1"/>
    <x v="0"/>
    <x v="0"/>
    <x v="1"/>
    <x v="1"/>
    <n v="9378"/>
    <n v="37512"/>
  </r>
  <r>
    <s v="B008FWZGSG"/>
    <x v="92"/>
    <x v="1"/>
    <n v="599"/>
    <n v="212645"/>
    <n v="599"/>
    <n v="0"/>
    <x v="2"/>
    <x v="0"/>
    <x v="1"/>
    <x v="1"/>
    <x v="2"/>
    <n v="355"/>
    <n v="1526.5"/>
  </r>
  <r>
    <s v="B09YLYB9PB"/>
    <x v="93"/>
    <x v="1"/>
    <n v="149"/>
    <n v="567777"/>
    <n v="399"/>
    <n v="0.63"/>
    <x v="2"/>
    <x v="1"/>
    <x v="0"/>
    <x v="0"/>
    <x v="1"/>
    <n v="1423"/>
    <n v="5692"/>
  </r>
  <r>
    <s v="B08L4SBJRY"/>
    <x v="94"/>
    <x v="1"/>
    <n v="349"/>
    <n v="4280205"/>
    <n v="1299"/>
    <n v="0.73"/>
    <x v="2"/>
    <x v="0"/>
    <x v="0"/>
    <x v="0"/>
    <x v="1"/>
    <n v="3295"/>
    <n v="13180"/>
  </r>
  <r>
    <s v="B09RX1FK54"/>
    <x v="95"/>
    <x v="3"/>
    <n v="399"/>
    <n v="1778220"/>
    <n v="999"/>
    <n v="0.6"/>
    <x v="0"/>
    <x v="0"/>
    <x v="0"/>
    <x v="0"/>
    <x v="4"/>
    <n v="1780"/>
    <n v="7297.9999999999991"/>
  </r>
  <r>
    <s v="B0B1YZX72F"/>
    <x v="96"/>
    <x v="0"/>
    <n v="27999"/>
    <n v="192775970"/>
    <n v="40990"/>
    <n v="0.32"/>
    <x v="2"/>
    <x v="0"/>
    <x v="0"/>
    <x v="1"/>
    <x v="2"/>
    <n v="4703"/>
    <n v="20222.899999999998"/>
  </r>
  <r>
    <s v="B0718ZN31Q"/>
    <x v="97"/>
    <x v="1"/>
    <n v="598"/>
    <n v="4549090"/>
    <n v="4999"/>
    <n v="0.88"/>
    <x v="2"/>
    <x v="0"/>
    <x v="1"/>
    <x v="0"/>
    <x v="8"/>
    <n v="910"/>
    <n v="3822"/>
  </r>
  <r>
    <s v="B0789LZTCJ"/>
    <x v="98"/>
    <x v="15"/>
    <n v="299"/>
    <n v="75396037"/>
    <n v="799"/>
    <n v="0.63"/>
    <x v="0"/>
    <x v="0"/>
    <x v="0"/>
    <x v="0"/>
    <x v="8"/>
    <n v="94363"/>
    <n v="396324.60000000003"/>
  </r>
  <r>
    <s v="B07M69276N"/>
    <x v="99"/>
    <x v="0"/>
    <n v="1399"/>
    <n v="57899331"/>
    <n v="2499"/>
    <n v="0.44"/>
    <x v="2"/>
    <x v="0"/>
    <x v="0"/>
    <x v="1"/>
    <x v="6"/>
    <n v="23169"/>
    <n v="101943.6"/>
  </r>
  <r>
    <s v="B09127FZCK"/>
    <x v="100"/>
    <x v="22"/>
    <n v="299"/>
    <n v="382075"/>
    <n v="899"/>
    <n v="0.67"/>
    <x v="0"/>
    <x v="0"/>
    <x v="1"/>
    <x v="0"/>
    <x v="7"/>
    <n v="425"/>
    <n v="1615"/>
  </r>
  <r>
    <s v="B00RGLI0ZS"/>
    <x v="101"/>
    <x v="0"/>
    <n v="449"/>
    <n v="1935369"/>
    <n v="599"/>
    <n v="0.25"/>
    <x v="0"/>
    <x v="0"/>
    <x v="0"/>
    <x v="1"/>
    <x v="1"/>
    <n v="3231"/>
    <n v="12924"/>
  </r>
  <r>
    <s v="B082LZGK39"/>
    <x v="102"/>
    <x v="1"/>
    <n v="199"/>
    <n v="13154206"/>
    <n v="299"/>
    <n v="0.33"/>
    <x v="2"/>
    <x v="1"/>
    <x v="0"/>
    <x v="1"/>
    <x v="1"/>
    <n v="43994"/>
    <n v="175976"/>
  </r>
  <r>
    <s v="B09RZS1NQT"/>
    <x v="103"/>
    <x v="0"/>
    <n v="199"/>
    <n v="575424"/>
    <n v="999"/>
    <n v="0.8"/>
    <x v="0"/>
    <x v="0"/>
    <x v="1"/>
    <x v="0"/>
    <x v="1"/>
    <n v="576"/>
    <n v="2304"/>
  </r>
  <r>
    <s v="B084N18QZY"/>
    <x v="104"/>
    <x v="3"/>
    <n v="599"/>
    <n v="489873"/>
    <n v="849"/>
    <n v="0.28999999999999998"/>
    <x v="2"/>
    <x v="0"/>
    <x v="1"/>
    <x v="1"/>
    <x v="10"/>
    <n v="577"/>
    <n v="2596.5"/>
  </r>
  <r>
    <s v="B0141EZMAI"/>
    <x v="105"/>
    <x v="0"/>
    <n v="269"/>
    <n v="8107200"/>
    <n v="800"/>
    <n v="0.66"/>
    <x v="2"/>
    <x v="0"/>
    <x v="0"/>
    <x v="0"/>
    <x v="14"/>
    <n v="10134"/>
    <n v="36482.400000000001"/>
  </r>
  <r>
    <s v="B08DCVRW98"/>
    <x v="106"/>
    <x v="15"/>
    <n v="209"/>
    <n v="239021"/>
    <n v="499"/>
    <n v="0.57999999999999996"/>
    <x v="2"/>
    <x v="1"/>
    <x v="1"/>
    <x v="0"/>
    <x v="1"/>
    <n v="479"/>
    <n v="1916"/>
  </r>
  <r>
    <s v="B08WRBG3XW"/>
    <x v="107"/>
    <x v="0"/>
    <n v="199"/>
    <n v="6509455"/>
    <n v="499"/>
    <n v="0.6"/>
    <x v="2"/>
    <x v="1"/>
    <x v="0"/>
    <x v="0"/>
    <x v="4"/>
    <n v="13045"/>
    <n v="53484.499999999993"/>
  </r>
  <r>
    <s v="B08Y5KXR6Z"/>
    <x v="108"/>
    <x v="6"/>
    <n v="99"/>
    <n v="19896800"/>
    <n v="800"/>
    <n v="0.88"/>
    <x v="2"/>
    <x v="0"/>
    <x v="0"/>
    <x v="0"/>
    <x v="0"/>
    <n v="24871"/>
    <n v="96996.9"/>
  </r>
  <r>
    <s v="B07KSMBL2H"/>
    <x v="109"/>
    <x v="1"/>
    <n v="219"/>
    <n v="298881100"/>
    <n v="700"/>
    <n v="0.69"/>
    <x v="2"/>
    <x v="0"/>
    <x v="0"/>
    <x v="0"/>
    <x v="6"/>
    <n v="426973"/>
    <n v="1878681.2000000002"/>
  </r>
  <r>
    <s v="B01D5H8LDM"/>
    <x v="110"/>
    <x v="0"/>
    <n v="489"/>
    <n v="83445600"/>
    <n v="1200"/>
    <n v="0.59"/>
    <x v="0"/>
    <x v="0"/>
    <x v="0"/>
    <x v="0"/>
    <x v="6"/>
    <n v="69538"/>
    <n v="305967.2"/>
  </r>
  <r>
    <s v="B09DDCQFMT"/>
    <x v="111"/>
    <x v="1"/>
    <n v="1299"/>
    <n v="1179410"/>
    <n v="1999"/>
    <n v="0.35"/>
    <x v="2"/>
    <x v="0"/>
    <x v="1"/>
    <x v="1"/>
    <x v="14"/>
    <n v="590"/>
    <n v="2124"/>
  </r>
  <r>
    <s v="B081FG1QYX"/>
    <x v="112"/>
    <x v="1"/>
    <n v="339"/>
    <n v="6248745"/>
    <n v="999"/>
    <n v="0.66"/>
    <x v="2"/>
    <x v="0"/>
    <x v="0"/>
    <x v="0"/>
    <x v="2"/>
    <n v="6255"/>
    <n v="26896.5"/>
  </r>
  <r>
    <s v="B01HJI0FS2"/>
    <x v="113"/>
    <x v="23"/>
    <n v="299"/>
    <n v="21564400"/>
    <n v="650"/>
    <n v="0.54"/>
    <x v="2"/>
    <x v="0"/>
    <x v="0"/>
    <x v="0"/>
    <x v="10"/>
    <n v="33176"/>
    <n v="149292"/>
  </r>
  <r>
    <s v="B077Z65HSD"/>
    <x v="114"/>
    <x v="1"/>
    <n v="299"/>
    <n v="20829150"/>
    <n v="999"/>
    <n v="0.7"/>
    <x v="2"/>
    <x v="0"/>
    <x v="0"/>
    <x v="0"/>
    <x v="2"/>
    <n v="20850"/>
    <n v="89655"/>
  </r>
  <r>
    <s v="B0B4T6MR8N"/>
    <x v="115"/>
    <x v="1"/>
    <n v="89"/>
    <n v="860000"/>
    <n v="800"/>
    <n v="0.89"/>
    <x v="0"/>
    <x v="0"/>
    <x v="0"/>
    <x v="0"/>
    <x v="0"/>
    <n v="1075"/>
    <n v="4192.5"/>
  </r>
  <r>
    <s v="B0B6F8HHR6"/>
    <x v="116"/>
    <x v="1"/>
    <n v="24999"/>
    <n v="1182207160"/>
    <n v="35999"/>
    <n v="0.31"/>
    <x v="2"/>
    <x v="0"/>
    <x v="0"/>
    <x v="1"/>
    <x v="8"/>
    <n v="32840"/>
    <n v="137928"/>
  </r>
  <r>
    <s v="B08XMG618K"/>
    <x v="117"/>
    <x v="3"/>
    <n v="225"/>
    <n v="393711"/>
    <n v="499"/>
    <n v="0.55000000000000004"/>
    <x v="0"/>
    <x v="1"/>
    <x v="1"/>
    <x v="0"/>
    <x v="4"/>
    <n v="789"/>
    <n v="3234.8999999999996"/>
  </r>
  <r>
    <s v="B084MZYBTV"/>
    <x v="118"/>
    <x v="3"/>
    <n v="599"/>
    <n v="402426"/>
    <n v="849"/>
    <n v="0.28999999999999998"/>
    <x v="2"/>
    <x v="0"/>
    <x v="1"/>
    <x v="1"/>
    <x v="10"/>
    <n v="474"/>
    <n v="2133"/>
  </r>
  <r>
    <s v="B07V5YF4ND"/>
    <x v="119"/>
    <x v="1"/>
    <n v="299"/>
    <n v="558734"/>
    <n v="1199"/>
    <n v="0.75"/>
    <x v="0"/>
    <x v="0"/>
    <x v="1"/>
    <x v="0"/>
    <x v="3"/>
    <n v="466"/>
    <n v="1631"/>
  </r>
  <r>
    <s v="B014I8SSD0"/>
    <x v="120"/>
    <x v="3"/>
    <n v="309"/>
    <n v="202812175"/>
    <n v="475"/>
    <n v="0.35"/>
    <x v="2"/>
    <x v="1"/>
    <x v="0"/>
    <x v="1"/>
    <x v="6"/>
    <n v="426973"/>
    <n v="1878681.2000000002"/>
  </r>
  <r>
    <s v="B01M4GGIVU"/>
    <x v="121"/>
    <x v="0"/>
    <n v="199"/>
    <n v="8494947"/>
    <n v="699"/>
    <n v="0.72"/>
    <x v="0"/>
    <x v="0"/>
    <x v="0"/>
    <x v="0"/>
    <x v="8"/>
    <n v="12153"/>
    <n v="51042.6"/>
  </r>
  <r>
    <s v="B0B5ZF3NRK"/>
    <x v="122"/>
    <x v="0"/>
    <n v="349"/>
    <n v="125790"/>
    <n v="599"/>
    <n v="0.42"/>
    <x v="0"/>
    <x v="0"/>
    <x v="1"/>
    <x v="1"/>
    <x v="4"/>
    <n v="210"/>
    <n v="860.99999999999989"/>
  </r>
  <r>
    <s v="B08B42LWKN"/>
    <x v="123"/>
    <x v="1"/>
    <n v="14999"/>
    <n v="697945101"/>
    <n v="19999"/>
    <n v="0.25"/>
    <x v="2"/>
    <x v="0"/>
    <x v="0"/>
    <x v="1"/>
    <x v="8"/>
    <n v="34899"/>
    <n v="146575.80000000002"/>
  </r>
  <r>
    <s v="B07JNVF678"/>
    <x v="124"/>
    <x v="1"/>
    <n v="349"/>
    <n v="13106880"/>
    <n v="999"/>
    <n v="0.65"/>
    <x v="0"/>
    <x v="0"/>
    <x v="0"/>
    <x v="0"/>
    <x v="8"/>
    <n v="13120"/>
    <n v="55104"/>
  </r>
  <r>
    <s v="B09CMQRQM6"/>
    <x v="125"/>
    <x v="19"/>
    <n v="499"/>
    <n v="826181"/>
    <n v="899"/>
    <n v="0.44"/>
    <x v="0"/>
    <x v="0"/>
    <x v="1"/>
    <x v="1"/>
    <x v="8"/>
    <n v="919"/>
    <n v="3859.8"/>
  </r>
  <r>
    <s v="B0B2C5MJN6"/>
    <x v="126"/>
    <x v="15"/>
    <n v="32990"/>
    <n v="85509450"/>
    <n v="54990"/>
    <n v="0.4"/>
    <x v="2"/>
    <x v="0"/>
    <x v="0"/>
    <x v="1"/>
    <x v="4"/>
    <n v="1555"/>
    <n v="6375.4999999999991"/>
  </r>
  <r>
    <s v="B085DTN6R2"/>
    <x v="90"/>
    <x v="1"/>
    <n v="350"/>
    <n v="2033538"/>
    <n v="899"/>
    <n v="0.61"/>
    <x v="2"/>
    <x v="0"/>
    <x v="0"/>
    <x v="0"/>
    <x v="8"/>
    <n v="2262"/>
    <n v="9500.4"/>
  </r>
  <r>
    <s v="B08RHPDNVV"/>
    <x v="127"/>
    <x v="1"/>
    <n v="235"/>
    <n v="118003"/>
    <n v="599"/>
    <n v="0.61"/>
    <x v="0"/>
    <x v="0"/>
    <x v="1"/>
    <x v="0"/>
    <x v="3"/>
    <n v="197"/>
    <n v="689.5"/>
  </r>
  <r>
    <s v="B09C6H53KH"/>
    <x v="128"/>
    <x v="0"/>
    <n v="368"/>
    <n v="270513"/>
    <n v="699"/>
    <n v="0.47"/>
    <x v="2"/>
    <x v="0"/>
    <x v="1"/>
    <x v="1"/>
    <x v="8"/>
    <n v="387"/>
    <n v="1625.4"/>
  </r>
  <r>
    <s v="B0981XSZJ7"/>
    <x v="129"/>
    <x v="0"/>
    <n v="299"/>
    <n v="765234"/>
    <n v="999"/>
    <n v="0.7"/>
    <x v="2"/>
    <x v="0"/>
    <x v="1"/>
    <x v="0"/>
    <x v="2"/>
    <n v="766"/>
    <n v="3293.7999999999997"/>
  </r>
  <r>
    <s v="B0B4HJNPV4"/>
    <x v="130"/>
    <x v="1"/>
    <n v="199"/>
    <n v="1073925"/>
    <n v="999"/>
    <n v="0.8"/>
    <x v="2"/>
    <x v="0"/>
    <x v="0"/>
    <x v="0"/>
    <x v="0"/>
    <n v="1075"/>
    <n v="4192.5"/>
  </r>
  <r>
    <s v="B08Y1TFSP6"/>
    <x v="131"/>
    <x v="1"/>
    <n v="149"/>
    <n v="24871000"/>
    <n v="1000"/>
    <n v="0.85"/>
    <x v="2"/>
    <x v="0"/>
    <x v="0"/>
    <x v="0"/>
    <x v="0"/>
    <n v="24871"/>
    <n v="96996.9"/>
  </r>
  <r>
    <s v="B07JW1Y6XV"/>
    <x v="132"/>
    <x v="5"/>
    <n v="399"/>
    <n v="26671631"/>
    <n v="1099"/>
    <n v="0.64"/>
    <x v="2"/>
    <x v="0"/>
    <x v="0"/>
    <x v="0"/>
    <x v="8"/>
    <n v="24269"/>
    <n v="101929.8"/>
  </r>
  <r>
    <s v="B08HDJ86NZ"/>
    <x v="133"/>
    <x v="1"/>
    <n v="329"/>
    <n v="65959737"/>
    <n v="699"/>
    <n v="0.53"/>
    <x v="2"/>
    <x v="0"/>
    <x v="0"/>
    <x v="0"/>
    <x v="8"/>
    <n v="94363"/>
    <n v="396324.60000000003"/>
  </r>
  <r>
    <s v="B08TGG316Z"/>
    <x v="134"/>
    <x v="3"/>
    <n v="999"/>
    <n v="8789936"/>
    <n v="2399"/>
    <n v="0.57999999999999996"/>
    <x v="2"/>
    <x v="0"/>
    <x v="0"/>
    <x v="0"/>
    <x v="12"/>
    <n v="3664"/>
    <n v="16854.399999999998"/>
  </r>
  <r>
    <s v="B082T6V3DT"/>
    <x v="135"/>
    <x v="6"/>
    <n v="799"/>
    <n v="17194800"/>
    <n v="2100"/>
    <n v="0.62"/>
    <x v="2"/>
    <x v="0"/>
    <x v="0"/>
    <x v="0"/>
    <x v="2"/>
    <n v="8188"/>
    <n v="35208.400000000001"/>
  </r>
  <r>
    <s v="B08CHKQ8D4"/>
    <x v="136"/>
    <x v="3"/>
    <n v="719"/>
    <n v="1566455"/>
    <n v="1499"/>
    <n v="0.52"/>
    <x v="2"/>
    <x v="0"/>
    <x v="0"/>
    <x v="0"/>
    <x v="4"/>
    <n v="1045"/>
    <n v="4284.5"/>
  </r>
  <r>
    <s v="B08QSC1XY8"/>
    <x v="137"/>
    <x v="1"/>
    <n v="389"/>
    <n v="1070426"/>
    <n v="1099"/>
    <n v="0.65"/>
    <x v="0"/>
    <x v="0"/>
    <x v="1"/>
    <x v="0"/>
    <x v="2"/>
    <n v="974"/>
    <n v="4188.2"/>
  </r>
  <r>
    <s v="B07P681N66"/>
    <x v="138"/>
    <x v="1"/>
    <n v="1199"/>
    <n v="54491220"/>
    <n v="2199"/>
    <n v="0.45"/>
    <x v="0"/>
    <x v="0"/>
    <x v="0"/>
    <x v="1"/>
    <x v="6"/>
    <n v="24780"/>
    <n v="109032.00000000001"/>
  </r>
  <r>
    <s v="B0B6F7LX4C"/>
    <x v="139"/>
    <x v="1"/>
    <n v="13999"/>
    <n v="820967160"/>
    <n v="24999"/>
    <n v="0.44"/>
    <x v="0"/>
    <x v="0"/>
    <x v="0"/>
    <x v="1"/>
    <x v="8"/>
    <n v="32840"/>
    <n v="137928"/>
  </r>
  <r>
    <s v="B0B9XN9S3W"/>
    <x v="140"/>
    <x v="22"/>
    <n v="7999"/>
    <n v="6850430"/>
    <n v="14990"/>
    <n v="0.47"/>
    <x v="0"/>
    <x v="0"/>
    <x v="1"/>
    <x v="1"/>
    <x v="2"/>
    <n v="457"/>
    <n v="1965.1"/>
  </r>
  <r>
    <s v="B0B997FBZT"/>
    <x v="141"/>
    <x v="3"/>
    <n v="35999"/>
    <n v="80533890"/>
    <n v="49990"/>
    <n v="0.28000000000000003"/>
    <x v="0"/>
    <x v="0"/>
    <x v="0"/>
    <x v="1"/>
    <x v="2"/>
    <n v="1611"/>
    <n v="6927.2999999999993"/>
  </r>
  <r>
    <s v="B09Q5P2MT3"/>
    <x v="142"/>
    <x v="1"/>
    <n v="24999"/>
    <n v="1116733101"/>
    <n v="31999"/>
    <n v="0.22"/>
    <x v="0"/>
    <x v="0"/>
    <x v="0"/>
    <x v="1"/>
    <x v="8"/>
    <n v="34899"/>
    <n v="146575.80000000002"/>
  </r>
  <r>
    <s v="B0B6F98KJJ"/>
    <x v="143"/>
    <x v="1"/>
    <n v="21999"/>
    <n v="985167160"/>
    <n v="29999"/>
    <n v="0.27"/>
    <x v="0"/>
    <x v="0"/>
    <x v="0"/>
    <x v="1"/>
    <x v="8"/>
    <n v="32840"/>
    <n v="137928"/>
  </r>
  <r>
    <s v="B082LSVT4B"/>
    <x v="144"/>
    <x v="24"/>
    <n v="249"/>
    <n v="17553606"/>
    <n v="399"/>
    <n v="0.38"/>
    <x v="2"/>
    <x v="1"/>
    <x v="0"/>
    <x v="1"/>
    <x v="1"/>
    <n v="43994"/>
    <n v="175976"/>
  </r>
  <r>
    <s v="B0BCZCQTJX"/>
    <x v="145"/>
    <x v="1"/>
    <n v="1434"/>
    <n v="127968"/>
    <n v="3999"/>
    <n v="0.64"/>
    <x v="2"/>
    <x v="0"/>
    <x v="1"/>
    <x v="0"/>
    <x v="1"/>
    <n v="32"/>
    <n v="128"/>
  </r>
  <r>
    <s v="B09CMM3VGK"/>
    <x v="146"/>
    <x v="1"/>
    <n v="179"/>
    <n v="965066"/>
    <n v="499"/>
    <n v="0.64"/>
    <x v="2"/>
    <x v="1"/>
    <x v="0"/>
    <x v="0"/>
    <x v="1"/>
    <n v="1934"/>
    <n v="7736"/>
  </r>
  <r>
    <s v="B07QZ3CZ48"/>
    <x v="147"/>
    <x v="25"/>
    <n v="399"/>
    <n v="265740"/>
    <n v="1290"/>
    <n v="0.69"/>
    <x v="0"/>
    <x v="0"/>
    <x v="1"/>
    <x v="0"/>
    <x v="8"/>
    <n v="206"/>
    <n v="865.2"/>
  </r>
  <r>
    <s v="B098NS6PVG"/>
    <x v="28"/>
    <x v="1"/>
    <n v="199"/>
    <n v="15353906"/>
    <n v="349"/>
    <n v="0.43"/>
    <x v="2"/>
    <x v="1"/>
    <x v="0"/>
    <x v="1"/>
    <x v="1"/>
    <n v="43994"/>
    <n v="175976"/>
  </r>
  <r>
    <s v="B09YLXYP7Y"/>
    <x v="148"/>
    <x v="0"/>
    <n v="179"/>
    <n v="567777"/>
    <n v="399"/>
    <n v="0.55000000000000004"/>
    <x v="0"/>
    <x v="1"/>
    <x v="0"/>
    <x v="0"/>
    <x v="1"/>
    <n v="1423"/>
    <n v="5692"/>
  </r>
  <r>
    <s v="B0BLV1GNLN"/>
    <x v="149"/>
    <x v="3"/>
    <n v="6490"/>
    <n v="269730"/>
    <n v="9990"/>
    <n v="0.35"/>
    <x v="1"/>
    <x v="0"/>
    <x v="1"/>
    <x v="1"/>
    <x v="1"/>
    <n v="27"/>
    <n v="108"/>
  </r>
  <r>
    <s v="B0162K34H2"/>
    <x v="150"/>
    <x v="1"/>
    <n v="849"/>
    <n v="6729264"/>
    <n v="999"/>
    <n v="0.15"/>
    <x v="2"/>
    <x v="0"/>
    <x v="0"/>
    <x v="1"/>
    <x v="4"/>
    <n v="6736"/>
    <n v="27617.599999999999"/>
  </r>
  <r>
    <s v="B08CF3B7N1"/>
    <x v="151"/>
    <x v="1"/>
    <n v="154"/>
    <n v="6745095"/>
    <n v="399"/>
    <n v="0.61"/>
    <x v="2"/>
    <x v="1"/>
    <x v="0"/>
    <x v="0"/>
    <x v="8"/>
    <n v="16905"/>
    <n v="71001"/>
  </r>
  <r>
    <s v="B082T6GVG9"/>
    <x v="152"/>
    <x v="0"/>
    <n v="689"/>
    <n v="63451500"/>
    <n v="1500"/>
    <n v="0.54"/>
    <x v="2"/>
    <x v="0"/>
    <x v="0"/>
    <x v="0"/>
    <x v="8"/>
    <n v="42301"/>
    <n v="177664.2"/>
  </r>
  <r>
    <s v="B09JKNF147"/>
    <x v="153"/>
    <x v="0"/>
    <n v="339"/>
    <n v="685657"/>
    <n v="1999"/>
    <n v="0.83"/>
    <x v="2"/>
    <x v="0"/>
    <x v="1"/>
    <x v="0"/>
    <x v="1"/>
    <n v="343"/>
    <n v="1372"/>
  </r>
  <r>
    <s v="B08RP2L2NL"/>
    <x v="154"/>
    <x v="1"/>
    <n v="347"/>
    <n v="1119879"/>
    <n v="999"/>
    <n v="0.65"/>
    <x v="2"/>
    <x v="0"/>
    <x v="0"/>
    <x v="0"/>
    <x v="3"/>
    <n v="1121"/>
    <n v="3923.5"/>
  </r>
  <r>
    <s v="B01GGKYKQM"/>
    <x v="58"/>
    <x v="1"/>
    <n v="219"/>
    <n v="14037100"/>
    <n v="700"/>
    <n v="0.69"/>
    <x v="2"/>
    <x v="0"/>
    <x v="0"/>
    <x v="0"/>
    <x v="2"/>
    <n v="20053"/>
    <n v="86227.9"/>
  </r>
  <r>
    <s v="B0088TKTY2"/>
    <x v="155"/>
    <x v="0"/>
    <n v="649"/>
    <n v="251387709"/>
    <n v="1399"/>
    <n v="0.54"/>
    <x v="2"/>
    <x v="0"/>
    <x v="0"/>
    <x v="0"/>
    <x v="8"/>
    <n v="179691"/>
    <n v="754702.20000000007"/>
  </r>
  <r>
    <s v="B00NH11KIK"/>
    <x v="156"/>
    <x v="0"/>
    <n v="209"/>
    <n v="74842465"/>
    <n v="695"/>
    <n v="0.7"/>
    <x v="1"/>
    <x v="0"/>
    <x v="0"/>
    <x v="0"/>
    <x v="10"/>
    <n v="107687"/>
    <n v="484591.5"/>
  </r>
  <r>
    <s v="B071VMP1Z4"/>
    <x v="157"/>
    <x v="1"/>
    <n v="399"/>
    <n v="778449"/>
    <n v="399"/>
    <n v="0"/>
    <x v="2"/>
    <x v="1"/>
    <x v="0"/>
    <x v="1"/>
    <x v="0"/>
    <n v="1951"/>
    <n v="7608.9"/>
  </r>
  <r>
    <s v="B07PLHTTB4"/>
    <x v="158"/>
    <x v="26"/>
    <n v="100"/>
    <n v="4809362"/>
    <n v="499"/>
    <n v="0.8"/>
    <x v="0"/>
    <x v="1"/>
    <x v="0"/>
    <x v="0"/>
    <x v="3"/>
    <n v="9638"/>
    <n v="33733"/>
  </r>
  <r>
    <s v="B09NKZXMWJ"/>
    <x v="159"/>
    <x v="0"/>
    <n v="139"/>
    <n v="2335122"/>
    <n v="249"/>
    <n v="0.44"/>
    <x v="0"/>
    <x v="1"/>
    <x v="0"/>
    <x v="1"/>
    <x v="1"/>
    <n v="9378"/>
    <n v="37512"/>
  </r>
  <r>
    <s v="B092BJMT8Q"/>
    <x v="160"/>
    <x v="1"/>
    <n v="30990"/>
    <n v="376066100"/>
    <n v="52900"/>
    <n v="0.41"/>
    <x v="2"/>
    <x v="0"/>
    <x v="0"/>
    <x v="1"/>
    <x v="2"/>
    <n v="7109"/>
    <n v="30568.699999999997"/>
  </r>
  <r>
    <s v="B00RFWNJMC"/>
    <x v="161"/>
    <x v="1"/>
    <n v="195"/>
    <n v="690117"/>
    <n v="499"/>
    <n v="0.61"/>
    <x v="0"/>
    <x v="1"/>
    <x v="0"/>
    <x v="0"/>
    <x v="5"/>
    <n v="1383"/>
    <n v="5117.1000000000004"/>
  </r>
  <r>
    <s v="B09RFC46VP"/>
    <x v="162"/>
    <x v="1"/>
    <n v="26999"/>
    <n v="1945188762"/>
    <n v="42999"/>
    <n v="0.37"/>
    <x v="2"/>
    <x v="0"/>
    <x v="0"/>
    <x v="1"/>
    <x v="8"/>
    <n v="45238"/>
    <n v="189999.6"/>
  </r>
  <r>
    <s v="B08FTFXNNB"/>
    <x v="163"/>
    <x v="27"/>
    <n v="499"/>
    <n v="6734631"/>
    <n v="1999"/>
    <n v="0.75"/>
    <x v="0"/>
    <x v="0"/>
    <x v="0"/>
    <x v="0"/>
    <x v="5"/>
    <n v="3369"/>
    <n v="12465.300000000001"/>
  </r>
  <r>
    <s v="B008IFXQFU"/>
    <x v="164"/>
    <x v="1"/>
    <n v="499"/>
    <n v="179511309"/>
    <n v="999"/>
    <n v="0.5"/>
    <x v="1"/>
    <x v="0"/>
    <x v="0"/>
    <x v="0"/>
    <x v="8"/>
    <n v="179691"/>
    <n v="754702.20000000007"/>
  </r>
  <r>
    <s v="B093QCY6YJ"/>
    <x v="165"/>
    <x v="3"/>
    <n v="290"/>
    <n v="689973"/>
    <n v="349"/>
    <n v="0.17"/>
    <x v="1"/>
    <x v="1"/>
    <x v="0"/>
    <x v="1"/>
    <x v="5"/>
    <n v="1977"/>
    <n v="7314.9000000000005"/>
  </r>
  <r>
    <s v="B083342NKJ"/>
    <x v="166"/>
    <x v="0"/>
    <n v="349"/>
    <n v="7484043"/>
    <n v="399"/>
    <n v="0.13"/>
    <x v="2"/>
    <x v="1"/>
    <x v="0"/>
    <x v="1"/>
    <x v="6"/>
    <n v="18757"/>
    <n v="82530.8"/>
  </r>
  <r>
    <s v="B08Y1SJVV5"/>
    <x v="167"/>
    <x v="1"/>
    <n v="99"/>
    <n v="16580500.859999999"/>
    <n v="666.66"/>
    <n v="0.85"/>
    <x v="2"/>
    <x v="0"/>
    <x v="0"/>
    <x v="0"/>
    <x v="0"/>
    <n v="24871"/>
    <n v="96996.9"/>
  </r>
  <r>
    <s v="B08LPJZSSW"/>
    <x v="168"/>
    <x v="28"/>
    <n v="399"/>
    <n v="21265140"/>
    <n v="995"/>
    <n v="0.6"/>
    <x v="0"/>
    <x v="0"/>
    <x v="0"/>
    <x v="0"/>
    <x v="0"/>
    <n v="21372"/>
    <n v="83350.8"/>
  </r>
  <r>
    <s v="B09F9YQQ7B"/>
    <x v="169"/>
    <x v="15"/>
    <n v="13999"/>
    <n v="1130904762"/>
    <n v="24999"/>
    <n v="0.44"/>
    <x v="0"/>
    <x v="0"/>
    <x v="0"/>
    <x v="1"/>
    <x v="8"/>
    <n v="45238"/>
    <n v="189999.6"/>
  </r>
  <r>
    <s v="B0B15CPR37"/>
    <x v="170"/>
    <x v="1"/>
    <n v="32990"/>
    <n v="340521100"/>
    <n v="47900"/>
    <n v="0.31"/>
    <x v="2"/>
    <x v="0"/>
    <x v="0"/>
    <x v="1"/>
    <x v="2"/>
    <n v="7109"/>
    <n v="30568.699999999997"/>
  </r>
  <r>
    <s v="B09QGZFBPM"/>
    <x v="171"/>
    <x v="1"/>
    <n v="399"/>
    <n v="2803194"/>
    <n v="999"/>
    <n v="0.6"/>
    <x v="0"/>
    <x v="0"/>
    <x v="0"/>
    <x v="0"/>
    <x v="2"/>
    <n v="2806"/>
    <n v="12065.8"/>
  </r>
  <r>
    <s v="B07232M876"/>
    <x v="172"/>
    <x v="5"/>
    <n v="199"/>
    <n v="36575025"/>
    <n v="395"/>
    <n v="0.5"/>
    <x v="2"/>
    <x v="1"/>
    <x v="0"/>
    <x v="0"/>
    <x v="8"/>
    <n v="92595"/>
    <n v="388899"/>
  </r>
  <r>
    <s v="B0B2DJDCPX"/>
    <x v="173"/>
    <x v="3"/>
    <n v="209"/>
    <n v="267464"/>
    <n v="499"/>
    <n v="0.57999999999999996"/>
    <x v="0"/>
    <x v="1"/>
    <x v="1"/>
    <x v="0"/>
    <x v="0"/>
    <n v="536"/>
    <n v="2090.4"/>
  </r>
  <r>
    <s v="B08CS3BT4L"/>
    <x v="174"/>
    <x v="3"/>
    <n v="9999"/>
    <n v="79137912"/>
    <n v="12999"/>
    <n v="0.23"/>
    <x v="2"/>
    <x v="0"/>
    <x v="0"/>
    <x v="1"/>
    <x v="8"/>
    <n v="6088"/>
    <n v="25569.600000000002"/>
  </r>
  <r>
    <s v="B08R69VDHT"/>
    <x v="175"/>
    <x v="1"/>
    <n v="115"/>
    <n v="3858268"/>
    <n v="499"/>
    <n v="0.77"/>
    <x v="2"/>
    <x v="1"/>
    <x v="0"/>
    <x v="0"/>
    <x v="1"/>
    <n v="7732"/>
    <n v="30928"/>
  </r>
  <r>
    <s v="B07N42JB4S"/>
    <x v="176"/>
    <x v="17"/>
    <n v="799"/>
    <n v="108284610"/>
    <n v="3990"/>
    <n v="0.8"/>
    <x v="0"/>
    <x v="0"/>
    <x v="0"/>
    <x v="0"/>
    <x v="2"/>
    <n v="27139"/>
    <n v="116697.7"/>
  </r>
  <r>
    <s v="B094JNXNPV"/>
    <x v="177"/>
    <x v="1"/>
    <n v="299"/>
    <n v="1103634"/>
    <n v="399"/>
    <n v="0.25"/>
    <x v="2"/>
    <x v="1"/>
    <x v="0"/>
    <x v="1"/>
    <x v="1"/>
    <n v="2766"/>
    <n v="11064"/>
  </r>
  <r>
    <s v="B07DL1KC3H"/>
    <x v="178"/>
    <x v="0"/>
    <n v="299"/>
    <n v="1427612"/>
    <n v="899"/>
    <n v="0.67"/>
    <x v="2"/>
    <x v="0"/>
    <x v="0"/>
    <x v="0"/>
    <x v="1"/>
    <n v="1588"/>
    <n v="6352"/>
  </r>
  <r>
    <s v="B0B12K5BPM"/>
    <x v="179"/>
    <x v="10"/>
    <n v="1049"/>
    <n v="4089921"/>
    <n v="2299"/>
    <n v="0.54"/>
    <x v="2"/>
    <x v="0"/>
    <x v="0"/>
    <x v="0"/>
    <x v="0"/>
    <n v="1779"/>
    <n v="6938.0999999999995"/>
  </r>
  <r>
    <s v="B08LKS3LSP"/>
    <x v="180"/>
    <x v="5"/>
    <n v="345"/>
    <n v="1095903"/>
    <n v="999"/>
    <n v="0.65"/>
    <x v="1"/>
    <x v="0"/>
    <x v="0"/>
    <x v="0"/>
    <x v="5"/>
    <n v="1097"/>
    <n v="4058.9"/>
  </r>
  <r>
    <s v="B00Y4ORQ46"/>
    <x v="181"/>
    <x v="29"/>
    <n v="745"/>
    <n v="10968615"/>
    <n v="795"/>
    <n v="0.06"/>
    <x v="2"/>
    <x v="0"/>
    <x v="0"/>
    <x v="1"/>
    <x v="1"/>
    <n v="13797"/>
    <n v="55188"/>
  </r>
  <r>
    <s v="B07JW9H4J1"/>
    <x v="182"/>
    <x v="1"/>
    <n v="399"/>
    <n v="26671631"/>
    <n v="1099"/>
    <n v="0.64"/>
    <x v="2"/>
    <x v="0"/>
    <x v="0"/>
    <x v="0"/>
    <x v="8"/>
    <n v="24269"/>
    <n v="101929.8"/>
  </r>
  <r>
    <s v="B09QGZM8QB"/>
    <x v="183"/>
    <x v="30"/>
    <n v="399"/>
    <n v="2803194"/>
    <n v="999"/>
    <n v="0.6"/>
    <x v="0"/>
    <x v="0"/>
    <x v="0"/>
    <x v="0"/>
    <x v="2"/>
    <n v="2806"/>
    <n v="12065.8"/>
  </r>
  <r>
    <s v="B09Q5SWVBJ"/>
    <x v="184"/>
    <x v="1"/>
    <n v="15999"/>
    <n v="767743101"/>
    <n v="21999"/>
    <n v="0.27"/>
    <x v="0"/>
    <x v="0"/>
    <x v="0"/>
    <x v="1"/>
    <x v="8"/>
    <n v="34899"/>
    <n v="146575.80000000002"/>
  </r>
  <r>
    <s v="B09PL79D2X"/>
    <x v="185"/>
    <x v="31"/>
    <n v="1598"/>
    <n v="32934850"/>
    <n v="2990"/>
    <n v="0.47"/>
    <x v="0"/>
    <x v="0"/>
    <x v="0"/>
    <x v="1"/>
    <x v="7"/>
    <n v="11015"/>
    <n v="41857"/>
  </r>
  <r>
    <s v="B09GB5B4BK"/>
    <x v="186"/>
    <x v="32"/>
    <n v="599"/>
    <n v="3612182"/>
    <n v="899"/>
    <n v="0.33"/>
    <x v="0"/>
    <x v="0"/>
    <x v="0"/>
    <x v="1"/>
    <x v="1"/>
    <n v="4018"/>
    <n v="16072"/>
  </r>
  <r>
    <s v="B07966M8XH"/>
    <x v="187"/>
    <x v="1"/>
    <n v="1599"/>
    <n v="8178273"/>
    <n v="2999"/>
    <n v="0.47"/>
    <x v="2"/>
    <x v="0"/>
    <x v="0"/>
    <x v="1"/>
    <x v="8"/>
    <n v="2727"/>
    <n v="11453.4"/>
  </r>
  <r>
    <s v="B09RWZRCP1"/>
    <x v="188"/>
    <x v="1"/>
    <n v="399"/>
    <n v="1778220"/>
    <n v="999"/>
    <n v="0.6"/>
    <x v="0"/>
    <x v="0"/>
    <x v="0"/>
    <x v="0"/>
    <x v="4"/>
    <n v="1780"/>
    <n v="7297.9999999999991"/>
  </r>
  <r>
    <s v="B074CWD7MS"/>
    <x v="189"/>
    <x v="1"/>
    <n v="1549"/>
    <n v="37766815"/>
    <n v="2495"/>
    <n v="0.38"/>
    <x v="2"/>
    <x v="0"/>
    <x v="0"/>
    <x v="1"/>
    <x v="6"/>
    <n v="15137"/>
    <n v="66602.8"/>
  </r>
  <r>
    <s v="B08QX1CC14"/>
    <x v="190"/>
    <x v="1"/>
    <n v="7299"/>
    <n v="17250750"/>
    <n v="19125"/>
    <n v="0.62"/>
    <x v="0"/>
    <x v="0"/>
    <x v="1"/>
    <x v="0"/>
    <x v="9"/>
    <n v="902"/>
    <n v="3066.7999999999997"/>
  </r>
  <r>
    <s v="B09PLD9TCD"/>
    <x v="191"/>
    <x v="22"/>
    <n v="26999"/>
    <n v="64928490"/>
    <n v="42999"/>
    <n v="0.37"/>
    <x v="0"/>
    <x v="0"/>
    <x v="0"/>
    <x v="1"/>
    <x v="8"/>
    <n v="1510"/>
    <n v="6342"/>
  </r>
  <r>
    <s v="B092BL5DCX"/>
    <x v="192"/>
    <x v="1"/>
    <n v="45999"/>
    <n v="496919100"/>
    <n v="69900"/>
    <n v="0.34"/>
    <x v="0"/>
    <x v="0"/>
    <x v="0"/>
    <x v="1"/>
    <x v="2"/>
    <n v="7109"/>
    <n v="30568.699999999997"/>
  </r>
  <r>
    <s v="B09P18XVW6"/>
    <x v="193"/>
    <x v="33"/>
    <n v="2499"/>
    <n v="37847429"/>
    <n v="4999"/>
    <n v="0.5"/>
    <x v="2"/>
    <x v="0"/>
    <x v="0"/>
    <x v="0"/>
    <x v="0"/>
    <n v="7571"/>
    <n v="29526.899999999998"/>
  </r>
  <r>
    <s v="B07MSLTW8Z"/>
    <x v="194"/>
    <x v="34"/>
    <n v="549"/>
    <n v="12837578"/>
    <n v="1999"/>
    <n v="0.73"/>
    <x v="2"/>
    <x v="0"/>
    <x v="0"/>
    <x v="0"/>
    <x v="14"/>
    <n v="6422"/>
    <n v="23119.200000000001"/>
  </r>
  <r>
    <s v="B08FD2VSD9"/>
    <x v="195"/>
    <x v="1"/>
    <n v="24990"/>
    <n v="153422490"/>
    <n v="51990"/>
    <n v="0.52"/>
    <x v="1"/>
    <x v="0"/>
    <x v="0"/>
    <x v="0"/>
    <x v="8"/>
    <n v="2951"/>
    <n v="12394.2"/>
  </r>
  <r>
    <s v="B084872DQY"/>
    <x v="196"/>
    <x v="1"/>
    <n v="14999"/>
    <n v="412592492"/>
    <n v="14999"/>
    <n v="0"/>
    <x v="1"/>
    <x v="0"/>
    <x v="0"/>
    <x v="1"/>
    <x v="2"/>
    <n v="27508"/>
    <n v="118284.4"/>
  </r>
  <r>
    <s v="B00P93X0VO"/>
    <x v="197"/>
    <x v="35"/>
    <n v="114"/>
    <n v="1072560"/>
    <n v="120"/>
    <n v="0.05"/>
    <x v="2"/>
    <x v="2"/>
    <x v="0"/>
    <x v="1"/>
    <x v="8"/>
    <n v="8938"/>
    <n v="37539.599999999999"/>
  </r>
  <r>
    <s v="B0949SBKMP"/>
    <x v="198"/>
    <x v="36"/>
    <n v="1799"/>
    <n v="187891200"/>
    <n v="6990"/>
    <n v="0.74"/>
    <x v="2"/>
    <x v="0"/>
    <x v="0"/>
    <x v="0"/>
    <x v="1"/>
    <n v="26880"/>
    <n v="107520"/>
  </r>
  <r>
    <s v="B00GZLB57U"/>
    <x v="199"/>
    <x v="25"/>
    <n v="238"/>
    <n v="5852028"/>
    <n v="699"/>
    <n v="0.66"/>
    <x v="0"/>
    <x v="0"/>
    <x v="0"/>
    <x v="0"/>
    <x v="6"/>
    <n v="8372"/>
    <n v="36836.800000000003"/>
  </r>
  <r>
    <s v="B07JF9B592"/>
    <x v="200"/>
    <x v="37"/>
    <n v="478"/>
    <n v="14132382"/>
    <n v="699"/>
    <n v="0.32"/>
    <x v="0"/>
    <x v="0"/>
    <x v="0"/>
    <x v="1"/>
    <x v="7"/>
    <n v="20218"/>
    <n v="76828.399999999994"/>
  </r>
  <r>
    <s v="B07L9FW9GF"/>
    <x v="201"/>
    <x v="38"/>
    <n v="149"/>
    <n v="1259193"/>
    <n v="249"/>
    <n v="0.4"/>
    <x v="2"/>
    <x v="1"/>
    <x v="0"/>
    <x v="1"/>
    <x v="1"/>
    <n v="5057"/>
    <n v="20228"/>
  </r>
  <r>
    <s v="B07J2NGB69"/>
    <x v="202"/>
    <x v="26"/>
    <n v="629"/>
    <n v="8758390"/>
    <n v="1390"/>
    <n v="0.55000000000000004"/>
    <x v="0"/>
    <x v="0"/>
    <x v="0"/>
    <x v="0"/>
    <x v="6"/>
    <n v="6301"/>
    <n v="27724.400000000001"/>
  </r>
  <r>
    <s v="B0B8VQ7KDS"/>
    <x v="203"/>
    <x v="1"/>
    <n v="1299"/>
    <n v="752199"/>
    <n v="2499"/>
    <n v="0.48"/>
    <x v="0"/>
    <x v="0"/>
    <x v="1"/>
    <x v="1"/>
    <x v="2"/>
    <n v="301"/>
    <n v="1294.3"/>
  </r>
  <r>
    <s v="B08JD36C6H"/>
    <x v="204"/>
    <x v="39"/>
    <n v="349"/>
    <n v="8395200"/>
    <n v="450"/>
    <n v="0.22"/>
    <x v="2"/>
    <x v="1"/>
    <x v="0"/>
    <x v="1"/>
    <x v="4"/>
    <n v="18656"/>
    <n v="76489.599999999991"/>
  </r>
  <r>
    <s v="B08B6XWQ1C"/>
    <x v="205"/>
    <x v="40"/>
    <n v="349"/>
    <n v="6642620"/>
    <n v="995"/>
    <n v="0.65"/>
    <x v="2"/>
    <x v="0"/>
    <x v="0"/>
    <x v="0"/>
    <x v="8"/>
    <n v="6676"/>
    <n v="28039.200000000001"/>
  </r>
  <r>
    <s v="B0B61GCHC1"/>
    <x v="206"/>
    <x v="15"/>
    <n v="199"/>
    <n v="86913"/>
    <n v="999"/>
    <n v="0.8"/>
    <x v="2"/>
    <x v="0"/>
    <x v="1"/>
    <x v="0"/>
    <x v="2"/>
    <n v="87"/>
    <n v="374.09999999999997"/>
  </r>
  <r>
    <s v="B00OFM6PEO"/>
    <x v="207"/>
    <x v="2"/>
    <n v="299"/>
    <n v="1519698"/>
    <n v="799"/>
    <n v="0.63"/>
    <x v="2"/>
    <x v="0"/>
    <x v="0"/>
    <x v="0"/>
    <x v="2"/>
    <n v="1902"/>
    <n v="8178.5999999999995"/>
  </r>
  <r>
    <s v="B07DC4RZPY"/>
    <x v="208"/>
    <x v="0"/>
    <n v="709"/>
    <n v="357455183"/>
    <n v="1999"/>
    <n v="0.65"/>
    <x v="2"/>
    <x v="0"/>
    <x v="0"/>
    <x v="0"/>
    <x v="4"/>
    <n v="178817"/>
    <n v="733149.7"/>
  </r>
  <r>
    <s v="B09YHLPQYT"/>
    <x v="209"/>
    <x v="1"/>
    <n v="246"/>
    <n v="85800"/>
    <n v="600"/>
    <n v="0.59"/>
    <x v="2"/>
    <x v="0"/>
    <x v="1"/>
    <x v="0"/>
    <x v="8"/>
    <n v="143"/>
    <n v="600.6"/>
  </r>
  <r>
    <s v="B01D5H8ZI8"/>
    <x v="210"/>
    <x v="0"/>
    <n v="229"/>
    <n v="7636825"/>
    <n v="595"/>
    <n v="0.62"/>
    <x v="2"/>
    <x v="0"/>
    <x v="0"/>
    <x v="0"/>
    <x v="2"/>
    <n v="12835"/>
    <n v="55190.5"/>
  </r>
  <r>
    <s v="B0BHZCNC4P"/>
    <x v="211"/>
    <x v="0"/>
    <n v="1499"/>
    <n v="147963"/>
    <n v="3999"/>
    <n v="0.63"/>
    <x v="2"/>
    <x v="0"/>
    <x v="1"/>
    <x v="0"/>
    <x v="5"/>
    <n v="37"/>
    <n v="136.9"/>
  </r>
  <r>
    <s v="B07PFJ5VQD"/>
    <x v="212"/>
    <x v="41"/>
    <n v="159"/>
    <n v="8439480"/>
    <n v="595"/>
    <n v="0.73"/>
    <x v="0"/>
    <x v="0"/>
    <x v="0"/>
    <x v="0"/>
    <x v="2"/>
    <n v="14184"/>
    <n v="60991.199999999997"/>
  </r>
  <r>
    <s v="B0BMGB3CH9"/>
    <x v="213"/>
    <x v="17"/>
    <n v="9499"/>
    <n v="3407716"/>
    <n v="11999"/>
    <n v="0.21"/>
    <x v="2"/>
    <x v="0"/>
    <x v="1"/>
    <x v="1"/>
    <x v="8"/>
    <n v="284"/>
    <n v="1192.8"/>
  </r>
  <r>
    <s v="B0873L7J6X"/>
    <x v="214"/>
    <x v="42"/>
    <n v="1499"/>
    <n v="171057225"/>
    <n v="3999"/>
    <n v="0.63"/>
    <x v="0"/>
    <x v="0"/>
    <x v="0"/>
    <x v="0"/>
    <x v="8"/>
    <n v="42775"/>
    <n v="179655"/>
  </r>
  <r>
    <s v="B07HZ2QCGR"/>
    <x v="215"/>
    <x v="1"/>
    <n v="350"/>
    <n v="4980086"/>
    <n v="599"/>
    <n v="0.42"/>
    <x v="2"/>
    <x v="0"/>
    <x v="0"/>
    <x v="1"/>
    <x v="0"/>
    <n v="8314"/>
    <n v="32424.6"/>
  </r>
  <r>
    <s v="B08RZ12GKR"/>
    <x v="216"/>
    <x v="1"/>
    <n v="215"/>
    <n v="60379"/>
    <n v="499"/>
    <n v="0.56999999999999995"/>
    <x v="1"/>
    <x v="1"/>
    <x v="1"/>
    <x v="0"/>
    <x v="3"/>
    <n v="121"/>
    <n v="423.5"/>
  </r>
  <r>
    <s v="B095JPKPH3"/>
    <x v="217"/>
    <x v="0"/>
    <n v="61999"/>
    <n v="472703247"/>
    <n v="69999"/>
    <n v="0.11"/>
    <x v="0"/>
    <x v="0"/>
    <x v="0"/>
    <x v="1"/>
    <x v="4"/>
    <n v="6753"/>
    <n v="27687.3"/>
  </r>
  <r>
    <s v="B09PTT8DZF"/>
    <x v="218"/>
    <x v="1"/>
    <n v="417.44"/>
    <n v="350410"/>
    <n v="670"/>
    <n v="0.38"/>
    <x v="2"/>
    <x v="0"/>
    <x v="1"/>
    <x v="1"/>
    <x v="0"/>
    <n v="523"/>
    <n v="2039.7"/>
  </r>
  <r>
    <s v="B07Z1Z77ZZ"/>
    <x v="219"/>
    <x v="43"/>
    <n v="449"/>
    <n v="9691299"/>
    <n v="999"/>
    <n v="0.55000000000000004"/>
    <x v="0"/>
    <x v="0"/>
    <x v="0"/>
    <x v="0"/>
    <x v="2"/>
    <n v="9701"/>
    <n v="41714.299999999996"/>
  </r>
  <r>
    <s v="B09NNJ9WYM"/>
    <x v="220"/>
    <x v="1"/>
    <n v="10990"/>
    <n v="2578710"/>
    <n v="19990"/>
    <n v="0.45"/>
    <x v="2"/>
    <x v="0"/>
    <x v="1"/>
    <x v="1"/>
    <x v="5"/>
    <n v="129"/>
    <n v="477.3"/>
  </r>
  <r>
    <s v="B08PZ6HZLT"/>
    <x v="221"/>
    <x v="8"/>
    <n v="8999"/>
    <n v="120586653"/>
    <n v="18999"/>
    <n v="0.53"/>
    <x v="1"/>
    <x v="0"/>
    <x v="0"/>
    <x v="0"/>
    <x v="1"/>
    <n v="6347"/>
    <n v="25388"/>
  </r>
  <r>
    <s v="B0B3CQBRB4"/>
    <x v="222"/>
    <x v="4"/>
    <n v="28999"/>
    <n v="505017585"/>
    <n v="28999"/>
    <n v="0"/>
    <x v="2"/>
    <x v="0"/>
    <x v="0"/>
    <x v="1"/>
    <x v="2"/>
    <n v="17415"/>
    <n v="74884.5"/>
  </r>
  <r>
    <s v="B08BG4M4N7"/>
    <x v="223"/>
    <x v="15"/>
    <n v="199"/>
    <n v="268462"/>
    <n v="499"/>
    <n v="0.6"/>
    <x v="2"/>
    <x v="1"/>
    <x v="1"/>
    <x v="0"/>
    <x v="7"/>
    <n v="538"/>
    <n v="2044.3999999999999"/>
  </r>
  <r>
    <s v="B09C6HWG18"/>
    <x v="224"/>
    <x v="1"/>
    <n v="970"/>
    <n v="923538"/>
    <n v="1999"/>
    <n v="0.51"/>
    <x v="0"/>
    <x v="0"/>
    <x v="1"/>
    <x v="0"/>
    <x v="8"/>
    <n v="462"/>
    <n v="1940.4"/>
  </r>
  <r>
    <s v="B09LRZYBH1"/>
    <x v="225"/>
    <x v="0"/>
    <n v="2299"/>
    <n v="1127718"/>
    <n v="3999"/>
    <n v="0.43"/>
    <x v="2"/>
    <x v="0"/>
    <x v="1"/>
    <x v="1"/>
    <x v="7"/>
    <n v="282"/>
    <n v="1071.5999999999999"/>
  </r>
  <r>
    <s v="B08KRMK9LZ"/>
    <x v="226"/>
    <x v="38"/>
    <n v="2025"/>
    <n v="37391767"/>
    <n v="5999"/>
    <n v="0.66"/>
    <x v="0"/>
    <x v="0"/>
    <x v="0"/>
    <x v="0"/>
    <x v="8"/>
    <n v="6233"/>
    <n v="26178.600000000002"/>
  </r>
  <r>
    <s v="B09TY4MSH3"/>
    <x v="145"/>
    <x v="15"/>
    <n v="1289"/>
    <n v="182427"/>
    <n v="2499"/>
    <n v="0.48"/>
    <x v="2"/>
    <x v="0"/>
    <x v="1"/>
    <x v="1"/>
    <x v="11"/>
    <n v="73"/>
    <n v="240.89999999999998"/>
  </r>
  <r>
    <s v="B09F6D21BY"/>
    <x v="227"/>
    <x v="44"/>
    <n v="790"/>
    <n v="205897"/>
    <n v="1999"/>
    <n v="0.6"/>
    <x v="0"/>
    <x v="0"/>
    <x v="1"/>
    <x v="0"/>
    <x v="15"/>
    <n v="103"/>
    <n v="309"/>
  </r>
  <r>
    <s v="B0B16KD737"/>
    <x v="228"/>
    <x v="0"/>
    <n v="8499"/>
    <n v="9471408"/>
    <n v="15999"/>
    <n v="0.47"/>
    <x v="2"/>
    <x v="0"/>
    <x v="1"/>
    <x v="1"/>
    <x v="2"/>
    <n v="592"/>
    <n v="2545.6"/>
  </r>
  <r>
    <s v="B08R69VDHT"/>
    <x v="175"/>
    <x v="45"/>
    <n v="115"/>
    <n v="3858268"/>
    <n v="499"/>
    <n v="0.77"/>
    <x v="0"/>
    <x v="1"/>
    <x v="0"/>
    <x v="0"/>
    <x v="1"/>
    <n v="7732"/>
    <n v="30928"/>
  </r>
  <r>
    <s v="B09HQSV46W"/>
    <x v="229"/>
    <x v="3"/>
    <n v="21999"/>
    <n v="985167160"/>
    <n v="29999"/>
    <n v="0.27"/>
    <x v="0"/>
    <x v="0"/>
    <x v="0"/>
    <x v="1"/>
    <x v="8"/>
    <n v="32840"/>
    <n v="137928"/>
  </r>
  <r>
    <s v="B0978V2CP6"/>
    <x v="230"/>
    <x v="46"/>
    <n v="1990"/>
    <n v="2780700"/>
    <n v="3100"/>
    <n v="0.36"/>
    <x v="2"/>
    <x v="0"/>
    <x v="1"/>
    <x v="1"/>
    <x v="1"/>
    <n v="897"/>
    <n v="3588"/>
  </r>
  <r>
    <s v="B09V12K8NT"/>
    <x v="231"/>
    <x v="17"/>
    <n v="1499"/>
    <n v="152354040"/>
    <n v="6990"/>
    <n v="0.79"/>
    <x v="0"/>
    <x v="0"/>
    <x v="0"/>
    <x v="0"/>
    <x v="0"/>
    <n v="21796"/>
    <n v="85004.4"/>
  </r>
  <r>
    <s v="B084MZXJN6"/>
    <x v="232"/>
    <x v="1"/>
    <n v="999"/>
    <n v="12433282"/>
    <n v="1699"/>
    <n v="0.41"/>
    <x v="2"/>
    <x v="0"/>
    <x v="0"/>
    <x v="1"/>
    <x v="6"/>
    <n v="7318"/>
    <n v="32199.200000000004"/>
  </r>
  <r>
    <s v="B0B3MQXNFB"/>
    <x v="233"/>
    <x v="3"/>
    <n v="57.89"/>
    <n v="1866222"/>
    <n v="199"/>
    <n v="0.71"/>
    <x v="2"/>
    <x v="2"/>
    <x v="0"/>
    <x v="0"/>
    <x v="1"/>
    <n v="9378"/>
    <n v="37512"/>
  </r>
  <r>
    <s v="B08FGNPQ9X"/>
    <x v="234"/>
    <x v="47"/>
    <n v="1199"/>
    <n v="32164275"/>
    <n v="2999"/>
    <n v="0.6"/>
    <x v="2"/>
    <x v="0"/>
    <x v="0"/>
    <x v="0"/>
    <x v="4"/>
    <n v="10725"/>
    <n v="43972.499999999993"/>
  </r>
  <r>
    <s v="B0BBMGLQDW"/>
    <x v="235"/>
    <x v="1"/>
    <n v="599"/>
    <n v="93953"/>
    <n v="1999"/>
    <n v="0.7"/>
    <x v="1"/>
    <x v="0"/>
    <x v="1"/>
    <x v="0"/>
    <x v="8"/>
    <n v="47"/>
    <n v="197.4"/>
  </r>
  <r>
    <s v="B00BN5SNF0"/>
    <x v="236"/>
    <x v="17"/>
    <n v="250"/>
    <n v="3492750"/>
    <n v="250"/>
    <n v="0"/>
    <x v="2"/>
    <x v="1"/>
    <x v="0"/>
    <x v="1"/>
    <x v="0"/>
    <n v="13971"/>
    <n v="54486.9"/>
  </r>
  <r>
    <s v="B0B21C4BMX"/>
    <x v="237"/>
    <x v="1"/>
    <n v="228"/>
    <n v="118668"/>
    <n v="899"/>
    <n v="0.75"/>
    <x v="2"/>
    <x v="0"/>
    <x v="1"/>
    <x v="0"/>
    <x v="7"/>
    <n v="132"/>
    <n v="501.59999999999997"/>
  </r>
  <r>
    <s v="B09Q3M3WLJ"/>
    <x v="238"/>
    <x v="36"/>
    <n v="399"/>
    <n v="1035809"/>
    <n v="1499"/>
    <n v="0.73"/>
    <x v="2"/>
    <x v="0"/>
    <x v="1"/>
    <x v="0"/>
    <x v="1"/>
    <n v="691"/>
    <n v="2764"/>
  </r>
  <r>
    <s v="B08PSVBB2X"/>
    <x v="239"/>
    <x v="1"/>
    <n v="399"/>
    <n v="2950815"/>
    <n v="1099"/>
    <n v="0.64"/>
    <x v="2"/>
    <x v="0"/>
    <x v="0"/>
    <x v="0"/>
    <x v="4"/>
    <n v="2685"/>
    <n v="11008.499999999998"/>
  </r>
  <r>
    <s v="B075TJHWVC"/>
    <x v="240"/>
    <x v="3"/>
    <n v="917"/>
    <n v="7586700"/>
    <n v="2299"/>
    <n v="0.6"/>
    <x v="0"/>
    <x v="0"/>
    <x v="0"/>
    <x v="0"/>
    <x v="8"/>
    <n v="3300"/>
    <n v="13860"/>
  </r>
  <r>
    <s v="B08XXF5V6G"/>
    <x v="241"/>
    <x v="3"/>
    <n v="29999"/>
    <n v="87310288"/>
    <n v="50999"/>
    <n v="0.41"/>
    <x v="0"/>
    <x v="0"/>
    <x v="0"/>
    <x v="1"/>
    <x v="6"/>
    <n v="1712"/>
    <n v="7532.8"/>
  </r>
  <r>
    <s v="B07L3NDN24"/>
    <x v="242"/>
    <x v="48"/>
    <n v="499"/>
    <n v="5386858"/>
    <n v="799"/>
    <n v="0.38"/>
    <x v="0"/>
    <x v="0"/>
    <x v="0"/>
    <x v="1"/>
    <x v="0"/>
    <n v="6742"/>
    <n v="26293.8"/>
  </r>
  <r>
    <s v="B08SBH499M"/>
    <x v="243"/>
    <x v="49"/>
    <n v="649"/>
    <n v="6753500"/>
    <n v="1300"/>
    <n v="0.5"/>
    <x v="2"/>
    <x v="0"/>
    <x v="0"/>
    <x v="0"/>
    <x v="4"/>
    <n v="5195"/>
    <n v="21299.499999999996"/>
  </r>
  <r>
    <s v="B07GXHC691"/>
    <x v="244"/>
    <x v="17"/>
    <n v="99"/>
    <n v="21277859"/>
    <n v="499"/>
    <n v="0.8"/>
    <x v="2"/>
    <x v="1"/>
    <x v="0"/>
    <x v="0"/>
    <x v="2"/>
    <n v="42641"/>
    <n v="183356.3"/>
  </r>
  <r>
    <s v="B07JGDB5M1"/>
    <x v="245"/>
    <x v="1"/>
    <n v="449"/>
    <n v="31525431"/>
    <n v="1299"/>
    <n v="0.65"/>
    <x v="0"/>
    <x v="0"/>
    <x v="0"/>
    <x v="0"/>
    <x v="8"/>
    <n v="24269"/>
    <n v="101929.8"/>
  </r>
  <r>
    <s v="B09PNR6F8Q"/>
    <x v="246"/>
    <x v="5"/>
    <n v="249"/>
    <n v="2616642"/>
    <n v="399"/>
    <n v="0.38"/>
    <x v="2"/>
    <x v="1"/>
    <x v="0"/>
    <x v="1"/>
    <x v="1"/>
    <n v="6558"/>
    <n v="26232"/>
  </r>
  <r>
    <s v="B0B5LVS732"/>
    <x v="247"/>
    <x v="21"/>
    <n v="1898"/>
    <n v="53434311"/>
    <n v="4999"/>
    <n v="0.62"/>
    <x v="0"/>
    <x v="0"/>
    <x v="0"/>
    <x v="0"/>
    <x v="4"/>
    <n v="10689"/>
    <n v="43824.899999999994"/>
  </r>
  <r>
    <s v="B088Z1YWBC"/>
    <x v="248"/>
    <x v="15"/>
    <n v="9490"/>
    <n v="167575200"/>
    <n v="15990"/>
    <n v="0.41"/>
    <x v="0"/>
    <x v="0"/>
    <x v="0"/>
    <x v="1"/>
    <x v="0"/>
    <n v="10480"/>
    <n v="40872"/>
  </r>
  <r>
    <s v="B002SZEOLG"/>
    <x v="249"/>
    <x v="0"/>
    <n v="749"/>
    <n v="240607588"/>
    <n v="1339"/>
    <n v="0.44"/>
    <x v="0"/>
    <x v="0"/>
    <x v="0"/>
    <x v="1"/>
    <x v="8"/>
    <n v="179692"/>
    <n v="754706.4"/>
  </r>
  <r>
    <s v="B0B1YVCJ2Y"/>
    <x v="250"/>
    <x v="15"/>
    <n v="11499"/>
    <n v="94012970"/>
    <n v="19990"/>
    <n v="0.42"/>
    <x v="0"/>
    <x v="0"/>
    <x v="0"/>
    <x v="1"/>
    <x v="2"/>
    <n v="4703"/>
    <n v="20222.899999999998"/>
  </r>
  <r>
    <s v="B09ZQK9X8G"/>
    <x v="251"/>
    <x v="1"/>
    <n v="2998"/>
    <n v="31068821"/>
    <n v="5999"/>
    <n v="0.5"/>
    <x v="2"/>
    <x v="0"/>
    <x v="0"/>
    <x v="0"/>
    <x v="4"/>
    <n v="5179"/>
    <n v="21233.899999999998"/>
  </r>
  <r>
    <s v="B07T9FV9YP"/>
    <x v="252"/>
    <x v="1"/>
    <n v="749"/>
    <n v="23745001"/>
    <n v="1799"/>
    <n v="0.57999999999999996"/>
    <x v="0"/>
    <x v="0"/>
    <x v="0"/>
    <x v="0"/>
    <x v="1"/>
    <n v="13199"/>
    <n v="52796"/>
  </r>
  <r>
    <s v="B01GGKZ4NU"/>
    <x v="253"/>
    <x v="1"/>
    <n v="549"/>
    <n v="29597270"/>
    <n v="995"/>
    <n v="0.45"/>
    <x v="2"/>
    <x v="0"/>
    <x v="0"/>
    <x v="1"/>
    <x v="8"/>
    <n v="29746"/>
    <n v="124933.20000000001"/>
  </r>
  <r>
    <s v="B00EYW1U68"/>
    <x v="254"/>
    <x v="50"/>
    <n v="1599"/>
    <n v="58239018"/>
    <n v="3599"/>
    <n v="0.56000000000000005"/>
    <x v="1"/>
    <x v="0"/>
    <x v="0"/>
    <x v="0"/>
    <x v="8"/>
    <n v="16182"/>
    <n v="67964.400000000009"/>
  </r>
  <r>
    <s v="B084MZXJNK"/>
    <x v="255"/>
    <x v="3"/>
    <n v="1599"/>
    <n v="3900049"/>
    <n v="1999"/>
    <n v="0.2"/>
    <x v="1"/>
    <x v="0"/>
    <x v="0"/>
    <x v="1"/>
    <x v="6"/>
    <n v="1951"/>
    <n v="8584.4000000000015"/>
  </r>
  <r>
    <s v="B0148NPH9I"/>
    <x v="256"/>
    <x v="51"/>
    <n v="2640"/>
    <n v="51586470"/>
    <n v="3195"/>
    <n v="0.17"/>
    <x v="2"/>
    <x v="0"/>
    <x v="0"/>
    <x v="1"/>
    <x v="10"/>
    <n v="16146"/>
    <n v="72657"/>
  </r>
  <r>
    <s v="B08G1RW2Q3"/>
    <x v="257"/>
    <x v="3"/>
    <n v="299"/>
    <n v="120649"/>
    <n v="799"/>
    <n v="0.63"/>
    <x v="2"/>
    <x v="0"/>
    <x v="1"/>
    <x v="0"/>
    <x v="1"/>
    <n v="151"/>
    <n v="604"/>
  </r>
  <r>
    <s v="B09CMP1SC8"/>
    <x v="258"/>
    <x v="1"/>
    <n v="199"/>
    <n v="300398"/>
    <n v="499"/>
    <n v="0.6"/>
    <x v="0"/>
    <x v="1"/>
    <x v="1"/>
    <x v="0"/>
    <x v="4"/>
    <n v="602"/>
    <n v="2468.1999999999998"/>
  </r>
  <r>
    <s v="B09GFLXVH9"/>
    <x v="259"/>
    <x v="2"/>
    <n v="6499"/>
    <n v="2667292164"/>
    <n v="8499"/>
    <n v="0.24"/>
    <x v="2"/>
    <x v="0"/>
    <x v="0"/>
    <x v="1"/>
    <x v="4"/>
    <n v="313836"/>
    <n v="1286727.5999999999"/>
  </r>
  <r>
    <s v="B0BB3CBFBM"/>
    <x v="260"/>
    <x v="1"/>
    <n v="29990"/>
    <n v="13715000"/>
    <n v="65000"/>
    <n v="0.54"/>
    <x v="1"/>
    <x v="0"/>
    <x v="1"/>
    <x v="0"/>
    <x v="4"/>
    <n v="211"/>
    <n v="865.09999999999991"/>
  </r>
  <r>
    <s v="B09F5Z694W"/>
    <x v="261"/>
    <x v="52"/>
    <n v="8349"/>
    <n v="35150500"/>
    <n v="9625"/>
    <n v="0.13"/>
    <x v="1"/>
    <x v="0"/>
    <x v="0"/>
    <x v="1"/>
    <x v="7"/>
    <n v="3652"/>
    <n v="13877.599999999999"/>
  </r>
  <r>
    <s v="B0B3CPQ5PF"/>
    <x v="262"/>
    <x v="4"/>
    <n v="28999"/>
    <n v="505017585"/>
    <n v="28999"/>
    <n v="0"/>
    <x v="0"/>
    <x v="0"/>
    <x v="0"/>
    <x v="1"/>
    <x v="2"/>
    <n v="17415"/>
    <n v="74884.5"/>
  </r>
  <r>
    <s v="B09Q8WQ5QJ"/>
    <x v="263"/>
    <x v="8"/>
    <n v="249"/>
    <n v="752492"/>
    <n v="499"/>
    <n v="0.5"/>
    <x v="2"/>
    <x v="1"/>
    <x v="0"/>
    <x v="0"/>
    <x v="4"/>
    <n v="1508"/>
    <n v="6182.7999999999993"/>
  </r>
  <r>
    <s v="B09NVPSCQT"/>
    <x v="264"/>
    <x v="2"/>
    <n v="1599"/>
    <n v="120985746"/>
    <n v="3999"/>
    <n v="0.6"/>
    <x v="1"/>
    <x v="0"/>
    <x v="0"/>
    <x v="0"/>
    <x v="1"/>
    <n v="30254"/>
    <n v="121016"/>
  </r>
  <r>
    <s v="B08HV83HL3"/>
    <x v="265"/>
    <x v="4"/>
    <n v="2049"/>
    <n v="393427488"/>
    <n v="2199"/>
    <n v="7.0000000000000007E-2"/>
    <x v="0"/>
    <x v="0"/>
    <x v="0"/>
    <x v="1"/>
    <x v="2"/>
    <n v="178912"/>
    <n v="769321.6"/>
  </r>
  <r>
    <s v="B09MJ77786"/>
    <x v="266"/>
    <x v="0"/>
    <n v="31999"/>
    <n v="1062578748"/>
    <n v="49999"/>
    <n v="0.36"/>
    <x v="0"/>
    <x v="0"/>
    <x v="0"/>
    <x v="1"/>
    <x v="2"/>
    <n v="21252"/>
    <n v="91383.599999999991"/>
  </r>
  <r>
    <s v="B009LJ2BXA"/>
    <x v="267"/>
    <x v="53"/>
    <n v="649"/>
    <n v="7214778"/>
    <n v="999"/>
    <n v="0.35"/>
    <x v="0"/>
    <x v="0"/>
    <x v="0"/>
    <x v="1"/>
    <x v="3"/>
    <n v="7222"/>
    <n v="25277"/>
  </r>
  <r>
    <s v="B09WN3SRC7"/>
    <x v="268"/>
    <x v="3"/>
    <n v="77990"/>
    <n v="0"/>
    <s v="1,39,900"/>
    <n v="0.44"/>
    <x v="2"/>
    <x v="0"/>
    <x v="0"/>
    <x v="1"/>
    <x v="16"/>
    <n v="5935"/>
    <n v="27894.5"/>
  </r>
  <r>
    <s v="B07P434WJY"/>
    <x v="269"/>
    <x v="54"/>
    <n v="549"/>
    <n v="2732633"/>
    <n v="1999"/>
    <n v="0.73"/>
    <x v="2"/>
    <x v="0"/>
    <x v="0"/>
    <x v="0"/>
    <x v="2"/>
    <n v="1367"/>
    <n v="5878.0999999999995"/>
  </r>
  <r>
    <s v="B09VH568H7"/>
    <x v="270"/>
    <x v="0"/>
    <n v="119"/>
    <n v="15249"/>
    <n v="299"/>
    <n v="0.6"/>
    <x v="2"/>
    <x v="1"/>
    <x v="1"/>
    <x v="0"/>
    <x v="7"/>
    <n v="51"/>
    <n v="193.79999999999998"/>
  </r>
  <r>
    <s v="B08HDH26JX"/>
    <x v="271"/>
    <x v="1"/>
    <n v="299"/>
    <n v="65959737"/>
    <n v="699"/>
    <n v="0.56999999999999995"/>
    <x v="0"/>
    <x v="0"/>
    <x v="0"/>
    <x v="0"/>
    <x v="8"/>
    <n v="94363"/>
    <n v="396324.60000000003"/>
  </r>
  <r>
    <s v="B0746N6WML"/>
    <x v="272"/>
    <x v="55"/>
    <n v="341"/>
    <n v="1121850"/>
    <n v="450"/>
    <n v="0.24"/>
    <x v="2"/>
    <x v="1"/>
    <x v="0"/>
    <x v="1"/>
    <x v="2"/>
    <n v="2493"/>
    <n v="10719.9"/>
  </r>
  <r>
    <s v="B01LONQBDG"/>
    <x v="273"/>
    <x v="0"/>
    <n v="349"/>
    <n v="13391504"/>
    <n v="899"/>
    <n v="0.61"/>
    <x v="0"/>
    <x v="0"/>
    <x v="0"/>
    <x v="0"/>
    <x v="4"/>
    <n v="14896"/>
    <n v="61073.599999999991"/>
  </r>
  <r>
    <s v="B09C6HXFC1"/>
    <x v="274"/>
    <x v="15"/>
    <n v="970"/>
    <n v="1466185"/>
    <n v="1799"/>
    <n v="0.46"/>
    <x v="0"/>
    <x v="0"/>
    <x v="1"/>
    <x v="1"/>
    <x v="10"/>
    <n v="815"/>
    <n v="3667.5"/>
  </r>
  <r>
    <s v="B07WDK3ZS2"/>
    <x v="275"/>
    <x v="56"/>
    <n v="20999"/>
    <n v="284875010"/>
    <n v="29990"/>
    <n v="0.3"/>
    <x v="2"/>
    <x v="0"/>
    <x v="0"/>
    <x v="1"/>
    <x v="2"/>
    <n v="9499"/>
    <n v="40845.699999999997"/>
  </r>
  <r>
    <s v="B00NH13Q8W"/>
    <x v="276"/>
    <x v="1"/>
    <n v="299"/>
    <n v="59981600"/>
    <n v="800"/>
    <n v="0.63"/>
    <x v="2"/>
    <x v="0"/>
    <x v="0"/>
    <x v="0"/>
    <x v="10"/>
    <n v="74977"/>
    <n v="337396.5"/>
  </r>
  <r>
    <s v="B09BW2GP18"/>
    <x v="277"/>
    <x v="0"/>
    <n v="129"/>
    <n v="295000"/>
    <n v="1000"/>
    <n v="0.87"/>
    <x v="0"/>
    <x v="0"/>
    <x v="1"/>
    <x v="0"/>
    <x v="0"/>
    <n v="295"/>
    <n v="1150.5"/>
  </r>
  <r>
    <s v="B083T5G5PM"/>
    <x v="278"/>
    <x v="36"/>
    <n v="1490"/>
    <n v="195517500"/>
    <n v="1990"/>
    <n v="0.25"/>
    <x v="0"/>
    <x v="0"/>
    <x v="0"/>
    <x v="1"/>
    <x v="4"/>
    <n v="98250"/>
    <n v="402824.99999999994"/>
  </r>
  <r>
    <s v="B0BBN3WF7V"/>
    <x v="279"/>
    <x v="28"/>
    <n v="6499"/>
    <n v="70255193"/>
    <n v="8999"/>
    <n v="0.28000000000000003"/>
    <x v="2"/>
    <x v="0"/>
    <x v="0"/>
    <x v="1"/>
    <x v="1"/>
    <n v="7807"/>
    <n v="31228"/>
  </r>
  <r>
    <s v="B081FJWN52"/>
    <x v="280"/>
    <x v="22"/>
    <n v="339"/>
    <n v="6248745"/>
    <n v="999"/>
    <n v="0.66"/>
    <x v="2"/>
    <x v="0"/>
    <x v="0"/>
    <x v="0"/>
    <x v="2"/>
    <n v="6255"/>
    <n v="26896.5"/>
  </r>
  <r>
    <s v="B098LCVYPW"/>
    <x v="281"/>
    <x v="1"/>
    <n v="349"/>
    <n v="512487"/>
    <n v="999"/>
    <n v="0.65"/>
    <x v="0"/>
    <x v="0"/>
    <x v="1"/>
    <x v="0"/>
    <x v="8"/>
    <n v="513"/>
    <n v="2154.6"/>
  </r>
  <r>
    <s v="B07MKFNHKG"/>
    <x v="282"/>
    <x v="1"/>
    <n v="6999"/>
    <n v="52034997"/>
    <n v="12999"/>
    <n v="0.46"/>
    <x v="2"/>
    <x v="0"/>
    <x v="0"/>
    <x v="1"/>
    <x v="8"/>
    <n v="4003"/>
    <n v="16812.600000000002"/>
  </r>
  <r>
    <s v="B01J8S6X2I"/>
    <x v="283"/>
    <x v="0"/>
    <n v="499"/>
    <n v="27694700"/>
    <n v="1100"/>
    <n v="0.55000000000000004"/>
    <x v="2"/>
    <x v="0"/>
    <x v="0"/>
    <x v="0"/>
    <x v="6"/>
    <n v="25177"/>
    <n v="110778.8"/>
  </r>
  <r>
    <s v="B07YTNKVJQ"/>
    <x v="284"/>
    <x v="5"/>
    <n v="499"/>
    <n v="39503889"/>
    <n v="1299"/>
    <n v="0.62"/>
    <x v="2"/>
    <x v="0"/>
    <x v="0"/>
    <x v="0"/>
    <x v="2"/>
    <n v="30411"/>
    <n v="130767.29999999999"/>
  </r>
  <r>
    <s v="B07RY2X9MP"/>
    <x v="285"/>
    <x v="0"/>
    <n v="609"/>
    <n v="1543500"/>
    <n v="1500"/>
    <n v="0.59"/>
    <x v="1"/>
    <x v="0"/>
    <x v="0"/>
    <x v="0"/>
    <x v="10"/>
    <n v="1029"/>
    <n v="4630.5"/>
  </r>
  <r>
    <s v="B07WJV6P1R"/>
    <x v="286"/>
    <x v="1"/>
    <n v="15499"/>
    <n v="365768748"/>
    <n v="18999"/>
    <n v="0.18"/>
    <x v="2"/>
    <x v="0"/>
    <x v="0"/>
    <x v="1"/>
    <x v="4"/>
    <n v="19252"/>
    <n v="78933.2"/>
  </r>
  <r>
    <s v="B096MSW6CT"/>
    <x v="70"/>
    <x v="2"/>
    <n v="199"/>
    <n v="7920072"/>
    <n v="999"/>
    <n v="0.8"/>
    <x v="2"/>
    <x v="0"/>
    <x v="0"/>
    <x v="0"/>
    <x v="0"/>
    <n v="7928"/>
    <n v="30919.200000000001"/>
  </r>
  <r>
    <s v="B0BF563HB4"/>
    <x v="287"/>
    <x v="1"/>
    <n v="1799"/>
    <n v="278726063"/>
    <n v="19999"/>
    <n v="0.91"/>
    <x v="2"/>
    <x v="0"/>
    <x v="0"/>
    <x v="0"/>
    <x v="8"/>
    <n v="13937"/>
    <n v="58535.4"/>
  </r>
  <r>
    <s v="B09YLXYP7Y"/>
    <x v="148"/>
    <x v="57"/>
    <n v="179"/>
    <n v="567777"/>
    <n v="399"/>
    <n v="0.55000000000000004"/>
    <x v="2"/>
    <x v="1"/>
    <x v="0"/>
    <x v="0"/>
    <x v="1"/>
    <n v="1423"/>
    <n v="5692"/>
  </r>
  <r>
    <s v="B07GPXXNNG"/>
    <x v="288"/>
    <x v="28"/>
    <n v="349"/>
    <n v="363349287"/>
    <n v="999"/>
    <n v="0.65"/>
    <x v="2"/>
    <x v="0"/>
    <x v="0"/>
    <x v="0"/>
    <x v="4"/>
    <n v="363713"/>
    <n v="1491223.2999999998"/>
  </r>
  <r>
    <s v="B08N1WL9XW"/>
    <x v="289"/>
    <x v="22"/>
    <n v="182"/>
    <n v="5617422"/>
    <n v="599"/>
    <n v="0.7"/>
    <x v="0"/>
    <x v="0"/>
    <x v="0"/>
    <x v="0"/>
    <x v="1"/>
    <n v="9378"/>
    <n v="37512"/>
  </r>
  <r>
    <s v="B005LJQMCK"/>
    <x v="290"/>
    <x v="1"/>
    <n v="416"/>
    <n v="17983777"/>
    <n v="599"/>
    <n v="0.31"/>
    <x v="2"/>
    <x v="0"/>
    <x v="0"/>
    <x v="1"/>
    <x v="8"/>
    <n v="30023"/>
    <n v="126096.6"/>
  </r>
  <r>
    <s v="B0BCKWZ884"/>
    <x v="291"/>
    <x v="1"/>
    <n v="547"/>
    <n v="1220593"/>
    <n v="2999"/>
    <n v="0.82"/>
    <x v="2"/>
    <x v="0"/>
    <x v="1"/>
    <x v="0"/>
    <x v="2"/>
    <n v="407"/>
    <n v="1750.1"/>
  </r>
  <r>
    <s v="B07S9S86BF"/>
    <x v="292"/>
    <x v="58"/>
    <n v="599"/>
    <n v="240901710"/>
    <n v="1490"/>
    <n v="0.6"/>
    <x v="2"/>
    <x v="0"/>
    <x v="0"/>
    <x v="0"/>
    <x v="4"/>
    <n v="161679"/>
    <n v="662883.89999999991"/>
  </r>
  <r>
    <s v="B09SB6SJB4"/>
    <x v="293"/>
    <x v="1"/>
    <n v="129"/>
    <n v="158735"/>
    <n v="599"/>
    <n v="0.78"/>
    <x v="0"/>
    <x v="0"/>
    <x v="1"/>
    <x v="0"/>
    <x v="4"/>
    <n v="265"/>
    <n v="1086.5"/>
  </r>
  <r>
    <s v="B0BBN4DZBD"/>
    <x v="294"/>
    <x v="4"/>
    <n v="6499"/>
    <n v="70255193"/>
    <n v="8999"/>
    <n v="0.28000000000000003"/>
    <x v="2"/>
    <x v="0"/>
    <x v="0"/>
    <x v="1"/>
    <x v="1"/>
    <n v="7807"/>
    <n v="31228"/>
  </r>
  <r>
    <s v="B0BF57RN3K"/>
    <x v="287"/>
    <x v="2"/>
    <n v="1799"/>
    <n v="278726063"/>
    <n v="19999"/>
    <n v="0.91"/>
    <x v="0"/>
    <x v="0"/>
    <x v="0"/>
    <x v="0"/>
    <x v="8"/>
    <n v="13937"/>
    <n v="58535.4"/>
  </r>
  <r>
    <s v="B0B4F52B5X"/>
    <x v="295"/>
    <x v="2"/>
    <n v="10999"/>
    <n v="284951002"/>
    <n v="14999"/>
    <n v="0.27"/>
    <x v="0"/>
    <x v="0"/>
    <x v="0"/>
    <x v="1"/>
    <x v="4"/>
    <n v="18998"/>
    <n v="77891.799999999988"/>
  </r>
  <r>
    <s v="B0B4F2XCK3"/>
    <x v="296"/>
    <x v="2"/>
    <n v="12999"/>
    <n v="341945002"/>
    <n v="17999"/>
    <n v="0.28000000000000003"/>
    <x v="2"/>
    <x v="0"/>
    <x v="0"/>
    <x v="1"/>
    <x v="4"/>
    <n v="18998"/>
    <n v="77891.799999999988"/>
  </r>
  <r>
    <s v="B08WRWPM22"/>
    <x v="297"/>
    <x v="4"/>
    <n v="176.63"/>
    <n v="7579311"/>
    <n v="499"/>
    <n v="0.65"/>
    <x v="2"/>
    <x v="1"/>
    <x v="0"/>
    <x v="0"/>
    <x v="4"/>
    <n v="15189"/>
    <n v="62274.899999999994"/>
  </r>
  <r>
    <s v="B0B5B6PQCT"/>
    <x v="298"/>
    <x v="11"/>
    <n v="1999"/>
    <n v="142469690"/>
    <n v="7990"/>
    <n v="0.75"/>
    <x v="2"/>
    <x v="0"/>
    <x v="0"/>
    <x v="0"/>
    <x v="7"/>
    <n v="17831"/>
    <n v="67757.8"/>
  </r>
  <r>
    <s v="B0994GFWBH"/>
    <x v="299"/>
    <x v="1"/>
    <n v="139"/>
    <n v="1311687"/>
    <n v="999"/>
    <n v="0.86"/>
    <x v="2"/>
    <x v="0"/>
    <x v="0"/>
    <x v="0"/>
    <x v="1"/>
    <n v="1313"/>
    <n v="5252"/>
  </r>
  <r>
    <s v="B07L1N3TJX"/>
    <x v="300"/>
    <x v="59"/>
    <n v="1699"/>
    <n v="26903811"/>
    <n v="3499"/>
    <n v="0.51"/>
    <x v="0"/>
    <x v="0"/>
    <x v="0"/>
    <x v="0"/>
    <x v="14"/>
    <n v="7689"/>
    <n v="27680.400000000001"/>
  </r>
  <r>
    <s v="B07YZG8PPY"/>
    <x v="301"/>
    <x v="3"/>
    <n v="1249"/>
    <n v="17555164"/>
    <n v="2299"/>
    <n v="0.46"/>
    <x v="2"/>
    <x v="0"/>
    <x v="0"/>
    <x v="1"/>
    <x v="2"/>
    <n v="7636"/>
    <n v="32834.799999999996"/>
  </r>
  <r>
    <s v="B09CMP1SC8"/>
    <x v="258"/>
    <x v="27"/>
    <n v="199"/>
    <n v="300398"/>
    <n v="499"/>
    <n v="0.6"/>
    <x v="0"/>
    <x v="1"/>
    <x v="1"/>
    <x v="0"/>
    <x v="4"/>
    <n v="602"/>
    <n v="2468.1999999999998"/>
  </r>
  <r>
    <s v="B09RWQ7YR6"/>
    <x v="302"/>
    <x v="1"/>
    <n v="46999"/>
    <n v="1487618748"/>
    <n v="69999"/>
    <n v="0.33"/>
    <x v="2"/>
    <x v="0"/>
    <x v="0"/>
    <x v="1"/>
    <x v="2"/>
    <n v="21252"/>
    <n v="91383.599999999991"/>
  </r>
  <r>
    <s v="B0BF54972T"/>
    <x v="287"/>
    <x v="2"/>
    <n v="1799"/>
    <n v="278726063"/>
    <n v="19999"/>
    <n v="0.91"/>
    <x v="2"/>
    <x v="0"/>
    <x v="0"/>
    <x v="0"/>
    <x v="8"/>
    <n v="13937"/>
    <n v="58535.4"/>
  </r>
  <r>
    <s v="B0B65MJ45G"/>
    <x v="303"/>
    <x v="1"/>
    <n v="139"/>
    <n v="33489"/>
    <n v="549"/>
    <n v="0.75"/>
    <x v="2"/>
    <x v="0"/>
    <x v="1"/>
    <x v="0"/>
    <x v="0"/>
    <n v="61"/>
    <n v="237.9"/>
  </r>
  <r>
    <s v="B07JW9H4J1"/>
    <x v="182"/>
    <x v="4"/>
    <n v="399"/>
    <n v="26672730"/>
    <n v="1099"/>
    <n v="0.64"/>
    <x v="2"/>
    <x v="0"/>
    <x v="0"/>
    <x v="0"/>
    <x v="8"/>
    <n v="24270"/>
    <n v="101934"/>
  </r>
  <r>
    <s v="B08CF3B7N1"/>
    <x v="151"/>
    <x v="4"/>
    <n v="154"/>
    <n v="6745095"/>
    <n v="399"/>
    <n v="0.61"/>
    <x v="2"/>
    <x v="1"/>
    <x v="0"/>
    <x v="0"/>
    <x v="8"/>
    <n v="16905"/>
    <n v="71001"/>
  </r>
  <r>
    <s v="B0B86CDHL1"/>
    <x v="304"/>
    <x v="1"/>
    <n v="349"/>
    <n v="133951"/>
    <n v="899"/>
    <n v="0.61"/>
    <x v="2"/>
    <x v="0"/>
    <x v="1"/>
    <x v="0"/>
    <x v="10"/>
    <n v="149"/>
    <n v="670.5"/>
  </r>
  <r>
    <s v="B08HV25BBQ"/>
    <x v="305"/>
    <x v="4"/>
    <n v="1499"/>
    <n v="462847412"/>
    <n v="4999"/>
    <n v="0.7"/>
    <x v="2"/>
    <x v="0"/>
    <x v="0"/>
    <x v="0"/>
    <x v="1"/>
    <n v="92588"/>
    <n v="370352"/>
  </r>
  <r>
    <s v="B09J2MM5C6"/>
    <x v="306"/>
    <x v="58"/>
    <n v="279"/>
    <n v="3966354"/>
    <n v="1499"/>
    <n v="0.81"/>
    <x v="2"/>
    <x v="0"/>
    <x v="0"/>
    <x v="0"/>
    <x v="8"/>
    <n v="2646"/>
    <n v="11113.2"/>
  </r>
  <r>
    <s v="B08S74GTBT"/>
    <x v="307"/>
    <x v="60"/>
    <n v="799"/>
    <n v="835582"/>
    <n v="1999"/>
    <n v="0.6"/>
    <x v="0"/>
    <x v="0"/>
    <x v="1"/>
    <x v="0"/>
    <x v="5"/>
    <n v="418"/>
    <n v="1546.6000000000001"/>
  </r>
  <r>
    <s v="B09YL9SN9B"/>
    <x v="308"/>
    <x v="1"/>
    <n v="15990"/>
    <n v="24829650"/>
    <n v="23990"/>
    <n v="0.33"/>
    <x v="0"/>
    <x v="0"/>
    <x v="0"/>
    <x v="1"/>
    <x v="2"/>
    <n v="1035"/>
    <n v="4450.5"/>
  </r>
  <r>
    <s v="B09GFPVD9Y"/>
    <x v="309"/>
    <x v="4"/>
    <n v="8499"/>
    <n v="3451882164"/>
    <n v="10999"/>
    <n v="0.23"/>
    <x v="0"/>
    <x v="0"/>
    <x v="0"/>
    <x v="1"/>
    <x v="4"/>
    <n v="313836"/>
    <n v="1286727.5999999999"/>
  </r>
  <r>
    <s v="B09DSXK8JX"/>
    <x v="310"/>
    <x v="1"/>
    <n v="10499"/>
    <n v="29443490"/>
    <n v="19499"/>
    <n v="0.46"/>
    <x v="0"/>
    <x v="0"/>
    <x v="0"/>
    <x v="1"/>
    <x v="8"/>
    <n v="1510"/>
    <n v="6342"/>
  </r>
  <r>
    <s v="B09JSW16QD"/>
    <x v="311"/>
    <x v="1"/>
    <n v="848.99"/>
    <n v="530440"/>
    <n v="1490"/>
    <n v="0.43"/>
    <x v="2"/>
    <x v="0"/>
    <x v="1"/>
    <x v="1"/>
    <x v="0"/>
    <n v="356"/>
    <n v="1388.3999999999999"/>
  </r>
  <r>
    <s v="B07JPJJZ2H"/>
    <x v="312"/>
    <x v="3"/>
    <n v="399"/>
    <n v="17042880"/>
    <n v="1299"/>
    <n v="0.69"/>
    <x v="2"/>
    <x v="0"/>
    <x v="0"/>
    <x v="0"/>
    <x v="8"/>
    <n v="13120"/>
    <n v="55104"/>
  </r>
  <r>
    <s v="B08MWJTST6"/>
    <x v="313"/>
    <x v="61"/>
    <n v="279"/>
    <n v="6588528"/>
    <n v="1299"/>
    <n v="0.79"/>
    <x v="2"/>
    <x v="0"/>
    <x v="0"/>
    <x v="0"/>
    <x v="1"/>
    <n v="5072"/>
    <n v="20288"/>
  </r>
  <r>
    <s v="B07JH1C41D"/>
    <x v="314"/>
    <x v="5"/>
    <n v="649"/>
    <n v="48513731"/>
    <n v="1999"/>
    <n v="0.68"/>
    <x v="2"/>
    <x v="0"/>
    <x v="0"/>
    <x v="0"/>
    <x v="8"/>
    <n v="24269"/>
    <n v="101929.8"/>
  </r>
  <r>
    <s v="B09YV4MW2T"/>
    <x v="38"/>
    <x v="4"/>
    <n v="2199"/>
    <n v="294680529"/>
    <n v="9999"/>
    <n v="0.78"/>
    <x v="0"/>
    <x v="0"/>
    <x v="0"/>
    <x v="0"/>
    <x v="8"/>
    <n v="29471"/>
    <n v="123778.20000000001"/>
  </r>
  <r>
    <s v="B09TWHTBKQ"/>
    <x v="315"/>
    <x v="28"/>
    <n v="18499"/>
    <n v="580245682"/>
    <n v="25999"/>
    <n v="0.28999999999999998"/>
    <x v="2"/>
    <x v="0"/>
    <x v="0"/>
    <x v="1"/>
    <x v="4"/>
    <n v="22318"/>
    <n v="91503.799999999988"/>
  </r>
  <r>
    <s v="B07GVGTSLN"/>
    <x v="316"/>
    <x v="0"/>
    <n v="325"/>
    <n v="13738224"/>
    <n v="1299"/>
    <n v="0.75"/>
    <x v="0"/>
    <x v="0"/>
    <x v="0"/>
    <x v="0"/>
    <x v="8"/>
    <n v="10576"/>
    <n v="44419.200000000004"/>
  </r>
  <r>
    <s v="B0BD92GDQH"/>
    <x v="317"/>
    <x v="1"/>
    <n v="4999"/>
    <n v="5305242"/>
    <n v="6999"/>
    <n v="0.28999999999999998"/>
    <x v="1"/>
    <x v="0"/>
    <x v="1"/>
    <x v="1"/>
    <x v="7"/>
    <n v="758"/>
    <n v="2880.4"/>
  </r>
  <r>
    <s v="B09LHYZ3GJ"/>
    <x v="318"/>
    <x v="4"/>
    <n v="16999"/>
    <n v="668230178"/>
    <n v="20999"/>
    <n v="0.19"/>
    <x v="0"/>
    <x v="0"/>
    <x v="0"/>
    <x v="1"/>
    <x v="4"/>
    <n v="31822"/>
    <n v="130470.19999999998"/>
  </r>
  <r>
    <s v="B08YXJJW8H"/>
    <x v="319"/>
    <x v="3"/>
    <n v="247"/>
    <n v="79800"/>
    <n v="399"/>
    <n v="0.38"/>
    <x v="2"/>
    <x v="1"/>
    <x v="1"/>
    <x v="1"/>
    <x v="0"/>
    <n v="200"/>
    <n v="780"/>
  </r>
  <r>
    <s v="B0B65P827P"/>
    <x v="320"/>
    <x v="1"/>
    <n v="128.31"/>
    <n v="33489"/>
    <n v="549"/>
    <n v="0.77"/>
    <x v="2"/>
    <x v="0"/>
    <x v="1"/>
    <x v="0"/>
    <x v="0"/>
    <n v="61"/>
    <n v="237.9"/>
  </r>
  <r>
    <s v="B08ZN4B121"/>
    <x v="321"/>
    <x v="2"/>
    <n v="539"/>
    <n v="23422152"/>
    <n v="1599"/>
    <n v="0.66"/>
    <x v="0"/>
    <x v="0"/>
    <x v="0"/>
    <x v="0"/>
    <x v="7"/>
    <n v="14648"/>
    <n v="55662.399999999994"/>
  </r>
  <r>
    <s v="B0BDYW3RN3"/>
    <x v="322"/>
    <x v="2"/>
    <n v="1989"/>
    <n v="235410000"/>
    <n v="3500"/>
    <n v="0.43"/>
    <x v="2"/>
    <x v="0"/>
    <x v="0"/>
    <x v="1"/>
    <x v="6"/>
    <n v="67260"/>
    <n v="295944"/>
  </r>
  <r>
    <s v="B081NHWT6Z"/>
    <x v="323"/>
    <x v="1"/>
    <n v="299"/>
    <n v="1430407"/>
    <n v="1199"/>
    <n v="0.75"/>
    <x v="2"/>
    <x v="0"/>
    <x v="0"/>
    <x v="0"/>
    <x v="0"/>
    <n v="1193"/>
    <n v="4652.7"/>
  </r>
  <r>
    <s v="B0841KQR1Z"/>
    <x v="324"/>
    <x v="6"/>
    <n v="299"/>
    <n v="927072"/>
    <n v="999"/>
    <n v="0.7"/>
    <x v="2"/>
    <x v="0"/>
    <x v="1"/>
    <x v="0"/>
    <x v="7"/>
    <n v="928"/>
    <n v="3526.3999999999996"/>
  </r>
  <r>
    <s v="B0B4HKH19N"/>
    <x v="325"/>
    <x v="15"/>
    <n v="249"/>
    <n v="1000825"/>
    <n v="931"/>
    <n v="0.73"/>
    <x v="0"/>
    <x v="0"/>
    <x v="0"/>
    <x v="0"/>
    <x v="0"/>
    <n v="1075"/>
    <n v="4192.5"/>
  </r>
  <r>
    <s v="B07RD611Z8"/>
    <x v="326"/>
    <x v="1"/>
    <n v="1799"/>
    <n v="46676322"/>
    <n v="2499"/>
    <n v="0.28000000000000003"/>
    <x v="2"/>
    <x v="0"/>
    <x v="0"/>
    <x v="1"/>
    <x v="4"/>
    <n v="18678"/>
    <n v="76579.799999999988"/>
  </r>
  <r>
    <s v="B00GGGOYEK"/>
    <x v="327"/>
    <x v="3"/>
    <n v="259"/>
    <n v="1676901"/>
    <n v="699"/>
    <n v="0.63"/>
    <x v="2"/>
    <x v="0"/>
    <x v="0"/>
    <x v="0"/>
    <x v="7"/>
    <n v="2399"/>
    <n v="9116.1999999999989"/>
  </r>
  <r>
    <s v="B09ZPM4C2C"/>
    <x v="328"/>
    <x v="1"/>
    <n v="10901"/>
    <n v="12334020"/>
    <n v="30990"/>
    <n v="0.65"/>
    <x v="2"/>
    <x v="0"/>
    <x v="1"/>
    <x v="0"/>
    <x v="4"/>
    <n v="398"/>
    <n v="1631.8"/>
  </r>
  <r>
    <s v="B07PFJ5W31"/>
    <x v="329"/>
    <x v="2"/>
    <n v="139"/>
    <n v="7021575"/>
    <n v="495"/>
    <n v="0.72"/>
    <x v="0"/>
    <x v="1"/>
    <x v="0"/>
    <x v="0"/>
    <x v="2"/>
    <n v="14185"/>
    <n v="60995.5"/>
  </r>
  <r>
    <s v="B06XGWRKYT"/>
    <x v="330"/>
    <x v="1"/>
    <n v="7999"/>
    <n v="48348978"/>
    <n v="15999"/>
    <n v="0.5"/>
    <x v="2"/>
    <x v="0"/>
    <x v="0"/>
    <x v="0"/>
    <x v="7"/>
    <n v="3022"/>
    <n v="11483.6"/>
  </r>
  <r>
    <s v="B07DJLFMPS"/>
    <x v="331"/>
    <x v="4"/>
    <n v="369"/>
    <n v="52200000"/>
    <n v="1600"/>
    <n v="0.77"/>
    <x v="2"/>
    <x v="0"/>
    <x v="0"/>
    <x v="0"/>
    <x v="1"/>
    <n v="32625"/>
    <n v="130500"/>
  </r>
  <r>
    <s v="B0758F7KK7"/>
    <x v="332"/>
    <x v="3"/>
    <n v="399"/>
    <n v="1234764"/>
    <n v="999"/>
    <n v="0.6"/>
    <x v="0"/>
    <x v="0"/>
    <x v="0"/>
    <x v="0"/>
    <x v="1"/>
    <n v="1236"/>
    <n v="4944"/>
  </r>
  <r>
    <s v="B09QS8V5N8"/>
    <x v="333"/>
    <x v="1"/>
    <n v="12999"/>
    <n v="913845228"/>
    <n v="17999"/>
    <n v="0.28000000000000003"/>
    <x v="2"/>
    <x v="0"/>
    <x v="0"/>
    <x v="1"/>
    <x v="4"/>
    <n v="50772"/>
    <n v="208165.19999999998"/>
  </r>
  <r>
    <s v="B082T6GVLJ"/>
    <x v="334"/>
    <x v="3"/>
    <n v="849"/>
    <n v="11843523"/>
    <n v="1809"/>
    <n v="0.53"/>
    <x v="0"/>
    <x v="0"/>
    <x v="0"/>
    <x v="0"/>
    <x v="2"/>
    <n v="6547"/>
    <n v="28152.1"/>
  </r>
  <r>
    <s v="B08L5HMJVW"/>
    <x v="335"/>
    <x v="4"/>
    <n v="369"/>
    <n v="47081300"/>
    <n v="700"/>
    <n v="0.47"/>
    <x v="2"/>
    <x v="0"/>
    <x v="0"/>
    <x v="1"/>
    <x v="6"/>
    <n v="67259"/>
    <n v="295939.60000000003"/>
  </r>
  <r>
    <s v="B07F1P8KNV"/>
    <x v="336"/>
    <x v="1"/>
    <n v="325"/>
    <n v="11623024"/>
    <n v="1099"/>
    <n v="0.7"/>
    <x v="0"/>
    <x v="0"/>
    <x v="0"/>
    <x v="0"/>
    <x v="8"/>
    <n v="10576"/>
    <n v="44419.200000000004"/>
  </r>
  <r>
    <s v="B07WHS7MZ1"/>
    <x v="337"/>
    <x v="2"/>
    <n v="29990"/>
    <n v="335876010"/>
    <n v="39990"/>
    <n v="0.25"/>
    <x v="0"/>
    <x v="0"/>
    <x v="0"/>
    <x v="1"/>
    <x v="2"/>
    <n v="8399"/>
    <n v="36115.699999999997"/>
  </r>
  <r>
    <s v="B07MDRGHWQ"/>
    <x v="338"/>
    <x v="1"/>
    <n v="5699"/>
    <n v="44033000"/>
    <n v="11000"/>
    <n v="0.48"/>
    <x v="2"/>
    <x v="0"/>
    <x v="0"/>
    <x v="1"/>
    <x v="8"/>
    <n v="4003"/>
    <n v="16812.600000000002"/>
  </r>
  <r>
    <s v="B08WRBG3XW"/>
    <x v="107"/>
    <x v="4"/>
    <n v="199"/>
    <n v="6509455"/>
    <n v="499"/>
    <n v="0.6"/>
    <x v="0"/>
    <x v="1"/>
    <x v="0"/>
    <x v="0"/>
    <x v="4"/>
    <n v="13045"/>
    <n v="53484.499999999993"/>
  </r>
  <r>
    <s v="B09C6HXFC1"/>
    <x v="274"/>
    <x v="7"/>
    <n v="970"/>
    <n v="1466185"/>
    <n v="1799"/>
    <n v="0.46"/>
    <x v="2"/>
    <x v="0"/>
    <x v="1"/>
    <x v="1"/>
    <x v="10"/>
    <n v="815"/>
    <n v="3667.5"/>
  </r>
  <r>
    <s v="B092JHPL72"/>
    <x v="339"/>
    <x v="1"/>
    <n v="251"/>
    <n v="3230766"/>
    <n v="999"/>
    <n v="0.75"/>
    <x v="0"/>
    <x v="0"/>
    <x v="0"/>
    <x v="0"/>
    <x v="5"/>
    <n v="3234"/>
    <n v="11965.800000000001"/>
  </r>
  <r>
    <s v="B08VFF6JQ8"/>
    <x v="340"/>
    <x v="2"/>
    <n v="1219"/>
    <n v="15105809"/>
    <n v="1699"/>
    <n v="0.28000000000000003"/>
    <x v="0"/>
    <x v="0"/>
    <x v="0"/>
    <x v="1"/>
    <x v="6"/>
    <n v="8891"/>
    <n v="39120.400000000001"/>
  </r>
  <r>
    <s v="B0B4F2TTTS"/>
    <x v="341"/>
    <x v="4"/>
    <n v="10999"/>
    <n v="284951002"/>
    <n v="14999"/>
    <n v="0.27"/>
    <x v="2"/>
    <x v="0"/>
    <x v="0"/>
    <x v="1"/>
    <x v="4"/>
    <n v="18998"/>
    <n v="77891.799999999988"/>
  </r>
  <r>
    <s v="B09F6VHQXB"/>
    <x v="342"/>
    <x v="1"/>
    <n v="7390"/>
    <n v="51620000"/>
    <n v="20000"/>
    <n v="0.63"/>
    <x v="2"/>
    <x v="0"/>
    <x v="0"/>
    <x v="0"/>
    <x v="4"/>
    <n v="2581"/>
    <n v="10582.099999999999"/>
  </r>
  <r>
    <s v="B08HDJ86NZ"/>
    <x v="133"/>
    <x v="1"/>
    <n v="329"/>
    <n v="65960436"/>
    <n v="699"/>
    <n v="0.53"/>
    <x v="2"/>
    <x v="0"/>
    <x v="0"/>
    <x v="0"/>
    <x v="8"/>
    <n v="94364"/>
    <n v="396328.8"/>
  </r>
  <r>
    <s v="B015OW3M1W"/>
    <x v="343"/>
    <x v="15"/>
    <n v="799"/>
    <n v="48684600"/>
    <n v="1700"/>
    <n v="0.53"/>
    <x v="0"/>
    <x v="0"/>
    <x v="0"/>
    <x v="0"/>
    <x v="4"/>
    <n v="28638"/>
    <n v="117415.79999999999"/>
  </r>
  <r>
    <s v="B09VCHLSJF"/>
    <x v="344"/>
    <x v="0"/>
    <n v="29999"/>
    <n v="291912702"/>
    <n v="39999"/>
    <n v="0.25"/>
    <x v="2"/>
    <x v="0"/>
    <x v="0"/>
    <x v="1"/>
    <x v="8"/>
    <n v="7298"/>
    <n v="30651.600000000002"/>
  </r>
  <r>
    <s v="B0789LZTCJ"/>
    <x v="98"/>
    <x v="11"/>
    <n v="299"/>
    <n v="75396836"/>
    <n v="799"/>
    <n v="0.63"/>
    <x v="2"/>
    <x v="0"/>
    <x v="0"/>
    <x v="0"/>
    <x v="8"/>
    <n v="94364"/>
    <n v="396328.8"/>
  </r>
  <r>
    <s v="B0971DWFDT"/>
    <x v="345"/>
    <x v="2"/>
    <n v="337"/>
    <n v="3473331"/>
    <n v="699"/>
    <n v="0.52"/>
    <x v="0"/>
    <x v="0"/>
    <x v="0"/>
    <x v="0"/>
    <x v="8"/>
    <n v="4969"/>
    <n v="20869.8"/>
  </r>
  <r>
    <s v="B078G6ZF5Z"/>
    <x v="346"/>
    <x v="62"/>
    <n v="699"/>
    <n v="17270396"/>
    <n v="1199"/>
    <n v="0.42"/>
    <x v="2"/>
    <x v="0"/>
    <x v="0"/>
    <x v="1"/>
    <x v="1"/>
    <n v="14404"/>
    <n v="57616"/>
  </r>
  <r>
    <s v="B0974H97TJ"/>
    <x v="347"/>
    <x v="1"/>
    <n v="299"/>
    <n v="23004009"/>
    <n v="799"/>
    <n v="0.63"/>
    <x v="0"/>
    <x v="0"/>
    <x v="0"/>
    <x v="0"/>
    <x v="6"/>
    <n v="28791"/>
    <n v="126680.40000000001"/>
  </r>
  <r>
    <s v="B09TWH8YHM"/>
    <x v="348"/>
    <x v="4"/>
    <n v="16999"/>
    <n v="557927682"/>
    <n v="24999"/>
    <n v="0.32"/>
    <x v="2"/>
    <x v="0"/>
    <x v="0"/>
    <x v="1"/>
    <x v="4"/>
    <n v="22318"/>
    <n v="91503.799999999988"/>
  </r>
  <r>
    <s v="B0B3RSDSZ3"/>
    <x v="349"/>
    <x v="4"/>
    <n v="1999"/>
    <n v="276932304"/>
    <n v="9999"/>
    <n v="0.8"/>
    <x v="2"/>
    <x v="0"/>
    <x v="0"/>
    <x v="0"/>
    <x v="2"/>
    <n v="27696"/>
    <n v="119092.79999999999"/>
  </r>
  <r>
    <s v="B0926V9CTV"/>
    <x v="350"/>
    <x v="4"/>
    <n v="89"/>
    <n v="1408249"/>
    <n v="599"/>
    <n v="0.85"/>
    <x v="2"/>
    <x v="0"/>
    <x v="0"/>
    <x v="0"/>
    <x v="2"/>
    <n v="2351"/>
    <n v="10109.299999999999"/>
  </r>
  <r>
    <s v="B097R25DP7"/>
    <x v="351"/>
    <x v="21"/>
    <n v="1599"/>
    <n v="339682050"/>
    <n v="4999"/>
    <n v="0.68"/>
    <x v="0"/>
    <x v="0"/>
    <x v="0"/>
    <x v="0"/>
    <x v="1"/>
    <n v="67950"/>
    <n v="271800"/>
  </r>
  <r>
    <s v="B09MM6P76N"/>
    <x v="352"/>
    <x v="13"/>
    <n v="349"/>
    <n v="170116"/>
    <n v="599"/>
    <n v="0.42"/>
    <x v="2"/>
    <x v="0"/>
    <x v="1"/>
    <x v="1"/>
    <x v="8"/>
    <n v="284"/>
    <n v="1192.8"/>
  </r>
  <r>
    <s v="B08CKW1KH9"/>
    <x v="353"/>
    <x v="16"/>
    <n v="204"/>
    <n v="203061"/>
    <n v="599"/>
    <n v="0.66"/>
    <x v="2"/>
    <x v="0"/>
    <x v="1"/>
    <x v="0"/>
    <x v="14"/>
    <n v="339"/>
    <n v="1220.4000000000001"/>
  </r>
  <r>
    <s v="B09BW334ML"/>
    <x v="354"/>
    <x v="1"/>
    <n v="349"/>
    <n v="6213355"/>
    <n v="1499"/>
    <n v="0.77"/>
    <x v="2"/>
    <x v="0"/>
    <x v="0"/>
    <x v="0"/>
    <x v="2"/>
    <n v="4145"/>
    <n v="17823.5"/>
  </r>
  <r>
    <s v="B07CWDX49D"/>
    <x v="355"/>
    <x v="3"/>
    <n v="649"/>
    <n v="8721600"/>
    <n v="1600"/>
    <n v="0.59"/>
    <x v="0"/>
    <x v="0"/>
    <x v="0"/>
    <x v="0"/>
    <x v="2"/>
    <n v="5451"/>
    <n v="23439.3"/>
  </r>
  <r>
    <s v="B08JW1GVS7"/>
    <x v="356"/>
    <x v="4"/>
    <n v="2179"/>
    <n v="33511620"/>
    <n v="3999"/>
    <n v="0.46"/>
    <x v="2"/>
    <x v="0"/>
    <x v="0"/>
    <x v="1"/>
    <x v="1"/>
    <n v="8380"/>
    <n v="33520"/>
  </r>
  <r>
    <s v="B0949SBKMP"/>
    <x v="198"/>
    <x v="2"/>
    <n v="1799"/>
    <n v="187891200"/>
    <n v="6990"/>
    <n v="0.74"/>
    <x v="2"/>
    <x v="0"/>
    <x v="0"/>
    <x v="0"/>
    <x v="1"/>
    <n v="26880"/>
    <n v="107520"/>
  </r>
  <r>
    <s v="B09GP6FBZT"/>
    <x v="357"/>
    <x v="58"/>
    <n v="299"/>
    <n v="8882109"/>
    <n v="999"/>
    <n v="0.7"/>
    <x v="2"/>
    <x v="0"/>
    <x v="0"/>
    <x v="0"/>
    <x v="2"/>
    <n v="8891"/>
    <n v="38231.299999999996"/>
  </r>
  <r>
    <s v="B0B8CHJLWJ"/>
    <x v="358"/>
    <x v="10"/>
    <n v="299"/>
    <n v="714604"/>
    <n v="1199"/>
    <n v="0.75"/>
    <x v="0"/>
    <x v="0"/>
    <x v="1"/>
    <x v="0"/>
    <x v="10"/>
    <n v="596"/>
    <n v="2682"/>
  </r>
  <r>
    <s v="B0B3XY5YT4"/>
    <x v="359"/>
    <x v="1"/>
    <n v="30990"/>
    <n v="68786240"/>
    <n v="49990"/>
    <n v="0.38"/>
    <x v="1"/>
    <x v="0"/>
    <x v="0"/>
    <x v="1"/>
    <x v="2"/>
    <n v="1376"/>
    <n v="5916.8"/>
  </r>
  <r>
    <s v="B0B5V47VK4"/>
    <x v="360"/>
    <x v="21"/>
    <n v="44999"/>
    <n v="153746925"/>
    <n v="49999"/>
    <n v="0.1"/>
    <x v="0"/>
    <x v="0"/>
    <x v="0"/>
    <x v="1"/>
    <x v="2"/>
    <n v="3075"/>
    <n v="13222.5"/>
  </r>
  <r>
    <s v="B09XB7SRQ5"/>
    <x v="361"/>
    <x v="63"/>
    <n v="8999"/>
    <n v="153539204"/>
    <n v="11999"/>
    <n v="0.25"/>
    <x v="2"/>
    <x v="0"/>
    <x v="0"/>
    <x v="1"/>
    <x v="1"/>
    <n v="12796"/>
    <n v="51184"/>
  </r>
  <r>
    <s v="B08D75R3Z1"/>
    <x v="362"/>
    <x v="4"/>
    <n v="299"/>
    <n v="34583800"/>
    <n v="1900"/>
    <n v="0.84"/>
    <x v="0"/>
    <x v="0"/>
    <x v="0"/>
    <x v="0"/>
    <x v="14"/>
    <n v="18202"/>
    <n v="65527.200000000004"/>
  </r>
  <r>
    <s v="B0B4F3QNDM"/>
    <x v="363"/>
    <x v="17"/>
    <n v="13999"/>
    <n v="370442002"/>
    <n v="19499"/>
    <n v="0.28000000000000003"/>
    <x v="0"/>
    <x v="0"/>
    <x v="0"/>
    <x v="1"/>
    <x v="4"/>
    <n v="18998"/>
    <n v="77891.799999999988"/>
  </r>
  <r>
    <s v="B09QS9X16F"/>
    <x v="364"/>
    <x v="2"/>
    <n v="12999"/>
    <n v="964617228"/>
    <n v="18999"/>
    <n v="0.32"/>
    <x v="2"/>
    <x v="0"/>
    <x v="0"/>
    <x v="1"/>
    <x v="4"/>
    <n v="50772"/>
    <n v="208165.19999999998"/>
  </r>
  <r>
    <s v="B0B8SSC5D9"/>
    <x v="365"/>
    <x v="1"/>
    <n v="949"/>
    <n v="27090448"/>
    <n v="1999"/>
    <n v="0.53"/>
    <x v="2"/>
    <x v="0"/>
    <x v="0"/>
    <x v="0"/>
    <x v="6"/>
    <n v="13552"/>
    <n v="59628.800000000003"/>
  </r>
  <r>
    <s v="B09Z6WH2N1"/>
    <x v="366"/>
    <x v="1"/>
    <n v="95"/>
    <n v="972551"/>
    <n v="499"/>
    <n v="0.81"/>
    <x v="0"/>
    <x v="1"/>
    <x v="0"/>
    <x v="0"/>
    <x v="8"/>
    <n v="1949"/>
    <n v="8185.8"/>
  </r>
  <r>
    <s v="B08RX8G496"/>
    <x v="367"/>
    <x v="5"/>
    <n v="655"/>
    <n v="313215"/>
    <n v="1099"/>
    <n v="0.4"/>
    <x v="2"/>
    <x v="0"/>
    <x v="1"/>
    <x v="1"/>
    <x v="17"/>
    <n v="285"/>
    <n v="912"/>
  </r>
  <r>
    <s v="B0BMM7R92G"/>
    <x v="368"/>
    <x v="7"/>
    <n v="249"/>
    <n v="37962"/>
    <n v="999"/>
    <n v="0.75"/>
    <x v="0"/>
    <x v="0"/>
    <x v="1"/>
    <x v="0"/>
    <x v="10"/>
    <n v="38"/>
    <n v="171"/>
  </r>
  <r>
    <s v="B09X79PP8F"/>
    <x v="369"/>
    <x v="1"/>
    <n v="179"/>
    <n v="24219"/>
    <n v="299"/>
    <n v="0.4"/>
    <x v="2"/>
    <x v="1"/>
    <x v="1"/>
    <x v="1"/>
    <x v="0"/>
    <n v="81"/>
    <n v="315.89999999999998"/>
  </r>
  <r>
    <s v="B09KLVMZ3B"/>
    <x v="370"/>
    <x v="2"/>
    <n v="159"/>
    <n v="1902432"/>
    <n v="399"/>
    <n v="0.6"/>
    <x v="0"/>
    <x v="1"/>
    <x v="0"/>
    <x v="0"/>
    <x v="4"/>
    <n v="4768"/>
    <n v="19548.8"/>
  </r>
  <r>
    <s v="B08G28Z33M"/>
    <x v="371"/>
    <x v="2"/>
    <n v="399"/>
    <n v="26434083"/>
    <n v="699"/>
    <n v="0.43"/>
    <x v="2"/>
    <x v="0"/>
    <x v="0"/>
    <x v="1"/>
    <x v="1"/>
    <n v="37817"/>
    <n v="151268"/>
  </r>
  <r>
    <s v="B0B3RS9DNF"/>
    <x v="349"/>
    <x v="4"/>
    <n v="1999"/>
    <n v="277012296"/>
    <n v="9999"/>
    <n v="0.8"/>
    <x v="0"/>
    <x v="0"/>
    <x v="0"/>
    <x v="0"/>
    <x v="2"/>
    <n v="27704"/>
    <n v="119127.2"/>
  </r>
  <r>
    <s v="B00GG59HU2"/>
    <x v="372"/>
    <x v="1"/>
    <n v="467"/>
    <n v="26388346"/>
    <n v="599"/>
    <n v="0.22"/>
    <x v="0"/>
    <x v="0"/>
    <x v="0"/>
    <x v="1"/>
    <x v="6"/>
    <n v="44054"/>
    <n v="193837.6"/>
  </r>
  <r>
    <s v="B09XB7DPW1"/>
    <x v="373"/>
    <x v="64"/>
    <n v="8999"/>
    <n v="153539204"/>
    <n v="11999"/>
    <n v="0.25"/>
    <x v="2"/>
    <x v="0"/>
    <x v="0"/>
    <x v="1"/>
    <x v="1"/>
    <n v="12796"/>
    <n v="51184"/>
  </r>
  <r>
    <s v="B09KGV7WSV"/>
    <x v="374"/>
    <x v="63"/>
    <n v="2099"/>
    <n v="102756871"/>
    <n v="5999"/>
    <n v="0.65"/>
    <x v="0"/>
    <x v="0"/>
    <x v="0"/>
    <x v="0"/>
    <x v="2"/>
    <n v="17129"/>
    <n v="73654.7"/>
  </r>
  <r>
    <s v="B09XJ5LD6L"/>
    <x v="375"/>
    <x v="4"/>
    <n v="23999"/>
    <n v="292569134"/>
    <n v="32999"/>
    <n v="0.27"/>
    <x v="2"/>
    <x v="0"/>
    <x v="0"/>
    <x v="1"/>
    <x v="0"/>
    <n v="8866"/>
    <n v="34577.4"/>
  </r>
  <r>
    <s v="B0B53QFZPY"/>
    <x v="376"/>
    <x v="1"/>
    <n v="1299"/>
    <n v="26485585"/>
    <n v="5999"/>
    <n v="0.78"/>
    <x v="1"/>
    <x v="0"/>
    <x v="0"/>
    <x v="0"/>
    <x v="11"/>
    <n v="4415"/>
    <n v="14569.5"/>
  </r>
  <r>
    <s v="B09RMQYHLH"/>
    <x v="377"/>
    <x v="65"/>
    <n v="12999"/>
    <n v="211922754"/>
    <n v="15999"/>
    <n v="0.19"/>
    <x v="2"/>
    <x v="0"/>
    <x v="0"/>
    <x v="1"/>
    <x v="8"/>
    <n v="13246"/>
    <n v="55633.200000000004"/>
  </r>
  <r>
    <s v="B08HF4W2CT"/>
    <x v="378"/>
    <x v="66"/>
    <n v="1599"/>
    <n v="127307616"/>
    <n v="3499"/>
    <n v="0.54"/>
    <x v="0"/>
    <x v="0"/>
    <x v="0"/>
    <x v="0"/>
    <x v="1"/>
    <n v="36384"/>
    <n v="145536"/>
  </r>
  <r>
    <s v="B0B4F5L738"/>
    <x v="363"/>
    <x v="10"/>
    <n v="13999"/>
    <n v="370442002"/>
    <n v="19499"/>
    <n v="0.28000000000000003"/>
    <x v="2"/>
    <x v="0"/>
    <x v="0"/>
    <x v="1"/>
    <x v="4"/>
    <n v="18998"/>
    <n v="77891.799999999988"/>
  </r>
  <r>
    <s v="B07LGT55SJ"/>
    <x v="379"/>
    <x v="1"/>
    <n v="399"/>
    <n v="26671631"/>
    <n v="1099"/>
    <n v="0.64"/>
    <x v="0"/>
    <x v="0"/>
    <x v="0"/>
    <x v="0"/>
    <x v="8"/>
    <n v="24269"/>
    <n v="101929.8"/>
  </r>
  <r>
    <s v="B07WFPMGQQ"/>
    <x v="380"/>
    <x v="4"/>
    <n v="19999"/>
    <n v="265877010"/>
    <n v="27990"/>
    <n v="0.28999999999999998"/>
    <x v="1"/>
    <x v="0"/>
    <x v="0"/>
    <x v="1"/>
    <x v="2"/>
    <n v="9499"/>
    <n v="40845.699999999997"/>
  </r>
  <r>
    <s v="B01F262EUU"/>
    <x v="381"/>
    <x v="58"/>
    <n v="949"/>
    <n v="31507461"/>
    <n v="999"/>
    <n v="0.05"/>
    <x v="2"/>
    <x v="0"/>
    <x v="0"/>
    <x v="1"/>
    <x v="8"/>
    <n v="31539"/>
    <n v="132463.80000000002"/>
  </r>
  <r>
    <s v="B08BCKN299"/>
    <x v="382"/>
    <x v="2"/>
    <n v="120"/>
    <n v="6484509"/>
    <n v="999"/>
    <n v="0.88"/>
    <x v="0"/>
    <x v="0"/>
    <x v="0"/>
    <x v="0"/>
    <x v="0"/>
    <n v="6491"/>
    <n v="25314.899999999998"/>
  </r>
  <r>
    <s v="B082LZGK39"/>
    <x v="102"/>
    <x v="56"/>
    <n v="199"/>
    <n v="13154206"/>
    <n v="299"/>
    <n v="0.33"/>
    <x v="2"/>
    <x v="1"/>
    <x v="0"/>
    <x v="1"/>
    <x v="1"/>
    <n v="43994"/>
    <n v="175976"/>
  </r>
  <r>
    <s v="B0B3RHX6B6"/>
    <x v="383"/>
    <x v="1"/>
    <n v="149"/>
    <n v="22743"/>
    <n v="399"/>
    <n v="0.63"/>
    <x v="2"/>
    <x v="1"/>
    <x v="1"/>
    <x v="0"/>
    <x v="0"/>
    <n v="57"/>
    <n v="222.29999999999998"/>
  </r>
  <r>
    <s v="B0746JGVDS"/>
    <x v="384"/>
    <x v="56"/>
    <n v="349"/>
    <n v="46352601"/>
    <n v="999"/>
    <n v="0.65"/>
    <x v="1"/>
    <x v="0"/>
    <x v="0"/>
    <x v="0"/>
    <x v="0"/>
    <n v="46399"/>
    <n v="180956.1"/>
  </r>
  <r>
    <s v="B0BBFJ9M3X"/>
    <x v="385"/>
    <x v="2"/>
    <n v="13999"/>
    <n v="34877820"/>
    <n v="15999"/>
    <n v="0.13"/>
    <x v="2"/>
    <x v="0"/>
    <x v="0"/>
    <x v="1"/>
    <x v="0"/>
    <n v="2180"/>
    <n v="8502"/>
  </r>
  <r>
    <s v="B0B53QLB9H"/>
    <x v="386"/>
    <x v="28"/>
    <n v="1299"/>
    <n v="26485585"/>
    <n v="5999"/>
    <n v="0.78"/>
    <x v="0"/>
    <x v="0"/>
    <x v="0"/>
    <x v="0"/>
    <x v="11"/>
    <n v="4415"/>
    <n v="14569.5"/>
  </r>
  <r>
    <s v="B08HVJCW95"/>
    <x v="387"/>
    <x v="21"/>
    <n v="1149"/>
    <n v="393427488"/>
    <n v="2199"/>
    <n v="0.48"/>
    <x v="2"/>
    <x v="0"/>
    <x v="0"/>
    <x v="1"/>
    <x v="2"/>
    <n v="178912"/>
    <n v="769321.6"/>
  </r>
  <r>
    <s v="B0941392C8"/>
    <x v="388"/>
    <x v="15"/>
    <n v="129"/>
    <n v="18409"/>
    <n v="449"/>
    <n v="0.71"/>
    <x v="2"/>
    <x v="1"/>
    <x v="1"/>
    <x v="0"/>
    <x v="5"/>
    <n v="41"/>
    <n v="151.70000000000002"/>
  </r>
  <r>
    <s v="B09TT6BFDX"/>
    <x v="389"/>
    <x v="1"/>
    <n v="399"/>
    <n v="1009495"/>
    <n v="1999"/>
    <n v="0.8"/>
    <x v="0"/>
    <x v="0"/>
    <x v="1"/>
    <x v="0"/>
    <x v="10"/>
    <n v="505"/>
    <n v="2272.5"/>
  </r>
  <r>
    <s v="B08VF8V79P"/>
    <x v="390"/>
    <x v="17"/>
    <n v="1075"/>
    <n v="12677938"/>
    <n v="1699"/>
    <n v="0.37"/>
    <x v="2"/>
    <x v="0"/>
    <x v="0"/>
    <x v="1"/>
    <x v="6"/>
    <n v="7462"/>
    <n v="32832.800000000003"/>
  </r>
  <r>
    <s v="B08G43CCLC"/>
    <x v="391"/>
    <x v="1"/>
    <n v="218"/>
    <n v="162837"/>
    <n v="999"/>
    <n v="0.78"/>
    <x v="2"/>
    <x v="0"/>
    <x v="1"/>
    <x v="0"/>
    <x v="8"/>
    <n v="163"/>
    <n v="684.6"/>
  </r>
  <r>
    <s v="B08CDKQ8T6"/>
    <x v="392"/>
    <x v="3"/>
    <n v="154"/>
    <n v="2465336"/>
    <n v="349"/>
    <n v="0.56000000000000005"/>
    <x v="1"/>
    <x v="1"/>
    <x v="0"/>
    <x v="0"/>
    <x v="2"/>
    <n v="7064"/>
    <n v="30375.199999999997"/>
  </r>
  <r>
    <s v="B09LJ116B5"/>
    <x v="393"/>
    <x v="2"/>
    <n v="16999"/>
    <n v="668230178"/>
    <n v="20999"/>
    <n v="0.19"/>
    <x v="0"/>
    <x v="0"/>
    <x v="0"/>
    <x v="1"/>
    <x v="4"/>
    <n v="31822"/>
    <n v="130470.19999999998"/>
  </r>
  <r>
    <s v="B08461VC1Z"/>
    <x v="394"/>
    <x v="67"/>
    <n v="999"/>
    <n v="14597415"/>
    <n v="1995"/>
    <n v="0.5"/>
    <x v="0"/>
    <x v="0"/>
    <x v="0"/>
    <x v="0"/>
    <x v="10"/>
    <n v="7317"/>
    <n v="32926.5"/>
  </r>
  <r>
    <s v="B07WHQWXL7"/>
    <x v="395"/>
    <x v="4"/>
    <n v="15499"/>
    <n v="404272748"/>
    <n v="20999"/>
    <n v="0.26"/>
    <x v="1"/>
    <x v="0"/>
    <x v="0"/>
    <x v="1"/>
    <x v="4"/>
    <n v="19252"/>
    <n v="78933.2"/>
  </r>
  <r>
    <s v="B09JS562TP"/>
    <x v="396"/>
    <x v="1"/>
    <n v="1399"/>
    <n v="15286140"/>
    <n v="1630"/>
    <n v="0.14000000000000001"/>
    <x v="2"/>
    <x v="0"/>
    <x v="0"/>
    <x v="1"/>
    <x v="1"/>
    <n v="9378"/>
    <n v="37512"/>
  </r>
  <r>
    <s v="B01DF26V7A"/>
    <x v="397"/>
    <x v="60"/>
    <n v="599"/>
    <n v="250173111"/>
    <n v="1299"/>
    <n v="0.54"/>
    <x v="2"/>
    <x v="0"/>
    <x v="0"/>
    <x v="0"/>
    <x v="4"/>
    <n v="192589"/>
    <n v="789614.89999999991"/>
  </r>
  <r>
    <s v="B08K4RDQ71"/>
    <x v="398"/>
    <x v="56"/>
    <n v="349"/>
    <n v="16540443"/>
    <n v="999"/>
    <n v="0.65"/>
    <x v="2"/>
    <x v="0"/>
    <x v="0"/>
    <x v="0"/>
    <x v="7"/>
    <n v="16557"/>
    <n v="62916.6"/>
  </r>
  <r>
    <s v="B09MT84WV5"/>
    <x v="399"/>
    <x v="56"/>
    <n v="1149"/>
    <n v="560003964"/>
    <n v="3999"/>
    <n v="0.71"/>
    <x v="2"/>
    <x v="0"/>
    <x v="0"/>
    <x v="0"/>
    <x v="2"/>
    <n v="140036"/>
    <n v="602154.79999999993"/>
  </r>
  <r>
    <s v="B07GQD4K6L"/>
    <x v="400"/>
    <x v="4"/>
    <n v="379"/>
    <n v="363349287"/>
    <n v="999"/>
    <n v="0.62"/>
    <x v="0"/>
    <x v="0"/>
    <x v="0"/>
    <x v="0"/>
    <x v="4"/>
    <n v="363713"/>
    <n v="1491223.2999999998"/>
  </r>
  <r>
    <s v="B0B7DHSKS7"/>
    <x v="401"/>
    <x v="18"/>
    <n v="3799"/>
    <n v="8695659"/>
    <n v="5299"/>
    <n v="0.28000000000000003"/>
    <x v="2"/>
    <x v="0"/>
    <x v="0"/>
    <x v="1"/>
    <x v="3"/>
    <n v="1641"/>
    <n v="5743.5"/>
  </r>
  <r>
    <s v="B0B5GF6DQD"/>
    <x v="402"/>
    <x v="21"/>
    <n v="2499"/>
    <n v="4967172"/>
    <n v="5999"/>
    <n v="0.57999999999999996"/>
    <x v="0"/>
    <x v="0"/>
    <x v="1"/>
    <x v="0"/>
    <x v="5"/>
    <n v="828"/>
    <n v="3063.6000000000004"/>
  </r>
  <r>
    <s v="B09F6S8BT6"/>
    <x v="403"/>
    <x v="1"/>
    <n v="13490"/>
    <n v="373247100"/>
    <n v="22900"/>
    <n v="0.41"/>
    <x v="0"/>
    <x v="0"/>
    <x v="0"/>
    <x v="1"/>
    <x v="2"/>
    <n v="16299"/>
    <n v="70085.7"/>
  </r>
  <r>
    <s v="B09MZCQYHZ"/>
    <x v="404"/>
    <x v="4"/>
    <n v="999"/>
    <n v="11547978"/>
    <n v="1599"/>
    <n v="0.38"/>
    <x v="0"/>
    <x v="0"/>
    <x v="0"/>
    <x v="1"/>
    <x v="1"/>
    <n v="7222"/>
    <n v="28888"/>
  </r>
  <r>
    <s v="B08VB2CMR3"/>
    <x v="405"/>
    <x v="7"/>
    <n v="15490"/>
    <n v="690906840"/>
    <n v="20990"/>
    <n v="0.26"/>
    <x v="2"/>
    <x v="0"/>
    <x v="0"/>
    <x v="1"/>
    <x v="8"/>
    <n v="32916"/>
    <n v="138247.20000000001"/>
  </r>
  <r>
    <s v="B09SJ1FTYV"/>
    <x v="406"/>
    <x v="4"/>
    <n v="199"/>
    <n v="9001260"/>
    <n v="1899"/>
    <n v="0.9"/>
    <x v="0"/>
    <x v="0"/>
    <x v="0"/>
    <x v="0"/>
    <x v="1"/>
    <n v="4740"/>
    <n v="18960"/>
  </r>
  <r>
    <s v="B00V4BGDKU"/>
    <x v="407"/>
    <x v="1"/>
    <n v="1099"/>
    <n v="42575580"/>
    <n v="1899"/>
    <n v="0.42"/>
    <x v="2"/>
    <x v="0"/>
    <x v="0"/>
    <x v="1"/>
    <x v="10"/>
    <n v="22420"/>
    <n v="100890"/>
  </r>
  <r>
    <s v="B08PSQRW2T"/>
    <x v="408"/>
    <x v="5"/>
    <n v="399"/>
    <n v="2950815"/>
    <n v="1099"/>
    <n v="0.64"/>
    <x v="2"/>
    <x v="0"/>
    <x v="0"/>
    <x v="0"/>
    <x v="4"/>
    <n v="2685"/>
    <n v="11008.499999999998"/>
  </r>
  <r>
    <s v="B09V175NP7"/>
    <x v="409"/>
    <x v="4"/>
    <n v="1499"/>
    <n v="152354040"/>
    <n v="6990"/>
    <n v="0.79"/>
    <x v="2"/>
    <x v="0"/>
    <x v="0"/>
    <x v="0"/>
    <x v="0"/>
    <n v="21796"/>
    <n v="85004.4"/>
  </r>
  <r>
    <s v="B09P858DK8"/>
    <x v="410"/>
    <x v="28"/>
    <n v="489"/>
    <n v="7248374"/>
    <n v="1999"/>
    <n v="0.76"/>
    <x v="2"/>
    <x v="0"/>
    <x v="0"/>
    <x v="0"/>
    <x v="1"/>
    <n v="3626"/>
    <n v="14504"/>
  </r>
  <r>
    <s v="B09W5XR9RT"/>
    <x v="54"/>
    <x v="56"/>
    <n v="970"/>
    <n v="367816"/>
    <n v="1999"/>
    <n v="0.51"/>
    <x v="2"/>
    <x v="0"/>
    <x v="1"/>
    <x v="0"/>
    <x v="6"/>
    <n v="184"/>
    <n v="809.6"/>
  </r>
  <r>
    <s v="B08R69VDHT"/>
    <x v="175"/>
    <x v="56"/>
    <n v="115"/>
    <n v="3858268"/>
    <n v="499"/>
    <n v="0.77"/>
    <x v="2"/>
    <x v="1"/>
    <x v="0"/>
    <x v="0"/>
    <x v="1"/>
    <n v="7732"/>
    <n v="30928"/>
  </r>
  <r>
    <s v="B0BBVKRP7B"/>
    <x v="411"/>
    <x v="4"/>
    <n v="281"/>
    <n v="173913"/>
    <n v="1999"/>
    <n v="0.86"/>
    <x v="0"/>
    <x v="0"/>
    <x v="1"/>
    <x v="0"/>
    <x v="18"/>
    <n v="87"/>
    <n v="243.6"/>
  </r>
  <r>
    <s v="B09MKP344P"/>
    <x v="412"/>
    <x v="11"/>
    <n v="8499"/>
    <n v="86599338"/>
    <n v="12999"/>
    <n v="0.35"/>
    <x v="0"/>
    <x v="0"/>
    <x v="0"/>
    <x v="1"/>
    <x v="4"/>
    <n v="6662"/>
    <n v="27314.199999999997"/>
  </r>
  <r>
    <s v="B07WGPKMP5"/>
    <x v="413"/>
    <x v="4"/>
    <n v="15499"/>
    <n v="404293747"/>
    <n v="20999"/>
    <n v="0.26"/>
    <x v="1"/>
    <x v="0"/>
    <x v="0"/>
    <x v="1"/>
    <x v="4"/>
    <n v="19253"/>
    <n v="78937.299999999988"/>
  </r>
  <r>
    <s v="B09T39K9YL"/>
    <x v="414"/>
    <x v="56"/>
    <n v="19999"/>
    <n v="645574176"/>
    <n v="24999"/>
    <n v="0.2"/>
    <x v="2"/>
    <x v="0"/>
    <x v="0"/>
    <x v="1"/>
    <x v="0"/>
    <n v="25824"/>
    <n v="100713.59999999999"/>
  </r>
  <r>
    <s v="B09KLVMZ3B"/>
    <x v="370"/>
    <x v="1"/>
    <n v="159"/>
    <n v="1902432"/>
    <n v="399"/>
    <n v="0.6"/>
    <x v="2"/>
    <x v="1"/>
    <x v="0"/>
    <x v="0"/>
    <x v="4"/>
    <n v="4768"/>
    <n v="19548.8"/>
  </r>
  <r>
    <s v="B09T3KB6JZ"/>
    <x v="415"/>
    <x v="5"/>
    <n v="18990"/>
    <n v="272952410"/>
    <n v="40990"/>
    <n v="0.54"/>
    <x v="1"/>
    <x v="0"/>
    <x v="0"/>
    <x v="0"/>
    <x v="8"/>
    <n v="6659"/>
    <n v="27967.800000000003"/>
  </r>
  <r>
    <s v="B098QXR9X2"/>
    <x v="416"/>
    <x v="68"/>
    <n v="2499"/>
    <n v="9464844"/>
    <n v="2999"/>
    <n v="0.17"/>
    <x v="0"/>
    <x v="0"/>
    <x v="0"/>
    <x v="1"/>
    <x v="4"/>
    <n v="3156"/>
    <n v="12939.599999999999"/>
  </r>
  <r>
    <s v="B09GFPN6TP"/>
    <x v="417"/>
    <x v="2"/>
    <n v="7499"/>
    <n v="2981090168"/>
    <n v="9499"/>
    <n v="0.21"/>
    <x v="2"/>
    <x v="0"/>
    <x v="0"/>
    <x v="1"/>
    <x v="4"/>
    <n v="313832"/>
    <n v="1286711.2"/>
  </r>
  <r>
    <s v="B07XJYYH7L"/>
    <x v="418"/>
    <x v="5"/>
    <n v="333"/>
    <n v="9782208"/>
    <n v="999"/>
    <n v="0.67"/>
    <x v="0"/>
    <x v="0"/>
    <x v="0"/>
    <x v="0"/>
    <x v="11"/>
    <n v="9792"/>
    <n v="32313.599999999999"/>
  </r>
  <r>
    <s v="B09NY6TRXG"/>
    <x v="419"/>
    <x v="2"/>
    <n v="8499"/>
    <n v="3311724"/>
    <n v="11999"/>
    <n v="0.28999999999999998"/>
    <x v="2"/>
    <x v="0"/>
    <x v="1"/>
    <x v="1"/>
    <x v="0"/>
    <n v="276"/>
    <n v="1076.3999999999999"/>
  </r>
  <r>
    <s v="B0B467CCB9"/>
    <x v="420"/>
    <x v="0"/>
    <n v="6999"/>
    <n v="1868900"/>
    <n v="16990"/>
    <n v="0.59"/>
    <x v="2"/>
    <x v="0"/>
    <x v="1"/>
    <x v="0"/>
    <x v="7"/>
    <n v="110"/>
    <n v="418"/>
  </r>
  <r>
    <s v="B09L8DSSFH"/>
    <x v="421"/>
    <x v="1"/>
    <n v="399"/>
    <n v="492507"/>
    <n v="999"/>
    <n v="0.6"/>
    <x v="2"/>
    <x v="0"/>
    <x v="1"/>
    <x v="0"/>
    <x v="14"/>
    <n v="493"/>
    <n v="1774.8"/>
  </r>
  <r>
    <s v="B09T37CKQ5"/>
    <x v="422"/>
    <x v="4"/>
    <n v="239"/>
    <n v="1286053"/>
    <n v="599"/>
    <n v="0.6"/>
    <x v="2"/>
    <x v="0"/>
    <x v="0"/>
    <x v="0"/>
    <x v="0"/>
    <n v="2147"/>
    <n v="8373.2999999999993"/>
  </r>
  <r>
    <s v="B0BBW521YC"/>
    <x v="423"/>
    <x v="4"/>
    <n v="99"/>
    <n v="304695"/>
    <n v="999"/>
    <n v="0.9"/>
    <x v="0"/>
    <x v="0"/>
    <x v="1"/>
    <x v="0"/>
    <x v="6"/>
    <n v="305"/>
    <n v="1342"/>
  </r>
  <r>
    <s v="B07GNC2592"/>
    <x v="424"/>
    <x v="56"/>
    <n v="599"/>
    <n v="18635346"/>
    <n v="999"/>
    <n v="0.4"/>
    <x v="0"/>
    <x v="0"/>
    <x v="0"/>
    <x v="1"/>
    <x v="1"/>
    <n v="18654"/>
    <n v="74616"/>
  </r>
  <r>
    <s v="B09XB8GFBQ"/>
    <x v="425"/>
    <x v="63"/>
    <n v="8999"/>
    <n v="153539204"/>
    <n v="11999"/>
    <n v="0.25"/>
    <x v="0"/>
    <x v="0"/>
    <x v="0"/>
    <x v="1"/>
    <x v="1"/>
    <n v="12796"/>
    <n v="51184"/>
  </r>
  <r>
    <s v="B09T3H12GV"/>
    <x v="426"/>
    <x v="1"/>
    <n v="1399"/>
    <n v="84225066"/>
    <n v="2498"/>
    <n v="0.44"/>
    <x v="2"/>
    <x v="0"/>
    <x v="0"/>
    <x v="1"/>
    <x v="8"/>
    <n v="33717"/>
    <n v="141611.4"/>
  </r>
  <r>
    <s v="B085HY1DGR"/>
    <x v="427"/>
    <x v="17"/>
    <n v="99"/>
    <n v="1394604"/>
    <n v="999"/>
    <n v="0.9"/>
    <x v="0"/>
    <x v="0"/>
    <x v="0"/>
    <x v="0"/>
    <x v="1"/>
    <n v="1396"/>
    <n v="5584"/>
  </r>
  <r>
    <s v="B0BGSV43WY"/>
    <x v="428"/>
    <x v="58"/>
    <n v="4499"/>
    <n v="295963"/>
    <n v="7999"/>
    <n v="0.44"/>
    <x v="2"/>
    <x v="0"/>
    <x v="1"/>
    <x v="1"/>
    <x v="3"/>
    <n v="37"/>
    <n v="129.5"/>
  </r>
  <r>
    <s v="B0B9BXKBC7"/>
    <x v="429"/>
    <x v="4"/>
    <n v="1799"/>
    <n v="979755"/>
    <n v="3999"/>
    <n v="0.55000000000000004"/>
    <x v="2"/>
    <x v="0"/>
    <x v="1"/>
    <x v="0"/>
    <x v="12"/>
    <n v="245"/>
    <n v="1127"/>
  </r>
  <r>
    <s v="B0BNXFDTZ2"/>
    <x v="430"/>
    <x v="58"/>
    <n v="2999"/>
    <n v="9215232"/>
    <n v="11999"/>
    <n v="0.75"/>
    <x v="2"/>
    <x v="0"/>
    <x v="1"/>
    <x v="0"/>
    <x v="6"/>
    <n v="768"/>
    <n v="3379.2000000000003"/>
  </r>
  <r>
    <s v="B071Z8M4KX"/>
    <x v="431"/>
    <x v="17"/>
    <n v="365"/>
    <n v="363347289"/>
    <n v="999"/>
    <n v="0.63"/>
    <x v="0"/>
    <x v="0"/>
    <x v="0"/>
    <x v="0"/>
    <x v="4"/>
    <n v="363711"/>
    <n v="1491215.0999999999"/>
  </r>
  <r>
    <s v="B08RZ5K9YH"/>
    <x v="432"/>
    <x v="4"/>
    <n v="999"/>
    <n v="3552223"/>
    <n v="1999"/>
    <n v="0.5"/>
    <x v="2"/>
    <x v="0"/>
    <x v="0"/>
    <x v="0"/>
    <x v="2"/>
    <n v="1777"/>
    <n v="7641.0999999999995"/>
  </r>
  <r>
    <s v="B08H5L8V1L"/>
    <x v="433"/>
    <x v="0"/>
    <n v="379"/>
    <n v="3350851"/>
    <n v="1099"/>
    <n v="0.66"/>
    <x v="0"/>
    <x v="0"/>
    <x v="0"/>
    <x v="0"/>
    <x v="2"/>
    <n v="3049"/>
    <n v="13110.699999999999"/>
  </r>
  <r>
    <s v="B07YNTJ8ZM"/>
    <x v="434"/>
    <x v="60"/>
    <n v="549"/>
    <n v="64640295"/>
    <n v="999"/>
    <n v="0.45"/>
    <x v="0"/>
    <x v="0"/>
    <x v="0"/>
    <x v="1"/>
    <x v="0"/>
    <n v="64705"/>
    <n v="252349.5"/>
  </r>
  <r>
    <s v="B07WHSJXLF"/>
    <x v="435"/>
    <x v="4"/>
    <n v="20999"/>
    <n v="284875010"/>
    <n v="29990"/>
    <n v="0.3"/>
    <x v="1"/>
    <x v="0"/>
    <x v="0"/>
    <x v="1"/>
    <x v="2"/>
    <n v="9499"/>
    <n v="40845.699999999997"/>
  </r>
  <r>
    <s v="B0BD3T6Z1D"/>
    <x v="436"/>
    <x v="4"/>
    <n v="12999"/>
    <n v="757266902"/>
    <n v="13499"/>
    <n v="0.04"/>
    <x v="0"/>
    <x v="0"/>
    <x v="0"/>
    <x v="1"/>
    <x v="4"/>
    <n v="56098"/>
    <n v="230001.8"/>
  </r>
  <r>
    <s v="B08M66K48D"/>
    <x v="437"/>
    <x v="2"/>
    <n v="299"/>
    <n v="2799726"/>
    <n v="599"/>
    <n v="0.5"/>
    <x v="2"/>
    <x v="0"/>
    <x v="0"/>
    <x v="0"/>
    <x v="2"/>
    <n v="4674"/>
    <n v="20098.2"/>
  </r>
  <r>
    <s v="B08Y1TFSP6"/>
    <x v="131"/>
    <x v="58"/>
    <n v="149"/>
    <n v="24870000"/>
    <n v="1000"/>
    <n v="0.85"/>
    <x v="2"/>
    <x v="0"/>
    <x v="0"/>
    <x v="0"/>
    <x v="0"/>
    <n v="24870"/>
    <n v="96993"/>
  </r>
  <r>
    <s v="B09P8M18QM"/>
    <x v="438"/>
    <x v="3"/>
    <n v="1369"/>
    <n v="680773"/>
    <n v="2999"/>
    <n v="0.54"/>
    <x v="0"/>
    <x v="0"/>
    <x v="1"/>
    <x v="0"/>
    <x v="11"/>
    <n v="227"/>
    <n v="749.09999999999991"/>
  </r>
  <r>
    <s v="B0993BB11X"/>
    <x v="439"/>
    <x v="21"/>
    <n v="999"/>
    <n v="11547978"/>
    <n v="1599"/>
    <n v="0.38"/>
    <x v="2"/>
    <x v="0"/>
    <x v="0"/>
    <x v="1"/>
    <x v="1"/>
    <n v="7222"/>
    <n v="28888"/>
  </r>
  <r>
    <s v="B002PD61Y4"/>
    <x v="440"/>
    <x v="15"/>
    <n v="507"/>
    <n v="9822248"/>
    <n v="1208"/>
    <n v="0.57999999999999996"/>
    <x v="2"/>
    <x v="0"/>
    <x v="0"/>
    <x v="0"/>
    <x v="4"/>
    <n v="8131"/>
    <n v="33337.1"/>
  </r>
  <r>
    <s v="B01N90RZ4M"/>
    <x v="441"/>
    <x v="5"/>
    <n v="230"/>
    <n v="1477040"/>
    <n v="499"/>
    <n v="0.54"/>
    <x v="1"/>
    <x v="1"/>
    <x v="0"/>
    <x v="0"/>
    <x v="5"/>
    <n v="2960"/>
    <n v="10952"/>
  </r>
  <r>
    <s v="B09V2Q4QVQ"/>
    <x v="442"/>
    <x v="2"/>
    <n v="1299"/>
    <n v="205169289"/>
    <n v="1599"/>
    <n v="0.19"/>
    <x v="2"/>
    <x v="0"/>
    <x v="0"/>
    <x v="1"/>
    <x v="1"/>
    <n v="128311"/>
    <n v="513244"/>
  </r>
  <r>
    <s v="B099K9ZX65"/>
    <x v="443"/>
    <x v="0"/>
    <n v="20990"/>
    <n v="56642410"/>
    <n v="44990"/>
    <n v="0.53"/>
    <x v="2"/>
    <x v="0"/>
    <x v="0"/>
    <x v="0"/>
    <x v="4"/>
    <n v="1259"/>
    <n v="5161.8999999999996"/>
  </r>
  <r>
    <s v="B08CF3B7N1"/>
    <x v="151"/>
    <x v="69"/>
    <n v="154"/>
    <n v="6745095"/>
    <n v="399"/>
    <n v="0.61"/>
    <x v="2"/>
    <x v="1"/>
    <x v="0"/>
    <x v="0"/>
    <x v="8"/>
    <n v="16905"/>
    <n v="71001"/>
  </r>
  <r>
    <s v="B08VS3YLRK"/>
    <x v="444"/>
    <x v="4"/>
    <n v="529"/>
    <n v="12889901"/>
    <n v="1499"/>
    <n v="0.65"/>
    <x v="2"/>
    <x v="0"/>
    <x v="0"/>
    <x v="0"/>
    <x v="4"/>
    <n v="8599"/>
    <n v="35255.899999999994"/>
  </r>
  <r>
    <s v="B0B4DT8MKT"/>
    <x v="445"/>
    <x v="1"/>
    <n v="348"/>
    <n v="983344"/>
    <n v="1499"/>
    <n v="0.77"/>
    <x v="0"/>
    <x v="0"/>
    <x v="1"/>
    <x v="0"/>
    <x v="8"/>
    <n v="656"/>
    <n v="2755.2000000000003"/>
  </r>
  <r>
    <s v="B01DEWVZ2C"/>
    <x v="446"/>
    <x v="4"/>
    <n v="599"/>
    <n v="192397410"/>
    <n v="999"/>
    <n v="0.4"/>
    <x v="0"/>
    <x v="0"/>
    <x v="0"/>
    <x v="1"/>
    <x v="4"/>
    <n v="192590"/>
    <n v="789618.99999999988"/>
  </r>
  <r>
    <s v="B082LSVT4B"/>
    <x v="144"/>
    <x v="1"/>
    <n v="249"/>
    <n v="17553606"/>
    <n v="399"/>
    <n v="0.38"/>
    <x v="1"/>
    <x v="1"/>
    <x v="0"/>
    <x v="1"/>
    <x v="1"/>
    <n v="43994"/>
    <n v="175976"/>
  </r>
  <r>
    <s v="B0B3D39RKV"/>
    <x v="447"/>
    <x v="70"/>
    <n v="33999"/>
    <n v="592092585"/>
    <n v="33999"/>
    <n v="0"/>
    <x v="1"/>
    <x v="0"/>
    <x v="0"/>
    <x v="1"/>
    <x v="2"/>
    <n v="17415"/>
    <n v="74884.5"/>
  </r>
  <r>
    <s v="B07WDK3ZS6"/>
    <x v="448"/>
    <x v="4"/>
    <n v="15499"/>
    <n v="365768748"/>
    <n v="18999"/>
    <n v="0.18"/>
    <x v="2"/>
    <x v="0"/>
    <x v="0"/>
    <x v="1"/>
    <x v="4"/>
    <n v="19252"/>
    <n v="78933.2"/>
  </r>
  <r>
    <s v="B07TR5HSR9"/>
    <x v="449"/>
    <x v="69"/>
    <n v="656"/>
    <n v="38828597"/>
    <n v="1499"/>
    <n v="0.56000000000000005"/>
    <x v="2"/>
    <x v="0"/>
    <x v="0"/>
    <x v="0"/>
    <x v="2"/>
    <n v="25903"/>
    <n v="111382.9"/>
  </r>
  <r>
    <s v="B009VCGPSY"/>
    <x v="450"/>
    <x v="27"/>
    <n v="269"/>
    <n v="35250435"/>
    <n v="649"/>
    <n v="0.59"/>
    <x v="2"/>
    <x v="0"/>
    <x v="0"/>
    <x v="0"/>
    <x v="2"/>
    <n v="54315"/>
    <n v="233554.5"/>
  </r>
  <r>
    <s v="B09TP5KBN7"/>
    <x v="451"/>
    <x v="2"/>
    <n v="199"/>
    <n v="3513503"/>
    <n v="1099"/>
    <n v="0.82"/>
    <x v="2"/>
    <x v="0"/>
    <x v="0"/>
    <x v="0"/>
    <x v="1"/>
    <n v="3197"/>
    <n v="12788"/>
  </r>
  <r>
    <s v="B07KY3FNQP"/>
    <x v="452"/>
    <x v="2"/>
    <n v="449"/>
    <n v="118383300"/>
    <n v="1290"/>
    <n v="0.65"/>
    <x v="2"/>
    <x v="0"/>
    <x v="0"/>
    <x v="0"/>
    <x v="4"/>
    <n v="91770"/>
    <n v="376256.99999999994"/>
  </r>
  <r>
    <s v="B07XLCFSSN"/>
    <x v="453"/>
    <x v="1"/>
    <n v="899"/>
    <n v="25748800"/>
    <n v="1900"/>
    <n v="0.53"/>
    <x v="0"/>
    <x v="0"/>
    <x v="0"/>
    <x v="0"/>
    <x v="6"/>
    <n v="13552"/>
    <n v="59628.800000000003"/>
  </r>
  <r>
    <s v="B08HVL8QN3"/>
    <x v="454"/>
    <x v="71"/>
    <n v="1149"/>
    <n v="393427488"/>
    <n v="2199"/>
    <n v="0.48"/>
    <x v="2"/>
    <x v="0"/>
    <x v="0"/>
    <x v="1"/>
    <x v="2"/>
    <n v="178912"/>
    <n v="769321.6"/>
  </r>
  <r>
    <s v="B09N3ZNHTY"/>
    <x v="455"/>
    <x v="2"/>
    <n v="1499"/>
    <n v="614923460"/>
    <n v="4490"/>
    <n v="0.67"/>
    <x v="0"/>
    <x v="0"/>
    <x v="0"/>
    <x v="0"/>
    <x v="0"/>
    <n v="136954"/>
    <n v="534120.6"/>
  </r>
  <r>
    <s v="B084N133Y7"/>
    <x v="456"/>
    <x v="16"/>
    <n v="1499"/>
    <n v="3900049"/>
    <n v="1999"/>
    <n v="0.25"/>
    <x v="2"/>
    <x v="0"/>
    <x v="0"/>
    <x v="1"/>
    <x v="6"/>
    <n v="1951"/>
    <n v="8584.4000000000015"/>
  </r>
  <r>
    <s v="B0B72BSW7K"/>
    <x v="457"/>
    <x v="28"/>
    <n v="263"/>
    <n v="482310"/>
    <n v="699"/>
    <n v="0.62"/>
    <x v="0"/>
    <x v="0"/>
    <x v="1"/>
    <x v="0"/>
    <x v="3"/>
    <n v="690"/>
    <n v="2415"/>
  </r>
  <r>
    <s v="B0B56YRBNT"/>
    <x v="458"/>
    <x v="1"/>
    <n v="8999"/>
    <n v="42454355"/>
    <n v="13499"/>
    <n v="0.33"/>
    <x v="2"/>
    <x v="0"/>
    <x v="0"/>
    <x v="1"/>
    <x v="7"/>
    <n v="3145"/>
    <n v="11951"/>
  </r>
  <r>
    <s v="B094YFFSMY"/>
    <x v="459"/>
    <x v="28"/>
    <n v="399"/>
    <n v="6760618"/>
    <n v="1999"/>
    <n v="0.8"/>
    <x v="2"/>
    <x v="0"/>
    <x v="0"/>
    <x v="0"/>
    <x v="1"/>
    <n v="3382"/>
    <n v="13528"/>
  </r>
  <r>
    <s v="B09VT6JKRP"/>
    <x v="460"/>
    <x v="0"/>
    <n v="199"/>
    <n v="424575"/>
    <n v="999"/>
    <n v="0.8"/>
    <x v="2"/>
    <x v="0"/>
    <x v="1"/>
    <x v="0"/>
    <x v="4"/>
    <n v="425"/>
    <n v="1742.4999999999998"/>
  </r>
  <r>
    <s v="B0B217Z5VK"/>
    <x v="461"/>
    <x v="50"/>
    <n v="1799"/>
    <n v="14064483"/>
    <n v="3999"/>
    <n v="0.55000000000000004"/>
    <x v="0"/>
    <x v="0"/>
    <x v="0"/>
    <x v="0"/>
    <x v="0"/>
    <n v="3517"/>
    <n v="13716.3"/>
  </r>
  <r>
    <s v="B00N1U9AJS"/>
    <x v="462"/>
    <x v="17"/>
    <n v="130"/>
    <n v="2438370"/>
    <n v="165"/>
    <n v="0.21"/>
    <x v="2"/>
    <x v="2"/>
    <x v="0"/>
    <x v="1"/>
    <x v="0"/>
    <n v="14778"/>
    <n v="57634.2"/>
  </r>
  <r>
    <s v="B086WMSCN3"/>
    <x v="463"/>
    <x v="32"/>
    <n v="1199"/>
    <n v="285078479"/>
    <n v="5999"/>
    <n v="0.8"/>
    <x v="2"/>
    <x v="0"/>
    <x v="0"/>
    <x v="0"/>
    <x v="0"/>
    <n v="47521"/>
    <n v="185331.9"/>
  </r>
  <r>
    <s v="B00UGZWM2I"/>
    <x v="464"/>
    <x v="72"/>
    <n v="198"/>
    <n v="7475200"/>
    <n v="800"/>
    <n v="0.75"/>
    <x v="0"/>
    <x v="0"/>
    <x v="0"/>
    <x v="0"/>
    <x v="4"/>
    <n v="9344"/>
    <n v="38310.399999999994"/>
  </r>
  <r>
    <s v="B0859M539M"/>
    <x v="465"/>
    <x v="3"/>
    <n v="1699"/>
    <n v="74315220"/>
    <n v="2999"/>
    <n v="0.43"/>
    <x v="2"/>
    <x v="0"/>
    <x v="0"/>
    <x v="1"/>
    <x v="6"/>
    <n v="24780"/>
    <n v="109032.00000000001"/>
  </r>
  <r>
    <s v="B09H39KTTB"/>
    <x v="466"/>
    <x v="3"/>
    <n v="213"/>
    <n v="122754"/>
    <n v="499"/>
    <n v="0.56999999999999995"/>
    <x v="2"/>
    <x v="1"/>
    <x v="1"/>
    <x v="0"/>
    <x v="5"/>
    <n v="246"/>
    <n v="910.2"/>
  </r>
  <r>
    <s v="B07TCN5VR9"/>
    <x v="467"/>
    <x v="26"/>
    <n v="329"/>
    <n v="76949973"/>
    <n v="999"/>
    <n v="0.67"/>
    <x v="2"/>
    <x v="0"/>
    <x v="0"/>
    <x v="0"/>
    <x v="0"/>
    <n v="77027"/>
    <n v="300405.3"/>
  </r>
  <r>
    <s v="B093ZNQZ2Y"/>
    <x v="468"/>
    <x v="1"/>
    <n v="249"/>
    <n v="862121"/>
    <n v="799"/>
    <n v="0.69"/>
    <x v="2"/>
    <x v="0"/>
    <x v="0"/>
    <x v="0"/>
    <x v="7"/>
    <n v="1079"/>
    <n v="4100.2"/>
  </r>
  <r>
    <s v="B09YV463SW"/>
    <x v="469"/>
    <x v="1"/>
    <n v="1499"/>
    <n v="226357362"/>
    <n v="9999"/>
    <n v="0.85"/>
    <x v="0"/>
    <x v="0"/>
    <x v="0"/>
    <x v="0"/>
    <x v="8"/>
    <n v="22638"/>
    <n v="95079.6"/>
  </r>
  <r>
    <s v="B0B6BLTGTT"/>
    <x v="470"/>
    <x v="1"/>
    <n v="2999"/>
    <n v="42880852"/>
    <n v="5999"/>
    <n v="0.5"/>
    <x v="2"/>
    <x v="0"/>
    <x v="0"/>
    <x v="0"/>
    <x v="4"/>
    <n v="7148"/>
    <n v="29306.799999999999"/>
  </r>
  <r>
    <s v="B09KLVMZ3B"/>
    <x v="370"/>
    <x v="69"/>
    <n v="159"/>
    <n v="1902432"/>
    <n v="399"/>
    <n v="0.6"/>
    <x v="2"/>
    <x v="1"/>
    <x v="0"/>
    <x v="0"/>
    <x v="4"/>
    <n v="4768"/>
    <n v="19548.8"/>
  </r>
  <r>
    <s v="B01M5967SY"/>
    <x v="471"/>
    <x v="15"/>
    <n v="379"/>
    <n v="12140847"/>
    <n v="999"/>
    <n v="0.62"/>
    <x v="2"/>
    <x v="0"/>
    <x v="0"/>
    <x v="0"/>
    <x v="8"/>
    <n v="12153"/>
    <n v="51042.6"/>
  </r>
  <r>
    <s v="B01GGKZ0V6"/>
    <x v="472"/>
    <x v="0"/>
    <n v="329"/>
    <n v="25135370"/>
    <n v="845"/>
    <n v="0.61"/>
    <x v="2"/>
    <x v="0"/>
    <x v="0"/>
    <x v="0"/>
    <x v="8"/>
    <n v="29746"/>
    <n v="124933.20000000001"/>
  </r>
  <r>
    <s v="B09XX51X2G"/>
    <x v="473"/>
    <x v="27"/>
    <n v="449"/>
    <n v="2099898"/>
    <n v="999"/>
    <n v="0.55000000000000004"/>
    <x v="2"/>
    <x v="0"/>
    <x v="0"/>
    <x v="0"/>
    <x v="1"/>
    <n v="2102"/>
    <n v="8408"/>
  </r>
  <r>
    <s v="B09YV4RG4D"/>
    <x v="474"/>
    <x v="4"/>
    <n v="1499"/>
    <n v="181065364"/>
    <n v="7999"/>
    <n v="0.81"/>
    <x v="0"/>
    <x v="0"/>
    <x v="0"/>
    <x v="0"/>
    <x v="8"/>
    <n v="22636"/>
    <n v="95071.2"/>
  </r>
  <r>
    <s v="B01DEWVZ2C"/>
    <x v="446"/>
    <x v="73"/>
    <n v="599"/>
    <n v="192394413"/>
    <n v="999"/>
    <n v="0.4"/>
    <x v="2"/>
    <x v="0"/>
    <x v="0"/>
    <x v="1"/>
    <x v="4"/>
    <n v="192587"/>
    <n v="789606.7"/>
  </r>
  <r>
    <s v="B07CRL2GY6"/>
    <x v="475"/>
    <x v="1"/>
    <n v="299"/>
    <n v="75396037"/>
    <n v="799"/>
    <n v="0.63"/>
    <x v="0"/>
    <x v="0"/>
    <x v="0"/>
    <x v="0"/>
    <x v="8"/>
    <n v="94363"/>
    <n v="396324.60000000003"/>
  </r>
  <r>
    <s v="B08CHZ3ZQ7"/>
    <x v="476"/>
    <x v="74"/>
    <n v="599"/>
    <n v="12616210"/>
    <n v="799"/>
    <n v="0.25"/>
    <x v="2"/>
    <x v="0"/>
    <x v="0"/>
    <x v="1"/>
    <x v="2"/>
    <n v="15790"/>
    <n v="67897"/>
  </r>
  <r>
    <s v="B08WRWPM22"/>
    <x v="297"/>
    <x v="1"/>
    <n v="176.63"/>
    <n v="7578812"/>
    <n v="499"/>
    <n v="0.65"/>
    <x v="2"/>
    <x v="1"/>
    <x v="0"/>
    <x v="0"/>
    <x v="4"/>
    <n v="15188"/>
    <n v="62270.799999999996"/>
  </r>
  <r>
    <s v="B07ZR4S1G4"/>
    <x v="477"/>
    <x v="3"/>
    <n v="239"/>
    <n v="1845360"/>
    <n v="699"/>
    <n v="0.66"/>
    <x v="0"/>
    <x v="0"/>
    <x v="0"/>
    <x v="0"/>
    <x v="6"/>
    <n v="2640"/>
    <n v="11616.000000000002"/>
  </r>
  <r>
    <s v="B09YLFHFDW"/>
    <x v="478"/>
    <x v="75"/>
    <n v="1599"/>
    <n v="6338880"/>
    <n v="2790"/>
    <n v="0.43"/>
    <x v="2"/>
    <x v="0"/>
    <x v="0"/>
    <x v="1"/>
    <x v="14"/>
    <n v="2272"/>
    <n v="8179.2"/>
  </r>
  <r>
    <s v="B09NJN8L25"/>
    <x v="479"/>
    <x v="1"/>
    <n v="59"/>
    <n v="1866222"/>
    <n v="199"/>
    <n v="0.7"/>
    <x v="0"/>
    <x v="2"/>
    <x v="0"/>
    <x v="0"/>
    <x v="1"/>
    <n v="9378"/>
    <n v="37512"/>
  </r>
  <r>
    <s v="B08Y55LPBF"/>
    <x v="480"/>
    <x v="15"/>
    <n v="32999"/>
    <n v="2035664762"/>
    <n v="44999"/>
    <n v="0.27"/>
    <x v="2"/>
    <x v="0"/>
    <x v="0"/>
    <x v="1"/>
    <x v="8"/>
    <n v="45238"/>
    <n v="189999.6"/>
  </r>
  <r>
    <s v="B0BNDD9TN6"/>
    <x v="481"/>
    <x v="1"/>
    <n v="13990"/>
    <n v="202300"/>
    <n v="28900"/>
    <n v="0.52"/>
    <x v="0"/>
    <x v="0"/>
    <x v="1"/>
    <x v="0"/>
    <x v="10"/>
    <n v="7"/>
    <n v="31.5"/>
  </r>
  <r>
    <s v="B0BMGB2TPR"/>
    <x v="482"/>
    <x v="11"/>
    <n v="9499"/>
    <n v="3407716"/>
    <n v="11999"/>
    <n v="0.21"/>
    <x v="1"/>
    <x v="0"/>
    <x v="1"/>
    <x v="1"/>
    <x v="8"/>
    <n v="284"/>
    <n v="1192.8"/>
  </r>
  <r>
    <s v="B00R1P3B4O"/>
    <x v="483"/>
    <x v="2"/>
    <n v="549"/>
    <n v="2676375"/>
    <n v="549"/>
    <n v="0"/>
    <x v="0"/>
    <x v="0"/>
    <x v="0"/>
    <x v="1"/>
    <x v="10"/>
    <n v="4875"/>
    <n v="21937.5"/>
  </r>
  <r>
    <s v="B087FXHB6J"/>
    <x v="484"/>
    <x v="76"/>
    <n v="699"/>
    <n v="15279705"/>
    <n v="999"/>
    <n v="0.3"/>
    <x v="2"/>
    <x v="0"/>
    <x v="0"/>
    <x v="1"/>
    <x v="3"/>
    <n v="15295"/>
    <n v="53532.5"/>
  </r>
  <r>
    <s v="B01EZ0X3L8"/>
    <x v="485"/>
    <x v="77"/>
    <n v="729"/>
    <n v="135887400"/>
    <n v="1650"/>
    <n v="0.56000000000000005"/>
    <x v="0"/>
    <x v="0"/>
    <x v="0"/>
    <x v="0"/>
    <x v="2"/>
    <n v="82356"/>
    <n v="354130.8"/>
  </r>
  <r>
    <s v="B09F6S8BT6"/>
    <x v="403"/>
    <x v="27"/>
    <n v="13490"/>
    <n v="373247100"/>
    <n v="22900"/>
    <n v="0.41"/>
    <x v="2"/>
    <x v="0"/>
    <x v="0"/>
    <x v="1"/>
    <x v="2"/>
    <n v="16299"/>
    <n v="70085.7"/>
  </r>
  <r>
    <s v="B0BBMPH39N"/>
    <x v="486"/>
    <x v="78"/>
    <n v="289"/>
    <n v="400599"/>
    <n v="999"/>
    <n v="0.71"/>
    <x v="2"/>
    <x v="0"/>
    <x v="1"/>
    <x v="0"/>
    <x v="4"/>
    <n v="401"/>
    <n v="1644.1"/>
  </r>
  <r>
    <s v="B09BCNQ9R2"/>
    <x v="487"/>
    <x v="60"/>
    <n v="139"/>
    <n v="2480529"/>
    <n v="499"/>
    <n v="0.72"/>
    <x v="0"/>
    <x v="1"/>
    <x v="0"/>
    <x v="0"/>
    <x v="8"/>
    <n v="4971"/>
    <n v="20878.2"/>
  </r>
  <r>
    <s v="B09JPC82QC"/>
    <x v="488"/>
    <x v="1"/>
    <n v="19999"/>
    <n v="950257849"/>
    <n v="34999"/>
    <n v="0.43"/>
    <x v="2"/>
    <x v="0"/>
    <x v="0"/>
    <x v="1"/>
    <x v="2"/>
    <n v="27151"/>
    <n v="116749.29999999999"/>
  </r>
  <r>
    <s v="B07WG8PDCW"/>
    <x v="489"/>
    <x v="17"/>
    <n v="349"/>
    <n v="18552318"/>
    <n v="1299"/>
    <n v="0.73"/>
    <x v="2"/>
    <x v="0"/>
    <x v="0"/>
    <x v="0"/>
    <x v="1"/>
    <n v="14282"/>
    <n v="57128"/>
  </r>
  <r>
    <s v="B0B8ZWNR5T"/>
    <x v="490"/>
    <x v="4"/>
    <n v="79"/>
    <n v="972551"/>
    <n v="499"/>
    <n v="0.84"/>
    <x v="1"/>
    <x v="1"/>
    <x v="0"/>
    <x v="0"/>
    <x v="8"/>
    <n v="1949"/>
    <n v="8185.8"/>
  </r>
  <r>
    <s v="B083342NKJ"/>
    <x v="166"/>
    <x v="4"/>
    <n v="349"/>
    <n v="7484043"/>
    <n v="399"/>
    <n v="0.13"/>
    <x v="0"/>
    <x v="1"/>
    <x v="0"/>
    <x v="1"/>
    <x v="6"/>
    <n v="18757"/>
    <n v="82530.8"/>
  </r>
  <r>
    <s v="B0BBN56J5H"/>
    <x v="491"/>
    <x v="4"/>
    <n v="6499"/>
    <n v="70255193"/>
    <n v="8999"/>
    <n v="0.28000000000000003"/>
    <x v="2"/>
    <x v="0"/>
    <x v="0"/>
    <x v="1"/>
    <x v="1"/>
    <n v="7807"/>
    <n v="31228"/>
  </r>
  <r>
    <s v="B0B9LDCX89"/>
    <x v="492"/>
    <x v="47"/>
    <n v="129"/>
    <n v="490509"/>
    <n v="999"/>
    <n v="0.87"/>
    <x v="2"/>
    <x v="0"/>
    <x v="1"/>
    <x v="0"/>
    <x v="8"/>
    <n v="491"/>
    <n v="2062.2000000000003"/>
  </r>
  <r>
    <s v="B0BMXMLSMM"/>
    <x v="493"/>
    <x v="1"/>
    <n v="199"/>
    <n v="126873"/>
    <n v="999"/>
    <n v="0.8"/>
    <x v="2"/>
    <x v="0"/>
    <x v="1"/>
    <x v="0"/>
    <x v="10"/>
    <n v="127"/>
    <n v="571.5"/>
  </r>
  <r>
    <s v="B09NR6G588"/>
    <x v="494"/>
    <x v="27"/>
    <n v="1199"/>
    <n v="74790039"/>
    <n v="4999"/>
    <n v="0.76"/>
    <x v="0"/>
    <x v="0"/>
    <x v="0"/>
    <x v="0"/>
    <x v="7"/>
    <n v="14961"/>
    <n v="56851.799999999996"/>
  </r>
  <r>
    <s v="B07GVR9TG7"/>
    <x v="495"/>
    <x v="79"/>
    <n v="2499"/>
    <n v="175084976"/>
    <n v="4999"/>
    <n v="0.5"/>
    <x v="2"/>
    <x v="0"/>
    <x v="0"/>
    <x v="0"/>
    <x v="6"/>
    <n v="35024"/>
    <n v="154105.60000000001"/>
  </r>
  <r>
    <s v="B0765B3TH7"/>
    <x v="496"/>
    <x v="17"/>
    <n v="199"/>
    <n v="8127232"/>
    <n v="599"/>
    <n v="0.67"/>
    <x v="0"/>
    <x v="0"/>
    <x v="0"/>
    <x v="0"/>
    <x v="10"/>
    <n v="13568"/>
    <n v="61056"/>
  </r>
  <r>
    <s v="B0B9959XF3"/>
    <x v="497"/>
    <x v="1"/>
    <n v="12499"/>
    <n v="37036890"/>
    <n v="22990"/>
    <n v="0.46"/>
    <x v="0"/>
    <x v="0"/>
    <x v="0"/>
    <x v="1"/>
    <x v="2"/>
    <n v="1611"/>
    <n v="6927.2999999999993"/>
  </r>
  <r>
    <s v="B08DPLCM6T"/>
    <x v="498"/>
    <x v="1"/>
    <n v="13490"/>
    <n v="263352240"/>
    <n v="21990"/>
    <n v="0.39"/>
    <x v="2"/>
    <x v="0"/>
    <x v="0"/>
    <x v="1"/>
    <x v="2"/>
    <n v="11976"/>
    <n v="51496.799999999996"/>
  </r>
  <r>
    <s v="B0B3RRWSF6"/>
    <x v="349"/>
    <x v="2"/>
    <n v="1998"/>
    <n v="276932304"/>
    <n v="9999"/>
    <n v="0.8"/>
    <x v="2"/>
    <x v="0"/>
    <x v="0"/>
    <x v="0"/>
    <x v="2"/>
    <n v="27696"/>
    <n v="119092.79999999999"/>
  </r>
  <r>
    <s v="B07XCM6T4N"/>
    <x v="499"/>
    <x v="17"/>
    <n v="349"/>
    <n v="37161709"/>
    <n v="1499"/>
    <n v="0.77"/>
    <x v="2"/>
    <x v="0"/>
    <x v="0"/>
    <x v="0"/>
    <x v="2"/>
    <n v="24791"/>
    <n v="106601.29999999999"/>
  </r>
  <r>
    <s v="B08WKG2MWT"/>
    <x v="500"/>
    <x v="0"/>
    <n v="379"/>
    <n v="3083794"/>
    <n v="1099"/>
    <n v="0.66"/>
    <x v="1"/>
    <x v="0"/>
    <x v="0"/>
    <x v="0"/>
    <x v="2"/>
    <n v="2806"/>
    <n v="12065.8"/>
  </r>
  <r>
    <s v="B07KCMR8D6"/>
    <x v="501"/>
    <x v="80"/>
    <n v="50"/>
    <n v="289600"/>
    <n v="50"/>
    <n v="0"/>
    <x v="2"/>
    <x v="2"/>
    <x v="0"/>
    <x v="1"/>
    <x v="2"/>
    <n v="5792"/>
    <n v="24905.599999999999"/>
  </r>
  <r>
    <s v="B08CF3D7QR"/>
    <x v="502"/>
    <x v="1"/>
    <n v="154"/>
    <n v="4539549"/>
    <n v="339"/>
    <n v="0.55000000000000004"/>
    <x v="0"/>
    <x v="1"/>
    <x v="0"/>
    <x v="0"/>
    <x v="2"/>
    <n v="13391"/>
    <n v="57581.299999999996"/>
  </r>
  <r>
    <s v="B09MMD1FDN"/>
    <x v="503"/>
    <x v="22"/>
    <n v="349"/>
    <n v="149586"/>
    <n v="699"/>
    <n v="0.5"/>
    <x v="0"/>
    <x v="0"/>
    <x v="1"/>
    <x v="0"/>
    <x v="0"/>
    <n v="214"/>
    <n v="834.6"/>
  </r>
  <r>
    <s v="B0BC9BW512"/>
    <x v="504"/>
    <x v="1"/>
    <n v="18999"/>
    <n v="117502980"/>
    <n v="24990"/>
    <n v="0.24"/>
    <x v="2"/>
    <x v="0"/>
    <x v="0"/>
    <x v="1"/>
    <x v="2"/>
    <n v="4702"/>
    <n v="20218.599999999999"/>
  </r>
  <r>
    <s v="B0B53NXFFR"/>
    <x v="505"/>
    <x v="71"/>
    <n v="1399"/>
    <n v="26485585"/>
    <n v="5999"/>
    <n v="0.77"/>
    <x v="0"/>
    <x v="0"/>
    <x v="0"/>
    <x v="0"/>
    <x v="11"/>
    <n v="4415"/>
    <n v="14569.5"/>
  </r>
  <r>
    <s v="B0BFWGBX61"/>
    <x v="506"/>
    <x v="3"/>
    <n v="199"/>
    <n v="109586"/>
    <n v="349"/>
    <n v="0.43"/>
    <x v="0"/>
    <x v="1"/>
    <x v="1"/>
    <x v="1"/>
    <x v="4"/>
    <n v="314"/>
    <n v="1287.3999999999999"/>
  </r>
  <r>
    <s v="B09NVPJ3P4"/>
    <x v="507"/>
    <x v="2"/>
    <n v="1999"/>
    <n v="120985746"/>
    <n v="3999"/>
    <n v="0.5"/>
    <x v="0"/>
    <x v="0"/>
    <x v="0"/>
    <x v="0"/>
    <x v="1"/>
    <n v="30254"/>
    <n v="121016"/>
  </r>
  <r>
    <s v="B0B296NTFV"/>
    <x v="508"/>
    <x v="2"/>
    <n v="299"/>
    <n v="956603"/>
    <n v="599"/>
    <n v="0.5"/>
    <x v="0"/>
    <x v="0"/>
    <x v="0"/>
    <x v="0"/>
    <x v="4"/>
    <n v="1597"/>
    <n v="6547.7"/>
  </r>
  <r>
    <s v="B09NL4DJ2Z"/>
    <x v="509"/>
    <x v="2"/>
    <n v="139"/>
    <n v="2334873"/>
    <n v="249"/>
    <n v="0.44"/>
    <x v="0"/>
    <x v="1"/>
    <x v="0"/>
    <x v="1"/>
    <x v="1"/>
    <n v="9377"/>
    <n v="37508"/>
  </r>
  <r>
    <s v="B01J0XWYKQ"/>
    <x v="510"/>
    <x v="48"/>
    <n v="599"/>
    <n v="54876030"/>
    <n v="895"/>
    <n v="0.33"/>
    <x v="2"/>
    <x v="0"/>
    <x v="0"/>
    <x v="1"/>
    <x v="6"/>
    <n v="61314"/>
    <n v="269781.60000000003"/>
  </r>
  <r>
    <s v="B09MQSCJQ1"/>
    <x v="511"/>
    <x v="57"/>
    <n v="2299"/>
    <n v="556255810"/>
    <n v="7990"/>
    <n v="0.71"/>
    <x v="2"/>
    <x v="0"/>
    <x v="0"/>
    <x v="0"/>
    <x v="8"/>
    <n v="69619"/>
    <n v="292399.8"/>
  </r>
  <r>
    <s v="B07H1S7XW8"/>
    <x v="512"/>
    <x v="2"/>
    <n v="89"/>
    <n v="4660660"/>
    <n v="499"/>
    <n v="0.82"/>
    <x v="2"/>
    <x v="1"/>
    <x v="0"/>
    <x v="0"/>
    <x v="4"/>
    <n v="9340"/>
    <n v="38294"/>
  </r>
  <r>
    <s v="B09VGKFM7Y"/>
    <x v="513"/>
    <x v="57"/>
    <n v="219"/>
    <n v="6986"/>
    <n v="499"/>
    <n v="0.56000000000000005"/>
    <x v="2"/>
    <x v="1"/>
    <x v="1"/>
    <x v="0"/>
    <x v="6"/>
    <n v="14"/>
    <n v="61.600000000000009"/>
  </r>
  <r>
    <s v="B0B1F6GQPS"/>
    <x v="514"/>
    <x v="17"/>
    <n v="999"/>
    <n v="15251610"/>
    <n v="4499"/>
    <n v="0.78"/>
    <x v="2"/>
    <x v="0"/>
    <x v="0"/>
    <x v="0"/>
    <x v="7"/>
    <n v="3390"/>
    <n v="12882"/>
  </r>
  <r>
    <s v="B00MFPCY5C"/>
    <x v="515"/>
    <x v="69"/>
    <n v="39"/>
    <n v="4554667"/>
    <n v="299"/>
    <n v="0.87"/>
    <x v="1"/>
    <x v="1"/>
    <x v="0"/>
    <x v="0"/>
    <x v="3"/>
    <n v="15233"/>
    <n v="53315.5"/>
  </r>
  <r>
    <s v="B015ZXUDD0"/>
    <x v="516"/>
    <x v="1"/>
    <n v="479"/>
    <n v="7000513"/>
    <n v="599"/>
    <n v="0.2"/>
    <x v="0"/>
    <x v="0"/>
    <x v="0"/>
    <x v="1"/>
    <x v="2"/>
    <n v="11687"/>
    <n v="50254.1"/>
  </r>
  <r>
    <s v="B09T2S8X9C"/>
    <x v="517"/>
    <x v="17"/>
    <n v="22999"/>
    <n v="748870176"/>
    <n v="28999"/>
    <n v="0.21"/>
    <x v="2"/>
    <x v="0"/>
    <x v="0"/>
    <x v="1"/>
    <x v="0"/>
    <n v="25824"/>
    <n v="100713.59999999999"/>
  </r>
  <r>
    <s v="B09NHVCHS9"/>
    <x v="518"/>
    <x v="0"/>
    <n v="59"/>
    <n v="1866222"/>
    <n v="199"/>
    <n v="0.7"/>
    <x v="2"/>
    <x v="2"/>
    <x v="0"/>
    <x v="0"/>
    <x v="1"/>
    <n v="9378"/>
    <n v="37512"/>
  </r>
  <r>
    <s v="B09Y5MP7C4"/>
    <x v="519"/>
    <x v="39"/>
    <n v="1299"/>
    <n v="43569548"/>
    <n v="3499"/>
    <n v="0.63"/>
    <x v="0"/>
    <x v="0"/>
    <x v="0"/>
    <x v="0"/>
    <x v="0"/>
    <n v="12452"/>
    <n v="48562.799999999996"/>
  </r>
  <r>
    <s v="B08VB34KJ1"/>
    <x v="520"/>
    <x v="4"/>
    <n v="15490"/>
    <n v="690906840"/>
    <n v="20990"/>
    <n v="0.26"/>
    <x v="2"/>
    <x v="0"/>
    <x v="0"/>
    <x v="1"/>
    <x v="8"/>
    <n v="32916"/>
    <n v="138247.20000000001"/>
  </r>
  <r>
    <s v="B07VSG5SXZ"/>
    <x v="521"/>
    <x v="3"/>
    <n v="637"/>
    <n v="35976"/>
    <n v="1499"/>
    <n v="0.57999999999999996"/>
    <x v="0"/>
    <x v="0"/>
    <x v="1"/>
    <x v="0"/>
    <x v="4"/>
    <n v="24"/>
    <n v="98.399999999999991"/>
  </r>
  <r>
    <s v="B00N1U7JXM"/>
    <x v="522"/>
    <x v="36"/>
    <n v="90"/>
    <n v="1300075"/>
    <n v="175"/>
    <n v="0.49"/>
    <x v="1"/>
    <x v="2"/>
    <x v="0"/>
    <x v="1"/>
    <x v="6"/>
    <n v="7429"/>
    <n v="32687.600000000002"/>
  </r>
  <r>
    <s v="B0846D5CBP"/>
    <x v="523"/>
    <x v="81"/>
    <n v="1295"/>
    <n v="7459200"/>
    <n v="1295"/>
    <n v="0"/>
    <x v="2"/>
    <x v="0"/>
    <x v="0"/>
    <x v="1"/>
    <x v="10"/>
    <n v="5760"/>
    <n v="25920"/>
  </r>
  <r>
    <s v="B09ND94ZRG"/>
    <x v="524"/>
    <x v="33"/>
    <n v="1099"/>
    <n v="77783034"/>
    <n v="5999"/>
    <n v="0.82"/>
    <x v="2"/>
    <x v="0"/>
    <x v="0"/>
    <x v="0"/>
    <x v="3"/>
    <n v="12966"/>
    <n v="45381"/>
  </r>
  <r>
    <s v="B097JQ1J5G"/>
    <x v="525"/>
    <x v="2"/>
    <n v="179"/>
    <n v="4683115"/>
    <n v="499"/>
    <n v="0.64"/>
    <x v="0"/>
    <x v="1"/>
    <x v="0"/>
    <x v="0"/>
    <x v="9"/>
    <n v="9385"/>
    <n v="31909"/>
  </r>
  <r>
    <s v="B0BDRVFDKP"/>
    <x v="526"/>
    <x v="2"/>
    <n v="569"/>
    <n v="67262000"/>
    <n v="1000"/>
    <n v="0.43"/>
    <x v="2"/>
    <x v="0"/>
    <x v="0"/>
    <x v="1"/>
    <x v="6"/>
    <n v="67262"/>
    <n v="295952.80000000005"/>
  </r>
  <r>
    <s v="B01FSYQ2A4"/>
    <x v="527"/>
    <x v="28"/>
    <n v="1399"/>
    <n v="290553250"/>
    <n v="2990"/>
    <n v="0.53"/>
    <x v="0"/>
    <x v="0"/>
    <x v="0"/>
    <x v="0"/>
    <x v="4"/>
    <n v="97175"/>
    <n v="398417.49999999994"/>
  </r>
  <r>
    <s v="B0B7B9V9QP"/>
    <x v="528"/>
    <x v="1"/>
    <n v="18999"/>
    <n v="35035000"/>
    <n v="35000"/>
    <n v="0.46"/>
    <x v="2"/>
    <x v="0"/>
    <x v="0"/>
    <x v="1"/>
    <x v="1"/>
    <n v="1001"/>
    <n v="4004"/>
  </r>
  <r>
    <s v="B091JF2TFD"/>
    <x v="529"/>
    <x v="82"/>
    <n v="499"/>
    <n v="1523727"/>
    <n v="1299"/>
    <n v="0.62"/>
    <x v="0"/>
    <x v="0"/>
    <x v="0"/>
    <x v="0"/>
    <x v="0"/>
    <n v="1173"/>
    <n v="4574.7"/>
  </r>
  <r>
    <s v="B08DPLCM6T"/>
    <x v="498"/>
    <x v="25"/>
    <n v="13490"/>
    <n v="263352240"/>
    <n v="21990"/>
    <n v="0.39"/>
    <x v="2"/>
    <x v="0"/>
    <x v="0"/>
    <x v="1"/>
    <x v="2"/>
    <n v="11976"/>
    <n v="51496.799999999996"/>
  </r>
  <r>
    <s v="B0B9BD2YL4"/>
    <x v="530"/>
    <x v="17"/>
    <n v="2599"/>
    <n v="10680474"/>
    <n v="6999"/>
    <n v="0.63"/>
    <x v="2"/>
    <x v="0"/>
    <x v="0"/>
    <x v="0"/>
    <x v="10"/>
    <n v="1526"/>
    <n v="6867"/>
  </r>
  <r>
    <s v="B09BNXQ6BR"/>
    <x v="531"/>
    <x v="73"/>
    <n v="2799"/>
    <n v="252674621"/>
    <n v="6499"/>
    <n v="0.56999999999999995"/>
    <x v="2"/>
    <x v="0"/>
    <x v="0"/>
    <x v="0"/>
    <x v="4"/>
    <n v="38879"/>
    <n v="159403.9"/>
  </r>
  <r>
    <s v="B096TWZRJC"/>
    <x v="532"/>
    <x v="7"/>
    <n v="499"/>
    <n v="2801025"/>
    <n v="1899"/>
    <n v="0.74"/>
    <x v="2"/>
    <x v="0"/>
    <x v="0"/>
    <x v="0"/>
    <x v="4"/>
    <n v="1475"/>
    <n v="6047.4999999999991"/>
  </r>
  <r>
    <s v="B01N6LU1VF"/>
    <x v="533"/>
    <x v="59"/>
    <n v="579"/>
    <n v="264745600"/>
    <n v="1400"/>
    <n v="0.59"/>
    <x v="2"/>
    <x v="0"/>
    <x v="0"/>
    <x v="0"/>
    <x v="2"/>
    <n v="189104"/>
    <n v="813147.2"/>
  </r>
  <r>
    <s v="B09RFB2SJQ"/>
    <x v="534"/>
    <x v="2"/>
    <n v="499"/>
    <n v="782388"/>
    <n v="1899"/>
    <n v="0.74"/>
    <x v="1"/>
    <x v="0"/>
    <x v="1"/>
    <x v="0"/>
    <x v="4"/>
    <n v="412"/>
    <n v="1689.1999999999998"/>
  </r>
  <r>
    <s v="B09GFM8CGS"/>
    <x v="535"/>
    <x v="2"/>
    <n v="6499"/>
    <n v="2510342168"/>
    <n v="7999"/>
    <n v="0.19"/>
    <x v="2"/>
    <x v="0"/>
    <x v="0"/>
    <x v="1"/>
    <x v="4"/>
    <n v="313832"/>
    <n v="1286711.2"/>
  </r>
  <r>
    <s v="B0BDS8MY8J"/>
    <x v="536"/>
    <x v="28"/>
    <n v="199"/>
    <n v="361638"/>
    <n v="999"/>
    <n v="0.8"/>
    <x v="2"/>
    <x v="0"/>
    <x v="1"/>
    <x v="0"/>
    <x v="8"/>
    <n v="362"/>
    <n v="1520.4"/>
  </r>
  <r>
    <s v="B08TV2P1N8"/>
    <x v="537"/>
    <x v="83"/>
    <n v="1399"/>
    <n v="565945590"/>
    <n v="3990"/>
    <n v="0.65"/>
    <x v="2"/>
    <x v="0"/>
    <x v="0"/>
    <x v="0"/>
    <x v="4"/>
    <n v="141841"/>
    <n v="581548.1"/>
  </r>
  <r>
    <s v="B09ZPL5VYM"/>
    <x v="538"/>
    <x v="11"/>
    <n v="199"/>
    <n v="891214"/>
    <n v="499"/>
    <n v="0.6"/>
    <x v="2"/>
    <x v="1"/>
    <x v="0"/>
    <x v="0"/>
    <x v="4"/>
    <n v="1786"/>
    <n v="7322.5999999999995"/>
  </r>
  <r>
    <s v="B07PR1CL3S"/>
    <x v="539"/>
    <x v="2"/>
    <n v="1220"/>
    <n v="427532490"/>
    <n v="3990"/>
    <n v="0.69"/>
    <x v="2"/>
    <x v="0"/>
    <x v="0"/>
    <x v="0"/>
    <x v="4"/>
    <n v="107151"/>
    <n v="439319.1"/>
  </r>
  <r>
    <s v="B08CTNJ985"/>
    <x v="540"/>
    <x v="1"/>
    <n v="325"/>
    <n v="2648349"/>
    <n v="999"/>
    <n v="0.67"/>
    <x v="0"/>
    <x v="0"/>
    <x v="0"/>
    <x v="0"/>
    <x v="2"/>
    <n v="2651"/>
    <n v="11399.3"/>
  </r>
  <r>
    <s v="B09T2WRLJJ"/>
    <x v="541"/>
    <x v="56"/>
    <n v="20999"/>
    <n v="697222176"/>
    <n v="26999"/>
    <n v="0.22"/>
    <x v="2"/>
    <x v="0"/>
    <x v="0"/>
    <x v="1"/>
    <x v="0"/>
    <n v="25824"/>
    <n v="100713.59999999999"/>
  </r>
  <r>
    <s v="B08CF3D7QR"/>
    <x v="502"/>
    <x v="4"/>
    <n v="154"/>
    <n v="4539549"/>
    <n v="339"/>
    <n v="0.55000000000000004"/>
    <x v="2"/>
    <x v="1"/>
    <x v="0"/>
    <x v="0"/>
    <x v="2"/>
    <n v="13391"/>
    <n v="57581.299999999996"/>
  </r>
  <r>
    <s v="B082T6V3DT"/>
    <x v="135"/>
    <x v="21"/>
    <n v="799"/>
    <n v="17194800"/>
    <n v="2100"/>
    <n v="0.62"/>
    <x v="2"/>
    <x v="0"/>
    <x v="0"/>
    <x v="0"/>
    <x v="2"/>
    <n v="8188"/>
    <n v="35208.400000000001"/>
  </r>
  <r>
    <s v="B09NHVCHS9"/>
    <x v="518"/>
    <x v="47"/>
    <n v="59"/>
    <n v="1866023"/>
    <n v="199"/>
    <n v="0.7"/>
    <x v="2"/>
    <x v="2"/>
    <x v="0"/>
    <x v="0"/>
    <x v="1"/>
    <n v="9377"/>
    <n v="37508"/>
  </r>
  <r>
    <s v="B0B3MWYCHQ"/>
    <x v="542"/>
    <x v="2"/>
    <n v="2999"/>
    <n v="208789119"/>
    <n v="9999"/>
    <n v="0.7"/>
    <x v="0"/>
    <x v="0"/>
    <x v="0"/>
    <x v="0"/>
    <x v="8"/>
    <n v="20881"/>
    <n v="87700.2"/>
  </r>
  <r>
    <s v="B0BDRVFDKP"/>
    <x v="526"/>
    <x v="2"/>
    <n v="569"/>
    <n v="67259000"/>
    <n v="1000"/>
    <n v="0.43"/>
    <x v="0"/>
    <x v="0"/>
    <x v="0"/>
    <x v="1"/>
    <x v="6"/>
    <n v="67259"/>
    <n v="295939.60000000003"/>
  </r>
  <r>
    <s v="B07WGPKTS4"/>
    <x v="543"/>
    <x v="1"/>
    <n v="13999"/>
    <n v="385020748"/>
    <n v="19999"/>
    <n v="0.3"/>
    <x v="2"/>
    <x v="0"/>
    <x v="0"/>
    <x v="1"/>
    <x v="4"/>
    <n v="19252"/>
    <n v="78933.2"/>
  </r>
  <r>
    <s v="B085W8CFLH"/>
    <x v="544"/>
    <x v="28"/>
    <n v="599"/>
    <n v="151192800"/>
    <n v="1800"/>
    <n v="0.67"/>
    <x v="0"/>
    <x v="0"/>
    <x v="0"/>
    <x v="0"/>
    <x v="3"/>
    <n v="83996"/>
    <n v="293986"/>
  </r>
  <r>
    <s v="B09HK9JH4F"/>
    <x v="82"/>
    <x v="3"/>
    <n v="199"/>
    <n v="532665"/>
    <n v="399"/>
    <n v="0.5"/>
    <x v="2"/>
    <x v="1"/>
    <x v="0"/>
    <x v="0"/>
    <x v="8"/>
    <n v="1335"/>
    <n v="5607"/>
  </r>
  <r>
    <s v="B09MY4W73Q"/>
    <x v="545"/>
    <x v="1"/>
    <n v="474"/>
    <n v="2615746"/>
    <n v="1799"/>
    <n v="0.74"/>
    <x v="0"/>
    <x v="0"/>
    <x v="0"/>
    <x v="0"/>
    <x v="2"/>
    <n v="1454"/>
    <n v="6252.2"/>
  </r>
  <r>
    <s v="B0116MIKKC"/>
    <x v="546"/>
    <x v="71"/>
    <n v="99"/>
    <n v="1938969"/>
    <n v="171"/>
    <n v="0.42"/>
    <x v="2"/>
    <x v="2"/>
    <x v="0"/>
    <x v="1"/>
    <x v="10"/>
    <n v="11339"/>
    <n v="51025.5"/>
  </r>
  <r>
    <s v="B09TMZ1MF8"/>
    <x v="547"/>
    <x v="84"/>
    <n v="1709"/>
    <n v="12116000"/>
    <n v="4000"/>
    <n v="0.56999999999999995"/>
    <x v="2"/>
    <x v="0"/>
    <x v="0"/>
    <x v="0"/>
    <x v="6"/>
    <n v="3029"/>
    <n v="13327.6"/>
  </r>
  <r>
    <s v="B07N8RQ6W7"/>
    <x v="548"/>
    <x v="4"/>
    <n v="134"/>
    <n v="11662815"/>
    <n v="699"/>
    <n v="0.81"/>
    <x v="2"/>
    <x v="0"/>
    <x v="0"/>
    <x v="0"/>
    <x v="4"/>
    <n v="16685"/>
    <n v="68408.5"/>
  </r>
  <r>
    <s v="B07924P3C5"/>
    <x v="549"/>
    <x v="1"/>
    <n v="299"/>
    <n v="1691483"/>
    <n v="799"/>
    <n v="0.63"/>
    <x v="1"/>
    <x v="0"/>
    <x v="0"/>
    <x v="0"/>
    <x v="8"/>
    <n v="2117"/>
    <n v="8891.4"/>
  </r>
  <r>
    <s v="B09LHZSMRR"/>
    <x v="550"/>
    <x v="4"/>
    <n v="16999"/>
    <n v="668230178"/>
    <n v="20999"/>
    <n v="0.19"/>
    <x v="0"/>
    <x v="0"/>
    <x v="0"/>
    <x v="1"/>
    <x v="4"/>
    <n v="31822"/>
    <n v="130470.19999999998"/>
  </r>
  <r>
    <s v="B08PV1X771"/>
    <x v="551"/>
    <x v="1"/>
    <n v="15490"/>
    <n v="340649100"/>
    <n v="20900"/>
    <n v="0.26"/>
    <x v="0"/>
    <x v="0"/>
    <x v="0"/>
    <x v="1"/>
    <x v="2"/>
    <n v="16299"/>
    <n v="70085.7"/>
  </r>
  <r>
    <s v="B0BDYVC5TD"/>
    <x v="552"/>
    <x v="4"/>
    <n v="959"/>
    <n v="121066200"/>
    <n v="1800"/>
    <n v="0.47"/>
    <x v="2"/>
    <x v="0"/>
    <x v="0"/>
    <x v="1"/>
    <x v="6"/>
    <n v="67259"/>
    <n v="295939.60000000003"/>
  </r>
  <r>
    <s v="B0BP18W8TM"/>
    <x v="553"/>
    <x v="1"/>
    <n v="3999"/>
    <n v="729927"/>
    <n v="9999"/>
    <n v="0.6"/>
    <x v="2"/>
    <x v="0"/>
    <x v="1"/>
    <x v="0"/>
    <x v="6"/>
    <n v="73"/>
    <n v="321.20000000000005"/>
  </r>
  <r>
    <s v="B01GGKZ0V6"/>
    <x v="472"/>
    <x v="1"/>
    <n v="329"/>
    <n v="25135370"/>
    <n v="845"/>
    <n v="0.61"/>
    <x v="1"/>
    <x v="0"/>
    <x v="0"/>
    <x v="0"/>
    <x v="8"/>
    <n v="29746"/>
    <n v="124933.20000000001"/>
  </r>
  <r>
    <s v="B09WRMNJ9G"/>
    <x v="554"/>
    <x v="4"/>
    <n v="34999"/>
    <n v="430119971"/>
    <n v="38999"/>
    <n v="0.1"/>
    <x v="0"/>
    <x v="0"/>
    <x v="0"/>
    <x v="1"/>
    <x v="8"/>
    <n v="11029"/>
    <n v="46321.8"/>
  </r>
  <r>
    <s v="B0B14MR9L1"/>
    <x v="348"/>
    <x v="58"/>
    <n v="16999"/>
    <n v="557927682"/>
    <n v="24999"/>
    <n v="0.32"/>
    <x v="2"/>
    <x v="0"/>
    <x v="0"/>
    <x v="1"/>
    <x v="4"/>
    <n v="22318"/>
    <n v="91503.799999999988"/>
  </r>
  <r>
    <s v="B09V17S2BG"/>
    <x v="555"/>
    <x v="2"/>
    <n v="1499"/>
    <n v="152354040"/>
    <n v="6990"/>
    <n v="0.79"/>
    <x v="0"/>
    <x v="0"/>
    <x v="0"/>
    <x v="0"/>
    <x v="0"/>
    <n v="21796"/>
    <n v="85004.4"/>
  </r>
  <r>
    <s v="B07RX14W1Q"/>
    <x v="556"/>
    <x v="0"/>
    <n v="499"/>
    <n v="1948500"/>
    <n v="900"/>
    <n v="0.45"/>
    <x v="0"/>
    <x v="0"/>
    <x v="0"/>
    <x v="1"/>
    <x v="6"/>
    <n v="2165"/>
    <n v="9526"/>
  </r>
  <r>
    <s v="B0BFWGBX61"/>
    <x v="506"/>
    <x v="85"/>
    <n v="199"/>
    <n v="109586"/>
    <n v="349"/>
    <n v="0.43"/>
    <x v="2"/>
    <x v="1"/>
    <x v="1"/>
    <x v="1"/>
    <x v="4"/>
    <n v="314"/>
    <n v="1287.3999999999999"/>
  </r>
  <r>
    <s v="B08PFSZ7FH"/>
    <x v="557"/>
    <x v="25"/>
    <n v="299"/>
    <n v="1353597"/>
    <n v="1499"/>
    <n v="0.8"/>
    <x v="2"/>
    <x v="0"/>
    <x v="1"/>
    <x v="0"/>
    <x v="8"/>
    <n v="903"/>
    <n v="3792.6000000000004"/>
  </r>
  <r>
    <s v="B0B3DV7S9B"/>
    <x v="558"/>
    <x v="4"/>
    <n v="209"/>
    <n v="51896"/>
    <n v="499"/>
    <n v="0.57999999999999996"/>
    <x v="2"/>
    <x v="1"/>
    <x v="1"/>
    <x v="0"/>
    <x v="14"/>
    <n v="104"/>
    <n v="374.40000000000003"/>
  </r>
  <r>
    <s v="B08V9C4B1J"/>
    <x v="559"/>
    <x v="3"/>
    <n v="349"/>
    <n v="837162"/>
    <n v="999"/>
    <n v="0.65"/>
    <x v="0"/>
    <x v="0"/>
    <x v="1"/>
    <x v="0"/>
    <x v="2"/>
    <n v="838"/>
    <n v="3603.3999999999996"/>
  </r>
  <r>
    <s v="B071SDRGWL"/>
    <x v="560"/>
    <x v="1"/>
    <n v="349"/>
    <n v="14574150"/>
    <n v="699"/>
    <n v="0.5"/>
    <x v="1"/>
    <x v="0"/>
    <x v="0"/>
    <x v="0"/>
    <x v="2"/>
    <n v="20850"/>
    <n v="89655"/>
  </r>
  <r>
    <s v="B07WHQBZLS"/>
    <x v="561"/>
    <x v="1"/>
    <n v="17999"/>
    <n v="469486500"/>
    <n v="21990"/>
    <n v="0.18"/>
    <x v="0"/>
    <x v="0"/>
    <x v="0"/>
    <x v="1"/>
    <x v="1"/>
    <n v="21350"/>
    <n v="85400"/>
  </r>
  <r>
    <s v="B08MC57J31"/>
    <x v="562"/>
    <x v="11"/>
    <n v="1499"/>
    <n v="39909030"/>
    <n v="2499"/>
    <n v="0.4"/>
    <x v="1"/>
    <x v="0"/>
    <x v="0"/>
    <x v="1"/>
    <x v="2"/>
    <n v="15970"/>
    <n v="68671"/>
  </r>
  <r>
    <s v="B09N6TTHT6"/>
    <x v="563"/>
    <x v="1"/>
    <n v="89"/>
    <n v="23859"/>
    <n v="99"/>
    <n v="0.1"/>
    <x v="0"/>
    <x v="2"/>
    <x v="1"/>
    <x v="1"/>
    <x v="8"/>
    <n v="241"/>
    <n v="1012.2"/>
  </r>
  <r>
    <s v="B0B4F2ZWL3"/>
    <x v="564"/>
    <x v="4"/>
    <n v="12999"/>
    <n v="341945002"/>
    <n v="17999"/>
    <n v="0.28000000000000003"/>
    <x v="0"/>
    <x v="0"/>
    <x v="0"/>
    <x v="1"/>
    <x v="4"/>
    <n v="18998"/>
    <n v="77891.799999999988"/>
  </r>
  <r>
    <s v="B09YDFKJF8"/>
    <x v="565"/>
    <x v="4"/>
    <n v="1324"/>
    <n v="218000389"/>
    <n v="1699"/>
    <n v="0.22"/>
    <x v="2"/>
    <x v="0"/>
    <x v="0"/>
    <x v="1"/>
    <x v="1"/>
    <n v="128311"/>
    <n v="513244"/>
  </r>
  <r>
    <s v="B084DTMYWK"/>
    <x v="566"/>
    <x v="2"/>
    <n v="329"/>
    <n v="3488508"/>
    <n v="999"/>
    <n v="0.67"/>
    <x v="0"/>
    <x v="0"/>
    <x v="0"/>
    <x v="0"/>
    <x v="8"/>
    <n v="3492"/>
    <n v="14666.400000000001"/>
  </r>
  <r>
    <s v="B08DDRGWTJ"/>
    <x v="40"/>
    <x v="1"/>
    <n v="229"/>
    <n v="9092889"/>
    <n v="299"/>
    <n v="0.23"/>
    <x v="2"/>
    <x v="1"/>
    <x v="0"/>
    <x v="1"/>
    <x v="2"/>
    <n v="30411"/>
    <n v="130767.29999999999"/>
  </r>
  <r>
    <s v="B0B3MWYCHQ"/>
    <x v="542"/>
    <x v="18"/>
    <n v="2999"/>
    <n v="208769121"/>
    <n v="9999"/>
    <n v="0.7"/>
    <x v="0"/>
    <x v="0"/>
    <x v="0"/>
    <x v="0"/>
    <x v="8"/>
    <n v="20879"/>
    <n v="87691.8"/>
  </r>
  <r>
    <s v="B09HSKYMB3"/>
    <x v="567"/>
    <x v="2"/>
    <n v="7915"/>
    <n v="13758624"/>
    <n v="9999"/>
    <n v="0.21"/>
    <x v="2"/>
    <x v="0"/>
    <x v="0"/>
    <x v="1"/>
    <x v="2"/>
    <n v="1376"/>
    <n v="5916.8"/>
  </r>
  <r>
    <s v="B095RTJH1M"/>
    <x v="568"/>
    <x v="2"/>
    <n v="999"/>
    <n v="77122097"/>
    <n v="2899"/>
    <n v="0.66"/>
    <x v="0"/>
    <x v="0"/>
    <x v="0"/>
    <x v="0"/>
    <x v="12"/>
    <n v="26603"/>
    <n v="122373.79999999999"/>
  </r>
  <r>
    <s v="B09QS9CWLV"/>
    <x v="34"/>
    <x v="18"/>
    <n v="12999"/>
    <n v="964617228"/>
    <n v="18999"/>
    <n v="0.32"/>
    <x v="2"/>
    <x v="0"/>
    <x v="0"/>
    <x v="1"/>
    <x v="4"/>
    <n v="50772"/>
    <n v="208165.19999999998"/>
  </r>
  <r>
    <s v="B0B8SSZ76F"/>
    <x v="569"/>
    <x v="3"/>
    <n v="799"/>
    <n v="17157417"/>
    <n v="1999"/>
    <n v="0.6"/>
    <x v="2"/>
    <x v="0"/>
    <x v="0"/>
    <x v="0"/>
    <x v="8"/>
    <n v="8583"/>
    <n v="36048.6"/>
  </r>
  <r>
    <s v="B077Z65HSD"/>
    <x v="114"/>
    <x v="74"/>
    <n v="299"/>
    <n v="20829150"/>
    <n v="999"/>
    <n v="0.7"/>
    <x v="2"/>
    <x v="0"/>
    <x v="0"/>
    <x v="0"/>
    <x v="2"/>
    <n v="20850"/>
    <n v="89655"/>
  </r>
  <r>
    <s v="B09MQSCJQ1"/>
    <x v="511"/>
    <x v="57"/>
    <n v="2299"/>
    <n v="556279780"/>
    <n v="7990"/>
    <n v="0.71"/>
    <x v="0"/>
    <x v="0"/>
    <x v="0"/>
    <x v="0"/>
    <x v="8"/>
    <n v="69622"/>
    <n v="292412.40000000002"/>
  </r>
  <r>
    <s v="B00LHZW3XY"/>
    <x v="570"/>
    <x v="27"/>
    <n v="125"/>
    <n v="1449540"/>
    <n v="180"/>
    <n v="0.31"/>
    <x v="0"/>
    <x v="2"/>
    <x v="0"/>
    <x v="1"/>
    <x v="6"/>
    <n v="8053"/>
    <n v="35433.200000000004"/>
  </r>
  <r>
    <s v="B0B4F1YC3J"/>
    <x v="363"/>
    <x v="60"/>
    <n v="13999"/>
    <n v="370442002"/>
    <n v="19499"/>
    <n v="0.28000000000000003"/>
    <x v="2"/>
    <x v="0"/>
    <x v="0"/>
    <x v="1"/>
    <x v="4"/>
    <n v="18998"/>
    <n v="77891.799999999988"/>
  </r>
  <r>
    <s v="B08Y1SJVV5"/>
    <x v="167"/>
    <x v="2"/>
    <n v="99"/>
    <n v="16579834.199999999"/>
    <n v="666.66"/>
    <n v="0.85"/>
    <x v="2"/>
    <x v="0"/>
    <x v="0"/>
    <x v="0"/>
    <x v="0"/>
    <n v="24870"/>
    <n v="96993"/>
  </r>
  <r>
    <s v="B09HV71RL1"/>
    <x v="571"/>
    <x v="0"/>
    <n v="719"/>
    <n v="1566455"/>
    <n v="1499"/>
    <n v="0.52"/>
    <x v="2"/>
    <x v="0"/>
    <x v="0"/>
    <x v="0"/>
    <x v="4"/>
    <n v="1045"/>
    <n v="4284.5"/>
  </r>
  <r>
    <s v="B07XLCFSSN"/>
    <x v="453"/>
    <x v="56"/>
    <n v="899"/>
    <n v="25748800"/>
    <n v="1900"/>
    <n v="0.53"/>
    <x v="1"/>
    <x v="0"/>
    <x v="0"/>
    <x v="0"/>
    <x v="6"/>
    <n v="13552"/>
    <n v="59628.800000000003"/>
  </r>
  <r>
    <s v="B09V2PZDX8"/>
    <x v="572"/>
    <x v="17"/>
    <n v="1299"/>
    <n v="205169289"/>
    <n v="1599"/>
    <n v="0.19"/>
    <x v="2"/>
    <x v="0"/>
    <x v="0"/>
    <x v="1"/>
    <x v="1"/>
    <n v="128311"/>
    <n v="513244"/>
  </r>
  <r>
    <s v="B0B466C3G4"/>
    <x v="573"/>
    <x v="19"/>
    <n v="8990"/>
    <n v="6646500"/>
    <n v="18990"/>
    <n v="0.53"/>
    <x v="1"/>
    <x v="0"/>
    <x v="1"/>
    <x v="0"/>
    <x v="0"/>
    <n v="350"/>
    <n v="1365"/>
  </r>
  <r>
    <s v="B00LOD70SC"/>
    <x v="574"/>
    <x v="17"/>
    <n v="178"/>
    <n v="514500"/>
    <n v="210"/>
    <n v="0.15"/>
    <x v="2"/>
    <x v="1"/>
    <x v="0"/>
    <x v="1"/>
    <x v="2"/>
    <n v="2450"/>
    <n v="10535"/>
  </r>
  <r>
    <s v="B089WB69Y1"/>
    <x v="575"/>
    <x v="56"/>
    <n v="249"/>
    <n v="9348196"/>
    <n v="649"/>
    <n v="0.62"/>
    <x v="2"/>
    <x v="0"/>
    <x v="0"/>
    <x v="0"/>
    <x v="1"/>
    <n v="14404"/>
    <n v="57616"/>
  </r>
  <r>
    <s v="B014I8SX4Y"/>
    <x v="576"/>
    <x v="1"/>
    <n v="309"/>
    <n v="597762200"/>
    <n v="1400"/>
    <n v="0.78"/>
    <x v="2"/>
    <x v="0"/>
    <x v="0"/>
    <x v="0"/>
    <x v="6"/>
    <n v="426973"/>
    <n v="1878681.2000000002"/>
  </r>
  <r>
    <s v="B095244Q22"/>
    <x v="577"/>
    <x v="3"/>
    <n v="252"/>
    <n v="2246751"/>
    <n v="999"/>
    <n v="0.75"/>
    <x v="2"/>
    <x v="0"/>
    <x v="0"/>
    <x v="0"/>
    <x v="5"/>
    <n v="2249"/>
    <n v="8321.3000000000011"/>
  </r>
  <r>
    <s v="B09Q8HMKZX"/>
    <x v="578"/>
    <x v="6"/>
    <n v="263"/>
    <n v="314550"/>
    <n v="699"/>
    <n v="0.62"/>
    <x v="0"/>
    <x v="0"/>
    <x v="1"/>
    <x v="0"/>
    <x v="4"/>
    <n v="450"/>
    <n v="1844.9999999999998"/>
  </r>
  <r>
    <s v="B09NY7W8YD"/>
    <x v="579"/>
    <x v="2"/>
    <n v="7998"/>
    <n v="1499875"/>
    <n v="11999"/>
    <n v="0.33"/>
    <x v="1"/>
    <x v="0"/>
    <x v="1"/>
    <x v="1"/>
    <x v="7"/>
    <n v="125"/>
    <n v="475"/>
  </r>
  <r>
    <s v="B01F25X6RQ"/>
    <x v="580"/>
    <x v="1"/>
    <n v="499"/>
    <n v="15737961"/>
    <n v="499"/>
    <n v="0"/>
    <x v="0"/>
    <x v="1"/>
    <x v="0"/>
    <x v="1"/>
    <x v="8"/>
    <n v="31539"/>
    <n v="132463.80000000002"/>
  </r>
  <r>
    <s v="B0B4F4QZ1H"/>
    <x v="581"/>
    <x v="64"/>
    <n v="13999"/>
    <n v="370442002"/>
    <n v="19499"/>
    <n v="0.28000000000000003"/>
    <x v="2"/>
    <x v="0"/>
    <x v="0"/>
    <x v="1"/>
    <x v="4"/>
    <n v="18998"/>
    <n v="77891.799999999988"/>
  </r>
  <r>
    <s v="B0B4HJNPV4"/>
    <x v="130"/>
    <x v="32"/>
    <n v="199"/>
    <n v="1073925"/>
    <n v="999"/>
    <n v="0.8"/>
    <x v="2"/>
    <x v="0"/>
    <x v="0"/>
    <x v="0"/>
    <x v="0"/>
    <n v="1075"/>
    <n v="4192.5"/>
  </r>
  <r>
    <s v="B075ZTJ9XR"/>
    <x v="582"/>
    <x v="86"/>
    <n v="269"/>
    <n v="23320050"/>
    <n v="650"/>
    <n v="0.59"/>
    <x v="2"/>
    <x v="0"/>
    <x v="0"/>
    <x v="0"/>
    <x v="6"/>
    <n v="35877"/>
    <n v="157858.80000000002"/>
  </r>
  <r>
    <s v="B0B5B6PQCT"/>
    <x v="298"/>
    <x v="69"/>
    <n v="1799"/>
    <n v="142485670"/>
    <n v="7990"/>
    <n v="0.77"/>
    <x v="2"/>
    <x v="0"/>
    <x v="0"/>
    <x v="0"/>
    <x v="7"/>
    <n v="17833"/>
    <n v="67765.399999999994"/>
  </r>
  <r>
    <s v="B07KSMBL2H"/>
    <x v="109"/>
    <x v="33"/>
    <n v="219"/>
    <n v="298880400"/>
    <n v="700"/>
    <n v="0.69"/>
    <x v="2"/>
    <x v="0"/>
    <x v="0"/>
    <x v="0"/>
    <x v="6"/>
    <n v="426972"/>
    <n v="1878676.8"/>
  </r>
  <r>
    <s v="B0B5CGTBKV"/>
    <x v="583"/>
    <x v="7"/>
    <n v="1999"/>
    <n v="142485670"/>
    <n v="7990"/>
    <n v="0.75"/>
    <x v="0"/>
    <x v="0"/>
    <x v="0"/>
    <x v="0"/>
    <x v="7"/>
    <n v="17833"/>
    <n v="67765.399999999994"/>
  </r>
  <r>
    <s v="B083GQGT3Z"/>
    <x v="584"/>
    <x v="1"/>
    <n v="399"/>
    <n v="927639"/>
    <n v="799"/>
    <n v="0.5"/>
    <x v="2"/>
    <x v="0"/>
    <x v="0"/>
    <x v="0"/>
    <x v="4"/>
    <n v="1161"/>
    <n v="4760.0999999999995"/>
  </r>
  <r>
    <s v="B0B5YBGCKD"/>
    <x v="585"/>
    <x v="1"/>
    <n v="150"/>
    <n v="427686"/>
    <n v="599"/>
    <n v="0.75"/>
    <x v="1"/>
    <x v="0"/>
    <x v="1"/>
    <x v="0"/>
    <x v="2"/>
    <n v="714"/>
    <n v="3070.2"/>
  </r>
  <r>
    <s v="B00P93X2H6"/>
    <x v="586"/>
    <x v="36"/>
    <n v="67"/>
    <n v="95175"/>
    <n v="75"/>
    <n v="0.11"/>
    <x v="0"/>
    <x v="2"/>
    <x v="0"/>
    <x v="1"/>
    <x v="4"/>
    <n v="1269"/>
    <n v="5202.8999999999996"/>
  </r>
  <r>
    <s v="B08CF4SCNP"/>
    <x v="587"/>
    <x v="36"/>
    <n v="299"/>
    <n v="1836534"/>
    <n v="599"/>
    <n v="0.5"/>
    <x v="2"/>
    <x v="0"/>
    <x v="0"/>
    <x v="0"/>
    <x v="7"/>
    <n v="3066"/>
    <n v="11650.8"/>
  </r>
  <r>
    <s v="B08JQN8DGZ"/>
    <x v="588"/>
    <x v="36"/>
    <n v="1299"/>
    <n v="541184020"/>
    <n v="2990"/>
    <n v="0.56999999999999995"/>
    <x v="2"/>
    <x v="0"/>
    <x v="0"/>
    <x v="0"/>
    <x v="7"/>
    <n v="180998"/>
    <n v="687792.4"/>
  </r>
  <r>
    <s v="B0972BQ2RS"/>
    <x v="589"/>
    <x v="39"/>
    <n v="2499"/>
    <n v="421347861"/>
    <n v="9999"/>
    <n v="0.75"/>
    <x v="2"/>
    <x v="0"/>
    <x v="0"/>
    <x v="0"/>
    <x v="4"/>
    <n v="42139"/>
    <n v="172769.9"/>
  </r>
  <r>
    <s v="B08H9Z3XQW"/>
    <x v="590"/>
    <x v="87"/>
    <n v="455"/>
    <n v="240898730"/>
    <n v="1490"/>
    <n v="0.69"/>
    <x v="0"/>
    <x v="0"/>
    <x v="0"/>
    <x v="0"/>
    <x v="4"/>
    <n v="161677"/>
    <n v="662875.69999999995"/>
  </r>
  <r>
    <s v="B09XBJ1CTN"/>
    <x v="591"/>
    <x v="4"/>
    <n v="649"/>
    <n v="1313685"/>
    <n v="999"/>
    <n v="0.35"/>
    <x v="0"/>
    <x v="0"/>
    <x v="0"/>
    <x v="1"/>
    <x v="8"/>
    <n v="1315"/>
    <n v="5523"/>
  </r>
  <r>
    <s v="B0B2X35B1K"/>
    <x v="592"/>
    <x v="4"/>
    <n v="3999"/>
    <n v="71592771"/>
    <n v="6999"/>
    <n v="0.43"/>
    <x v="2"/>
    <x v="0"/>
    <x v="0"/>
    <x v="1"/>
    <x v="4"/>
    <n v="10229"/>
    <n v="41938.899999999994"/>
  </r>
  <r>
    <s v="B07JH1CBGW"/>
    <x v="593"/>
    <x v="3"/>
    <n v="649"/>
    <n v="48513731"/>
    <n v="1999"/>
    <n v="0.68"/>
    <x v="2"/>
    <x v="0"/>
    <x v="0"/>
    <x v="0"/>
    <x v="8"/>
    <n v="24269"/>
    <n v="101929.8"/>
  </r>
  <r>
    <s v="B07XJYYH7L"/>
    <x v="418"/>
    <x v="77"/>
    <n v="333"/>
    <n v="9782208"/>
    <n v="999"/>
    <n v="0.67"/>
    <x v="2"/>
    <x v="0"/>
    <x v="0"/>
    <x v="0"/>
    <x v="11"/>
    <n v="9792"/>
    <n v="32313.599999999999"/>
  </r>
  <r>
    <s v="B0B23LW7NV"/>
    <x v="594"/>
    <x v="60"/>
    <n v="999"/>
    <n v="22551321"/>
    <n v="2899"/>
    <n v="0.66"/>
    <x v="1"/>
    <x v="0"/>
    <x v="0"/>
    <x v="0"/>
    <x v="16"/>
    <n v="7779"/>
    <n v="36561.300000000003"/>
  </r>
  <r>
    <s v="B00AXHBBXU"/>
    <x v="595"/>
    <x v="88"/>
    <n v="522"/>
    <n v="6698450"/>
    <n v="550"/>
    <n v="0.05"/>
    <x v="1"/>
    <x v="0"/>
    <x v="0"/>
    <x v="1"/>
    <x v="6"/>
    <n v="12179"/>
    <n v="53587.600000000006"/>
  </r>
  <r>
    <s v="B09FKDH6FS"/>
    <x v="596"/>
    <x v="11"/>
    <n v="7499"/>
    <n v="247225093"/>
    <n v="7999"/>
    <n v="0.06"/>
    <x v="0"/>
    <x v="0"/>
    <x v="0"/>
    <x v="1"/>
    <x v="1"/>
    <n v="30907"/>
    <n v="123628"/>
  </r>
  <r>
    <s v="B0BHYJ8CVF"/>
    <x v="597"/>
    <x v="36"/>
    <n v="1149"/>
    <n v="15654057"/>
    <n v="1499"/>
    <n v="0.23"/>
    <x v="2"/>
    <x v="0"/>
    <x v="0"/>
    <x v="1"/>
    <x v="4"/>
    <n v="10443"/>
    <n v="42816.299999999996"/>
  </r>
  <r>
    <s v="B08W56G1K9"/>
    <x v="598"/>
    <x v="63"/>
    <n v="99"/>
    <n v="8742249"/>
    <n v="999"/>
    <n v="0.9"/>
    <x v="1"/>
    <x v="0"/>
    <x v="0"/>
    <x v="0"/>
    <x v="4"/>
    <n v="8751"/>
    <n v="35879.1"/>
  </r>
  <r>
    <s v="B08ZJDWTJ1"/>
    <x v="599"/>
    <x v="89"/>
    <n v="4098"/>
    <n v="253999190"/>
    <n v="4999"/>
    <n v="0.18"/>
    <x v="2"/>
    <x v="0"/>
    <x v="0"/>
    <x v="1"/>
    <x v="10"/>
    <n v="50810"/>
    <n v="228645"/>
  </r>
  <r>
    <s v="B0B9BD2YL4"/>
    <x v="530"/>
    <x v="1"/>
    <n v="2599"/>
    <n v="10680474"/>
    <n v="6999"/>
    <n v="0.63"/>
    <x v="2"/>
    <x v="0"/>
    <x v="0"/>
    <x v="0"/>
    <x v="10"/>
    <n v="1526"/>
    <n v="6867"/>
  </r>
  <r>
    <s v="B07WG8PDCW"/>
    <x v="489"/>
    <x v="69"/>
    <n v="349"/>
    <n v="18553617"/>
    <n v="1299"/>
    <n v="0.73"/>
    <x v="2"/>
    <x v="0"/>
    <x v="0"/>
    <x v="0"/>
    <x v="1"/>
    <n v="14283"/>
    <n v="57132"/>
  </r>
  <r>
    <s v="B00ZYLMQH0"/>
    <x v="600"/>
    <x v="2"/>
    <n v="549"/>
    <n v="51863371"/>
    <n v="1799"/>
    <n v="0.69"/>
    <x v="1"/>
    <x v="0"/>
    <x v="0"/>
    <x v="0"/>
    <x v="2"/>
    <n v="28829"/>
    <n v="123964.7"/>
  </r>
  <r>
    <s v="B0BBFJLP21"/>
    <x v="601"/>
    <x v="17"/>
    <n v="13999"/>
    <n v="34877820"/>
    <n v="15999"/>
    <n v="0.13"/>
    <x v="2"/>
    <x v="0"/>
    <x v="0"/>
    <x v="1"/>
    <x v="0"/>
    <n v="2180"/>
    <n v="8502"/>
  </r>
  <r>
    <s v="B07Z3K96FR"/>
    <x v="602"/>
    <x v="90"/>
    <n v="399"/>
    <n v="8589270"/>
    <n v="1499"/>
    <n v="0.73"/>
    <x v="2"/>
    <x v="0"/>
    <x v="0"/>
    <x v="0"/>
    <x v="4"/>
    <n v="5730"/>
    <n v="23492.999999999996"/>
  </r>
  <r>
    <s v="B09YV575RK"/>
    <x v="603"/>
    <x v="27"/>
    <n v="2499"/>
    <n v="90890910"/>
    <n v="9999"/>
    <n v="0.75"/>
    <x v="1"/>
    <x v="0"/>
    <x v="0"/>
    <x v="0"/>
    <x v="1"/>
    <n v="9090"/>
    <n v="36360"/>
  </r>
  <r>
    <s v="B077T3BG5L"/>
    <x v="604"/>
    <x v="1"/>
    <n v="329"/>
    <n v="13460265"/>
    <n v="399"/>
    <n v="0.18"/>
    <x v="2"/>
    <x v="1"/>
    <x v="0"/>
    <x v="1"/>
    <x v="14"/>
    <n v="33735"/>
    <n v="121446"/>
  </r>
  <r>
    <s v="B09NL4DCXK"/>
    <x v="605"/>
    <x v="7"/>
    <n v="249"/>
    <n v="1286053"/>
    <n v="599"/>
    <n v="0.57999999999999996"/>
    <x v="2"/>
    <x v="0"/>
    <x v="0"/>
    <x v="0"/>
    <x v="0"/>
    <n v="2147"/>
    <n v="8373.2999999999993"/>
  </r>
  <r>
    <s v="B07VVXJ2P5"/>
    <x v="606"/>
    <x v="0"/>
    <n v="96"/>
    <n v="716604"/>
    <n v="399"/>
    <n v="0.76"/>
    <x v="2"/>
    <x v="1"/>
    <x v="0"/>
    <x v="0"/>
    <x v="14"/>
    <n v="1796"/>
    <n v="6465.6"/>
  </r>
  <r>
    <s v="B01L8ZNWN2"/>
    <x v="607"/>
    <x v="27"/>
    <n v="475"/>
    <n v="96409500"/>
    <n v="1500"/>
    <n v="0.68"/>
    <x v="2"/>
    <x v="0"/>
    <x v="0"/>
    <x v="0"/>
    <x v="8"/>
    <n v="64273"/>
    <n v="269946.60000000003"/>
  </r>
  <r>
    <s v="B0711PVX6Z"/>
    <x v="608"/>
    <x v="1"/>
    <n v="179"/>
    <n v="46297500"/>
    <n v="500"/>
    <n v="0.64"/>
    <x v="2"/>
    <x v="1"/>
    <x v="0"/>
    <x v="0"/>
    <x v="8"/>
    <n v="92595"/>
    <n v="388899"/>
  </r>
  <r>
    <s v="B082T6GXS5"/>
    <x v="609"/>
    <x v="1"/>
    <n v="999"/>
    <n v="11533200"/>
    <n v="2100"/>
    <n v="0.52"/>
    <x v="2"/>
    <x v="0"/>
    <x v="0"/>
    <x v="0"/>
    <x v="10"/>
    <n v="5492"/>
    <n v="24714"/>
  </r>
  <r>
    <s v="B0BF54LXW6"/>
    <x v="287"/>
    <x v="4"/>
    <n v="1799"/>
    <n v="278726063"/>
    <n v="19999"/>
    <n v="0.91"/>
    <x v="2"/>
    <x v="0"/>
    <x v="0"/>
    <x v="0"/>
    <x v="8"/>
    <n v="13937"/>
    <n v="58535.4"/>
  </r>
  <r>
    <s v="B094JB13XL"/>
    <x v="610"/>
    <x v="91"/>
    <n v="2499"/>
    <n v="233235121"/>
    <n v="5999"/>
    <n v="0.57999999999999996"/>
    <x v="2"/>
    <x v="0"/>
    <x v="0"/>
    <x v="0"/>
    <x v="4"/>
    <n v="38879"/>
    <n v="159403.9"/>
  </r>
  <r>
    <s v="B08HD7JQHX"/>
    <x v="611"/>
    <x v="17"/>
    <n v="199"/>
    <n v="1399196"/>
    <n v="499"/>
    <n v="0.6"/>
    <x v="2"/>
    <x v="1"/>
    <x v="0"/>
    <x v="0"/>
    <x v="11"/>
    <n v="2804"/>
    <n v="9253.1999999999989"/>
  </r>
  <r>
    <s v="B09NC2TY11"/>
    <x v="612"/>
    <x v="92"/>
    <n v="2499"/>
    <n v="35106148"/>
    <n v="5999"/>
    <n v="0.57999999999999996"/>
    <x v="2"/>
    <x v="0"/>
    <x v="0"/>
    <x v="0"/>
    <x v="4"/>
    <n v="5852"/>
    <n v="23993.199999999997"/>
  </r>
  <r>
    <s v="B0B61HYR92"/>
    <x v="613"/>
    <x v="15"/>
    <n v="199"/>
    <n v="84915"/>
    <n v="999"/>
    <n v="0.8"/>
    <x v="2"/>
    <x v="0"/>
    <x v="1"/>
    <x v="0"/>
    <x v="8"/>
    <n v="85"/>
    <n v="357"/>
  </r>
  <r>
    <s v="B08L879JSN"/>
    <x v="614"/>
    <x v="34"/>
    <n v="6299"/>
    <n v="27692500"/>
    <n v="13750"/>
    <n v="0.54"/>
    <x v="2"/>
    <x v="0"/>
    <x v="0"/>
    <x v="0"/>
    <x v="8"/>
    <n v="2014"/>
    <n v="8458.8000000000011"/>
  </r>
  <r>
    <s v="B09VZBGL1N"/>
    <x v="615"/>
    <x v="2"/>
    <n v="99"/>
    <n v="1223049"/>
    <n v="499"/>
    <n v="0.8"/>
    <x v="2"/>
    <x v="1"/>
    <x v="0"/>
    <x v="0"/>
    <x v="4"/>
    <n v="2451"/>
    <n v="10049.099999999999"/>
  </r>
  <r>
    <s v="B08CDKQ8T6"/>
    <x v="392"/>
    <x v="90"/>
    <n v="154"/>
    <n v="2465336"/>
    <n v="349"/>
    <n v="0.56000000000000005"/>
    <x v="1"/>
    <x v="1"/>
    <x v="0"/>
    <x v="0"/>
    <x v="2"/>
    <n v="7064"/>
    <n v="30375.199999999997"/>
  </r>
  <r>
    <s v="B00LZLQ624"/>
    <x v="616"/>
    <x v="28"/>
    <n v="157"/>
    <n v="1378880"/>
    <n v="160"/>
    <n v="0.02"/>
    <x v="2"/>
    <x v="2"/>
    <x v="0"/>
    <x v="1"/>
    <x v="10"/>
    <n v="8618"/>
    <n v="38781"/>
  </r>
  <r>
    <s v="B08D77XZX5"/>
    <x v="617"/>
    <x v="4"/>
    <n v="599"/>
    <n v="145346838"/>
    <n v="2499"/>
    <n v="0.76"/>
    <x v="2"/>
    <x v="0"/>
    <x v="0"/>
    <x v="0"/>
    <x v="0"/>
    <n v="58162"/>
    <n v="226831.8"/>
  </r>
  <r>
    <s v="B0B3NDPCS9"/>
    <x v="23"/>
    <x v="56"/>
    <n v="3999"/>
    <n v="308880839"/>
    <n v="17999"/>
    <n v="0.78"/>
    <x v="2"/>
    <x v="0"/>
    <x v="0"/>
    <x v="0"/>
    <x v="2"/>
    <n v="17161"/>
    <n v="73792.3"/>
  </r>
  <r>
    <s v="B09YLX91QR"/>
    <x v="618"/>
    <x v="1"/>
    <n v="179"/>
    <n v="567777"/>
    <n v="399"/>
    <n v="0.55000000000000004"/>
    <x v="2"/>
    <x v="1"/>
    <x v="0"/>
    <x v="0"/>
    <x v="1"/>
    <n v="1423"/>
    <n v="5692"/>
  </r>
  <r>
    <s v="B08FN6WGDQ"/>
    <x v="619"/>
    <x v="4"/>
    <n v="4790"/>
    <n v="70196100"/>
    <n v="15990"/>
    <n v="0.7"/>
    <x v="2"/>
    <x v="0"/>
    <x v="0"/>
    <x v="0"/>
    <x v="1"/>
    <n v="4390"/>
    <n v="17560"/>
  </r>
  <r>
    <s v="B0856HNMR7"/>
    <x v="620"/>
    <x v="50"/>
    <n v="1199"/>
    <n v="83926416"/>
    <n v="2499"/>
    <n v="0.52"/>
    <x v="1"/>
    <x v="0"/>
    <x v="0"/>
    <x v="0"/>
    <x v="1"/>
    <n v="33584"/>
    <n v="134336"/>
  </r>
  <r>
    <s v="B07WDKLDRX"/>
    <x v="621"/>
    <x v="2"/>
    <n v="28999"/>
    <n v="710864689"/>
    <n v="34999"/>
    <n v="0.17"/>
    <x v="2"/>
    <x v="0"/>
    <x v="0"/>
    <x v="1"/>
    <x v="6"/>
    <n v="20311"/>
    <n v="89368.400000000009"/>
  </r>
  <r>
    <s v="B08Y1TFSP6"/>
    <x v="131"/>
    <x v="85"/>
    <n v="149"/>
    <n v="24870000"/>
    <n v="1000"/>
    <n v="0.85"/>
    <x v="0"/>
    <x v="0"/>
    <x v="0"/>
    <x v="0"/>
    <x v="0"/>
    <n v="24870"/>
    <n v="96993"/>
  </r>
  <r>
    <s v="B07JQKQ91F"/>
    <x v="622"/>
    <x v="70"/>
    <n v="499"/>
    <n v="92902005"/>
    <n v="999"/>
    <n v="0.5"/>
    <x v="2"/>
    <x v="0"/>
    <x v="0"/>
    <x v="0"/>
    <x v="0"/>
    <n v="92995"/>
    <n v="362680.5"/>
  </r>
  <r>
    <s v="B09P22HXH6"/>
    <x v="623"/>
    <x v="93"/>
    <n v="1890"/>
    <n v="60258240"/>
    <n v="5490"/>
    <n v="0.66"/>
    <x v="0"/>
    <x v="0"/>
    <x v="0"/>
    <x v="0"/>
    <x v="4"/>
    <n v="10976"/>
    <n v="45001.599999999999"/>
  </r>
  <r>
    <s v="B09XJ1LM7R"/>
    <x v="624"/>
    <x v="1"/>
    <n v="399"/>
    <n v="9588"/>
    <n v="799"/>
    <n v="0.5"/>
    <x v="0"/>
    <x v="0"/>
    <x v="1"/>
    <x v="0"/>
    <x v="2"/>
    <n v="12"/>
    <n v="51.599999999999994"/>
  </r>
  <r>
    <s v="B0B9XLX8VR"/>
    <x v="625"/>
    <x v="1"/>
    <n v="37999"/>
    <n v="233155000"/>
    <n v="65000"/>
    <n v="0.42"/>
    <x v="2"/>
    <x v="0"/>
    <x v="0"/>
    <x v="1"/>
    <x v="2"/>
    <n v="3587"/>
    <n v="15424.099999999999"/>
  </r>
  <r>
    <s v="B07JJFSG2B"/>
    <x v="626"/>
    <x v="17"/>
    <n v="889"/>
    <n v="139367500"/>
    <n v="2500"/>
    <n v="0.64"/>
    <x v="2"/>
    <x v="0"/>
    <x v="0"/>
    <x v="0"/>
    <x v="2"/>
    <n v="55747"/>
    <n v="239712.09999999998"/>
  </r>
  <r>
    <s v="B0B31BYXQQ"/>
    <x v="627"/>
    <x v="1"/>
    <n v="1399"/>
    <n v="52262496"/>
    <n v="5499"/>
    <n v="0.75"/>
    <x v="1"/>
    <x v="0"/>
    <x v="0"/>
    <x v="0"/>
    <x v="0"/>
    <n v="9504"/>
    <n v="37065.599999999999"/>
  </r>
  <r>
    <s v="B003B00484"/>
    <x v="628"/>
    <x v="15"/>
    <n v="399"/>
    <n v="13573299"/>
    <n v="499"/>
    <n v="0.2"/>
    <x v="2"/>
    <x v="1"/>
    <x v="0"/>
    <x v="1"/>
    <x v="2"/>
    <n v="27201"/>
    <n v="116964.29999999999"/>
  </r>
  <r>
    <s v="B08K4PSZ3V"/>
    <x v="629"/>
    <x v="4"/>
    <n v="349"/>
    <n v="16540443"/>
    <n v="999"/>
    <n v="0.65"/>
    <x v="0"/>
    <x v="0"/>
    <x v="0"/>
    <x v="0"/>
    <x v="7"/>
    <n v="16557"/>
    <n v="62916.6"/>
  </r>
  <r>
    <s v="B0B5ZF3NRK"/>
    <x v="122"/>
    <x v="51"/>
    <n v="349"/>
    <n v="125790"/>
    <n v="599"/>
    <n v="0.42"/>
    <x v="0"/>
    <x v="0"/>
    <x v="1"/>
    <x v="1"/>
    <x v="4"/>
    <n v="210"/>
    <n v="860.99999999999989"/>
  </r>
  <r>
    <s v="B082FTPRSK"/>
    <x v="630"/>
    <x v="20"/>
    <n v="999"/>
    <n v="54854559"/>
    <n v="1999"/>
    <n v="0.5"/>
    <x v="1"/>
    <x v="0"/>
    <x v="0"/>
    <x v="0"/>
    <x v="8"/>
    <n v="27441"/>
    <n v="115252.20000000001"/>
  </r>
  <r>
    <s v="B08BQ947H3"/>
    <x v="631"/>
    <x v="1"/>
    <n v="149"/>
    <n v="1614117"/>
    <n v="149"/>
    <n v="0"/>
    <x v="2"/>
    <x v="2"/>
    <x v="0"/>
    <x v="1"/>
    <x v="2"/>
    <n v="10833"/>
    <n v="46581.9"/>
  </r>
  <r>
    <s v="B07SLMR1K6"/>
    <x v="632"/>
    <x v="2"/>
    <n v="519"/>
    <n v="40578300"/>
    <n v="1350"/>
    <n v="0.62"/>
    <x v="2"/>
    <x v="0"/>
    <x v="0"/>
    <x v="0"/>
    <x v="2"/>
    <n v="30058"/>
    <n v="129249.4"/>
  </r>
  <r>
    <s v="B0B5F3YZY4"/>
    <x v="633"/>
    <x v="1"/>
    <n v="449"/>
    <n v="265958"/>
    <n v="1099"/>
    <n v="0.59"/>
    <x v="2"/>
    <x v="0"/>
    <x v="1"/>
    <x v="0"/>
    <x v="1"/>
    <n v="242"/>
    <n v="968"/>
  </r>
  <r>
    <s v="B0756CLQWL"/>
    <x v="634"/>
    <x v="27"/>
    <n v="1699"/>
    <n v="101926512"/>
    <n v="3999"/>
    <n v="0.57999999999999996"/>
    <x v="0"/>
    <x v="0"/>
    <x v="0"/>
    <x v="0"/>
    <x v="8"/>
    <n v="25488"/>
    <n v="107049.60000000001"/>
  </r>
  <r>
    <s v="B08VB57558"/>
    <x v="635"/>
    <x v="1"/>
    <n v="37990"/>
    <n v="2084222210"/>
    <n v="74999"/>
    <n v="0.49"/>
    <x v="1"/>
    <x v="0"/>
    <x v="0"/>
    <x v="1"/>
    <x v="8"/>
    <n v="27790"/>
    <n v="116718"/>
  </r>
  <r>
    <s v="B016XVRKZM"/>
    <x v="636"/>
    <x v="94"/>
    <n v="3299"/>
    <n v="64710300"/>
    <n v="4100"/>
    <n v="0.2"/>
    <x v="1"/>
    <x v="0"/>
    <x v="0"/>
    <x v="1"/>
    <x v="0"/>
    <n v="15783"/>
    <n v="61553.7"/>
  </r>
  <r>
    <s v="B08TDJ5BVF"/>
    <x v="637"/>
    <x v="95"/>
    <n v="39"/>
    <n v="130416"/>
    <n v="39"/>
    <n v="0"/>
    <x v="2"/>
    <x v="2"/>
    <x v="0"/>
    <x v="1"/>
    <x v="7"/>
    <n v="3344"/>
    <n v="12707.199999999999"/>
  </r>
  <r>
    <s v="B0B3RRWSF6"/>
    <x v="349"/>
    <x v="2"/>
    <n v="1998"/>
    <n v="277062291"/>
    <n v="9999"/>
    <n v="0.8"/>
    <x v="1"/>
    <x v="0"/>
    <x v="0"/>
    <x v="0"/>
    <x v="2"/>
    <n v="27709"/>
    <n v="119148.7"/>
  </r>
  <r>
    <s v="B085CZ3SR1"/>
    <x v="638"/>
    <x v="2"/>
    <n v="499"/>
    <n v="13127684"/>
    <n v="599"/>
    <n v="0.17"/>
    <x v="2"/>
    <x v="0"/>
    <x v="0"/>
    <x v="1"/>
    <x v="8"/>
    <n v="21916"/>
    <n v="92047.2"/>
  </r>
  <r>
    <s v="B09YV42QHZ"/>
    <x v="639"/>
    <x v="21"/>
    <n v="1499"/>
    <n v="181081362"/>
    <n v="7999"/>
    <n v="0.81"/>
    <x v="0"/>
    <x v="0"/>
    <x v="0"/>
    <x v="0"/>
    <x v="8"/>
    <n v="22638"/>
    <n v="95079.6"/>
  </r>
  <r>
    <s v="B0814ZY6FP"/>
    <x v="640"/>
    <x v="96"/>
    <n v="899"/>
    <n v="12890449"/>
    <n v="1199"/>
    <n v="0.25"/>
    <x v="2"/>
    <x v="0"/>
    <x v="0"/>
    <x v="1"/>
    <x v="7"/>
    <n v="10751"/>
    <n v="40853.799999999996"/>
  </r>
  <r>
    <s v="B0B3N7LR6K"/>
    <x v="23"/>
    <x v="17"/>
    <n v="3999"/>
    <n v="291736838"/>
    <n v="16999"/>
    <n v="0.76"/>
    <x v="0"/>
    <x v="0"/>
    <x v="0"/>
    <x v="0"/>
    <x v="2"/>
    <n v="17162"/>
    <n v="73796.599999999991"/>
  </r>
  <r>
    <s v="B08FB2LNSZ"/>
    <x v="641"/>
    <x v="97"/>
    <n v="1499"/>
    <n v="263306202"/>
    <n v="2999"/>
    <n v="0.5"/>
    <x v="2"/>
    <x v="0"/>
    <x v="0"/>
    <x v="0"/>
    <x v="5"/>
    <n v="87798"/>
    <n v="324852.60000000003"/>
  </r>
  <r>
    <s v="B09NHVCHS9"/>
    <x v="518"/>
    <x v="17"/>
    <n v="59"/>
    <n v="1866023"/>
    <n v="199"/>
    <n v="0.7"/>
    <x v="0"/>
    <x v="2"/>
    <x v="0"/>
    <x v="0"/>
    <x v="1"/>
    <n v="9377"/>
    <n v="37508"/>
  </r>
  <r>
    <s v="B083RCTXLL"/>
    <x v="642"/>
    <x v="98"/>
    <n v="681"/>
    <n v="9901342"/>
    <n v="1199"/>
    <n v="0.43"/>
    <x v="2"/>
    <x v="0"/>
    <x v="0"/>
    <x v="1"/>
    <x v="8"/>
    <n v="8258"/>
    <n v="34683.599999999999"/>
  </r>
  <r>
    <s v="B09BN2NPBD"/>
    <x v="643"/>
    <x v="94"/>
    <n v="1699"/>
    <n v="50226645"/>
    <n v="3495"/>
    <n v="0.51"/>
    <x v="2"/>
    <x v="0"/>
    <x v="0"/>
    <x v="0"/>
    <x v="4"/>
    <n v="14371"/>
    <n v="58921.099999999991"/>
  </r>
  <r>
    <s v="B0B2DJ5RVQ"/>
    <x v="644"/>
    <x v="24"/>
    <n v="689"/>
    <n v="2384807"/>
    <n v="1999"/>
    <n v="0.66"/>
    <x v="2"/>
    <x v="0"/>
    <x v="0"/>
    <x v="0"/>
    <x v="2"/>
    <n v="1193"/>
    <n v="5129.8999999999996"/>
  </r>
  <r>
    <s v="B07T5DKR5D"/>
    <x v="645"/>
    <x v="17"/>
    <n v="149"/>
    <n v="8683836"/>
    <n v="399"/>
    <n v="0.63"/>
    <x v="0"/>
    <x v="1"/>
    <x v="0"/>
    <x v="0"/>
    <x v="3"/>
    <n v="21764"/>
    <n v="76174"/>
  </r>
  <r>
    <s v="B08YDFX7Y1"/>
    <x v="646"/>
    <x v="1"/>
    <n v="299"/>
    <n v="5310323"/>
    <n v="449"/>
    <n v="0.33"/>
    <x v="2"/>
    <x v="1"/>
    <x v="0"/>
    <x v="1"/>
    <x v="3"/>
    <n v="11827"/>
    <n v="41394.5"/>
  </r>
  <r>
    <s v="B085HY1DGR"/>
    <x v="427"/>
    <x v="99"/>
    <n v="99"/>
    <n v="1394604"/>
    <n v="999"/>
    <n v="0.9"/>
    <x v="2"/>
    <x v="0"/>
    <x v="0"/>
    <x v="0"/>
    <x v="1"/>
    <n v="1396"/>
    <n v="5584"/>
  </r>
  <r>
    <s v="B0B5LVS732"/>
    <x v="247"/>
    <x v="17"/>
    <n v="1999"/>
    <n v="53434311"/>
    <n v="4999"/>
    <n v="0.6"/>
    <x v="2"/>
    <x v="0"/>
    <x v="0"/>
    <x v="0"/>
    <x v="4"/>
    <n v="10689"/>
    <n v="43824.899999999994"/>
  </r>
  <r>
    <s v="B0B31FR4Y2"/>
    <x v="647"/>
    <x v="58"/>
    <n v="1999"/>
    <n v="19858014"/>
    <n v="9999"/>
    <n v="0.8"/>
    <x v="0"/>
    <x v="0"/>
    <x v="0"/>
    <x v="0"/>
    <x v="5"/>
    <n v="1986"/>
    <n v="7348.2000000000007"/>
  </r>
  <r>
    <s v="B095JQVC7N"/>
    <x v="648"/>
    <x v="15"/>
    <n v="42999"/>
    <n v="405173247"/>
    <n v="59999"/>
    <n v="0.28000000000000003"/>
    <x v="0"/>
    <x v="0"/>
    <x v="0"/>
    <x v="1"/>
    <x v="4"/>
    <n v="6753"/>
    <n v="27687.3"/>
  </r>
  <r>
    <s v="B08FYB5HHK"/>
    <x v="649"/>
    <x v="1"/>
    <n v="1199"/>
    <n v="44817580"/>
    <n v="1999"/>
    <n v="0.4"/>
    <x v="2"/>
    <x v="0"/>
    <x v="0"/>
    <x v="1"/>
    <x v="10"/>
    <n v="22420"/>
    <n v="100890"/>
  </r>
  <r>
    <s v="B08L5FM4JC"/>
    <x v="650"/>
    <x v="56"/>
    <n v="649"/>
    <n v="161424000"/>
    <n v="2400"/>
    <n v="0.73"/>
    <x v="2"/>
    <x v="0"/>
    <x v="0"/>
    <x v="0"/>
    <x v="6"/>
    <n v="67260"/>
    <n v="295944"/>
  </r>
  <r>
    <s v="B08CF3D7QR"/>
    <x v="502"/>
    <x v="100"/>
    <n v="154"/>
    <n v="4539549"/>
    <n v="339"/>
    <n v="0.55000000000000004"/>
    <x v="1"/>
    <x v="1"/>
    <x v="0"/>
    <x v="0"/>
    <x v="2"/>
    <n v="13391"/>
    <n v="57581.299999999996"/>
  </r>
  <r>
    <s v="B00LVMTA2A"/>
    <x v="651"/>
    <x v="36"/>
    <n v="225"/>
    <n v="6639000"/>
    <n v="250"/>
    <n v="0.1"/>
    <x v="2"/>
    <x v="1"/>
    <x v="0"/>
    <x v="1"/>
    <x v="6"/>
    <n v="26556"/>
    <n v="116846.40000000001"/>
  </r>
  <r>
    <s v="B0162LYSFS"/>
    <x v="652"/>
    <x v="1"/>
    <n v="799"/>
    <n v="9839874"/>
    <n v="1749"/>
    <n v="0.54"/>
    <x v="2"/>
    <x v="0"/>
    <x v="0"/>
    <x v="0"/>
    <x v="4"/>
    <n v="5626"/>
    <n v="23066.6"/>
  </r>
  <r>
    <s v="B09X1M3DHX"/>
    <x v="653"/>
    <x v="3"/>
    <n v="9999"/>
    <n v="35519310"/>
    <n v="27990"/>
    <n v="0.64"/>
    <x v="1"/>
    <x v="0"/>
    <x v="0"/>
    <x v="0"/>
    <x v="8"/>
    <n v="1269"/>
    <n v="5329.8"/>
  </r>
  <r>
    <s v="B09CTRPSJR"/>
    <x v="654"/>
    <x v="17"/>
    <n v="217"/>
    <n v="1742898"/>
    <n v="237"/>
    <n v="0.08"/>
    <x v="0"/>
    <x v="1"/>
    <x v="0"/>
    <x v="1"/>
    <x v="7"/>
    <n v="7354"/>
    <n v="27945.199999999997"/>
  </r>
  <r>
    <s v="B0819HZPXL"/>
    <x v="655"/>
    <x v="101"/>
    <n v="399"/>
    <n v="9958311"/>
    <n v="549"/>
    <n v="0.27"/>
    <x v="1"/>
    <x v="0"/>
    <x v="0"/>
    <x v="1"/>
    <x v="6"/>
    <n v="18139"/>
    <n v="79811.600000000006"/>
  </r>
  <r>
    <s v="B08TDJNM3G"/>
    <x v="656"/>
    <x v="63"/>
    <n v="59"/>
    <n v="351522"/>
    <n v="59"/>
    <n v="0"/>
    <x v="1"/>
    <x v="2"/>
    <x v="0"/>
    <x v="1"/>
    <x v="7"/>
    <n v="5958"/>
    <n v="22640.399999999998"/>
  </r>
  <r>
    <s v="B08H21B6V7"/>
    <x v="657"/>
    <x v="2"/>
    <n v="2599"/>
    <n v="42783734"/>
    <n v="2999"/>
    <n v="0.13"/>
    <x v="0"/>
    <x v="0"/>
    <x v="0"/>
    <x v="1"/>
    <x v="0"/>
    <n v="14266"/>
    <n v="55637.4"/>
  </r>
  <r>
    <s v="B08DDRGWTJ"/>
    <x v="40"/>
    <x v="27"/>
    <n v="229"/>
    <n v="9092889"/>
    <n v="299"/>
    <n v="0.23"/>
    <x v="2"/>
    <x v="1"/>
    <x v="0"/>
    <x v="1"/>
    <x v="2"/>
    <n v="30411"/>
    <n v="130767.29999999999"/>
  </r>
  <r>
    <s v="B096MSW6CT"/>
    <x v="70"/>
    <x v="2"/>
    <n v="199"/>
    <n v="7920072"/>
    <n v="999"/>
    <n v="0.8"/>
    <x v="2"/>
    <x v="0"/>
    <x v="0"/>
    <x v="0"/>
    <x v="0"/>
    <n v="7928"/>
    <n v="30919.200000000001"/>
  </r>
  <r>
    <s v="B0B82YGCF6"/>
    <x v="658"/>
    <x v="11"/>
    <n v="899"/>
    <n v="2382819"/>
    <n v="3499"/>
    <n v="0.74"/>
    <x v="0"/>
    <x v="0"/>
    <x v="1"/>
    <x v="0"/>
    <x v="15"/>
    <n v="681"/>
    <n v="2043"/>
  </r>
  <r>
    <s v="B06XSK3XL6"/>
    <x v="659"/>
    <x v="50"/>
    <n v="571"/>
    <n v="38182779"/>
    <n v="999"/>
    <n v="0.43"/>
    <x v="1"/>
    <x v="0"/>
    <x v="0"/>
    <x v="1"/>
    <x v="2"/>
    <n v="38221"/>
    <n v="164350.29999999999"/>
  </r>
  <r>
    <s v="B08QDPB1SL"/>
    <x v="660"/>
    <x v="25"/>
    <n v="190"/>
    <n v="630520"/>
    <n v="220"/>
    <n v="0.14000000000000001"/>
    <x v="2"/>
    <x v="1"/>
    <x v="0"/>
    <x v="1"/>
    <x v="6"/>
    <n v="2866"/>
    <n v="12610.400000000001"/>
  </r>
  <r>
    <s v="B0819ZZK5K"/>
    <x v="661"/>
    <x v="2"/>
    <n v="1109"/>
    <n v="149699200"/>
    <n v="2800"/>
    <n v="0.6"/>
    <x v="2"/>
    <x v="0"/>
    <x v="0"/>
    <x v="0"/>
    <x v="2"/>
    <n v="53464"/>
    <n v="229895.19999999998"/>
  </r>
  <r>
    <s v="B08MZQBFLN"/>
    <x v="662"/>
    <x v="102"/>
    <n v="849"/>
    <n v="102264543"/>
    <n v="4999"/>
    <n v="0.83"/>
    <x v="2"/>
    <x v="0"/>
    <x v="0"/>
    <x v="0"/>
    <x v="1"/>
    <n v="20457"/>
    <n v="81828"/>
  </r>
  <r>
    <s v="B07L8KNP5F"/>
    <x v="663"/>
    <x v="26"/>
    <n v="599"/>
    <n v="83976374"/>
    <n v="1399"/>
    <n v="0.56999999999999995"/>
    <x v="2"/>
    <x v="0"/>
    <x v="0"/>
    <x v="0"/>
    <x v="7"/>
    <n v="60026"/>
    <n v="228098.8"/>
  </r>
  <r>
    <s v="B0BF4YBLPX"/>
    <x v="287"/>
    <x v="4"/>
    <n v="1799"/>
    <n v="278726063"/>
    <n v="19999"/>
    <n v="0.91"/>
    <x v="1"/>
    <x v="0"/>
    <x v="0"/>
    <x v="0"/>
    <x v="8"/>
    <n v="13937"/>
    <n v="58535.4"/>
  </r>
  <r>
    <s v="B01DJJVFPC"/>
    <x v="664"/>
    <x v="17"/>
    <n v="269"/>
    <n v="5610150"/>
    <n v="315"/>
    <n v="0.15"/>
    <x v="2"/>
    <x v="1"/>
    <x v="0"/>
    <x v="1"/>
    <x v="10"/>
    <n v="17810"/>
    <n v="80145"/>
  </r>
  <r>
    <s v="B07Z1X6VFC"/>
    <x v="665"/>
    <x v="103"/>
    <n v="449"/>
    <n v="9930060"/>
    <n v="999"/>
    <n v="0.55000000000000004"/>
    <x v="2"/>
    <x v="0"/>
    <x v="0"/>
    <x v="0"/>
    <x v="6"/>
    <n v="9940"/>
    <n v="43736"/>
  </r>
  <r>
    <s v="B073BRXPZX"/>
    <x v="666"/>
    <x v="83"/>
    <n v="289"/>
    <n v="15272740"/>
    <n v="590"/>
    <n v="0.51"/>
    <x v="1"/>
    <x v="0"/>
    <x v="0"/>
    <x v="0"/>
    <x v="6"/>
    <n v="25886"/>
    <n v="113898.40000000001"/>
  </r>
  <r>
    <s v="B00LM4W1N2"/>
    <x v="667"/>
    <x v="2"/>
    <n v="480"/>
    <n v="3431400"/>
    <n v="600"/>
    <n v="0.2"/>
    <x v="2"/>
    <x v="0"/>
    <x v="0"/>
    <x v="1"/>
    <x v="2"/>
    <n v="5719"/>
    <n v="24591.7"/>
  </r>
  <r>
    <s v="B079Y6JZC8"/>
    <x v="668"/>
    <x v="73"/>
    <n v="139"/>
    <n v="910156"/>
    <n v="299"/>
    <n v="0.54"/>
    <x v="0"/>
    <x v="1"/>
    <x v="0"/>
    <x v="0"/>
    <x v="7"/>
    <n v="3044"/>
    <n v="11567.199999999999"/>
  </r>
  <r>
    <s v="B01DGVKBC6"/>
    <x v="669"/>
    <x v="1"/>
    <n v="287"/>
    <n v="4029924"/>
    <n v="499"/>
    <n v="0.42"/>
    <x v="2"/>
    <x v="1"/>
    <x v="0"/>
    <x v="1"/>
    <x v="6"/>
    <n v="8076"/>
    <n v="35534.400000000001"/>
  </r>
  <r>
    <s v="B088ZFJY82"/>
    <x v="670"/>
    <x v="4"/>
    <n v="314"/>
    <n v="43438022"/>
    <n v="1499"/>
    <n v="0.79"/>
    <x v="0"/>
    <x v="0"/>
    <x v="0"/>
    <x v="0"/>
    <x v="10"/>
    <n v="28978"/>
    <n v="130401"/>
  </r>
  <r>
    <s v="B00NNQMYNE"/>
    <x v="671"/>
    <x v="17"/>
    <n v="299"/>
    <n v="10483990"/>
    <n v="499"/>
    <n v="0.4"/>
    <x v="2"/>
    <x v="1"/>
    <x v="0"/>
    <x v="1"/>
    <x v="10"/>
    <n v="21010"/>
    <n v="94545"/>
  </r>
  <r>
    <s v="B076B8G5D8"/>
    <x v="672"/>
    <x v="1"/>
    <n v="798"/>
    <n v="136984680"/>
    <n v="1995"/>
    <n v="0.6"/>
    <x v="0"/>
    <x v="0"/>
    <x v="0"/>
    <x v="0"/>
    <x v="1"/>
    <n v="68664"/>
    <n v="274656"/>
  </r>
  <r>
    <s v="B08QJJCY2Q"/>
    <x v="673"/>
    <x v="85"/>
    <n v="169"/>
    <n v="1547624"/>
    <n v="299"/>
    <n v="0.43"/>
    <x v="2"/>
    <x v="1"/>
    <x v="0"/>
    <x v="1"/>
    <x v="6"/>
    <n v="5176"/>
    <n v="22774.400000000001"/>
  </r>
  <r>
    <s v="B09DG9VNWB"/>
    <x v="674"/>
    <x v="17"/>
    <n v="12000"/>
    <n v="142315256"/>
    <n v="29999"/>
    <n v="0.6"/>
    <x v="2"/>
    <x v="0"/>
    <x v="0"/>
    <x v="0"/>
    <x v="2"/>
    <n v="4744"/>
    <n v="20399.2"/>
  </r>
  <r>
    <s v="B07JPX9CR7"/>
    <x v="675"/>
    <x v="17"/>
    <n v="569"/>
    <n v="12048225"/>
    <n v="1299"/>
    <n v="0.56000000000000005"/>
    <x v="0"/>
    <x v="0"/>
    <x v="0"/>
    <x v="0"/>
    <x v="6"/>
    <n v="9275"/>
    <n v="40810"/>
  </r>
  <r>
    <s v="B01M72LILF"/>
    <x v="676"/>
    <x v="15"/>
    <n v="799"/>
    <n v="45133340"/>
    <n v="1295"/>
    <n v="0.38"/>
    <x v="2"/>
    <x v="0"/>
    <x v="0"/>
    <x v="1"/>
    <x v="6"/>
    <n v="34852"/>
    <n v="153348.80000000002"/>
  </r>
  <r>
    <s v="B09V12K8NT"/>
    <x v="231"/>
    <x v="17"/>
    <n v="1499"/>
    <n v="152361030"/>
    <n v="6990"/>
    <n v="0.79"/>
    <x v="0"/>
    <x v="0"/>
    <x v="0"/>
    <x v="0"/>
    <x v="0"/>
    <n v="21797"/>
    <n v="85008.3"/>
  </r>
  <r>
    <s v="B098K3H92Z"/>
    <x v="677"/>
    <x v="1"/>
    <n v="599"/>
    <n v="85509284"/>
    <n v="899"/>
    <n v="0.33"/>
    <x v="0"/>
    <x v="0"/>
    <x v="0"/>
    <x v="1"/>
    <x v="2"/>
    <n v="95116"/>
    <n v="408998.8"/>
  </r>
  <r>
    <s v="B09ZQK9X8G"/>
    <x v="251"/>
    <x v="104"/>
    <n v="2998"/>
    <n v="31068821"/>
    <n v="5999"/>
    <n v="0.5"/>
    <x v="2"/>
    <x v="0"/>
    <x v="0"/>
    <x v="0"/>
    <x v="4"/>
    <n v="5179"/>
    <n v="21233.899999999998"/>
  </r>
  <r>
    <s v="B005FYNT3G"/>
    <x v="678"/>
    <x v="27"/>
    <n v="289"/>
    <n v="164518250"/>
    <n v="650"/>
    <n v="0.56000000000000005"/>
    <x v="0"/>
    <x v="0"/>
    <x v="0"/>
    <x v="0"/>
    <x v="2"/>
    <n v="253105"/>
    <n v="1088351.5"/>
  </r>
  <r>
    <s v="B0759QMF85"/>
    <x v="679"/>
    <x v="93"/>
    <n v="1529"/>
    <n v="164113191"/>
    <n v="2399"/>
    <n v="0.36"/>
    <x v="2"/>
    <x v="0"/>
    <x v="0"/>
    <x v="1"/>
    <x v="2"/>
    <n v="68409"/>
    <n v="294158.7"/>
  </r>
  <r>
    <s v="B09PLFJ7ZW"/>
    <x v="680"/>
    <x v="2"/>
    <n v="1999"/>
    <n v="37847429"/>
    <n v="4999"/>
    <n v="0.6"/>
    <x v="2"/>
    <x v="0"/>
    <x v="0"/>
    <x v="0"/>
    <x v="0"/>
    <n v="7571"/>
    <n v="29526.899999999998"/>
  </r>
  <r>
    <s v="B0856HY85J"/>
    <x v="681"/>
    <x v="17"/>
    <n v="1799"/>
    <n v="275904808"/>
    <n v="4999"/>
    <n v="0.64"/>
    <x v="0"/>
    <x v="0"/>
    <x v="0"/>
    <x v="0"/>
    <x v="4"/>
    <n v="55192"/>
    <n v="226287.19999999998"/>
  </r>
  <r>
    <s v="B01HGCLUH6"/>
    <x v="682"/>
    <x v="25"/>
    <n v="1149"/>
    <n v="208090122"/>
    <n v="1699"/>
    <n v="0.32"/>
    <x v="0"/>
    <x v="0"/>
    <x v="0"/>
    <x v="1"/>
    <x v="8"/>
    <n v="122478"/>
    <n v="514407.60000000003"/>
  </r>
  <r>
    <s v="B09163Q5CD"/>
    <x v="683"/>
    <x v="105"/>
    <n v="1187"/>
    <n v="3205998"/>
    <n v="1929"/>
    <n v="0.38"/>
    <x v="2"/>
    <x v="0"/>
    <x v="0"/>
    <x v="1"/>
    <x v="4"/>
    <n v="1662"/>
    <n v="6814.2"/>
  </r>
  <r>
    <s v="B00KXULGJQ"/>
    <x v="684"/>
    <x v="17"/>
    <n v="1889"/>
    <n v="272480949"/>
    <n v="5499"/>
    <n v="0.66"/>
    <x v="2"/>
    <x v="0"/>
    <x v="0"/>
    <x v="0"/>
    <x v="8"/>
    <n v="49551"/>
    <n v="208114.2"/>
  </r>
  <r>
    <s v="B084PJSSQ1"/>
    <x v="685"/>
    <x v="2"/>
    <n v="1299"/>
    <n v="69066000"/>
    <n v="3000"/>
    <n v="0.56999999999999995"/>
    <x v="2"/>
    <x v="0"/>
    <x v="0"/>
    <x v="0"/>
    <x v="2"/>
    <n v="23022"/>
    <n v="98994.599999999991"/>
  </r>
  <r>
    <s v="B08D11DZ2W"/>
    <x v="686"/>
    <x v="39"/>
    <n v="1499"/>
    <n v="254887676"/>
    <n v="8999"/>
    <n v="0.83"/>
    <x v="0"/>
    <x v="0"/>
    <x v="0"/>
    <x v="0"/>
    <x v="5"/>
    <n v="28324"/>
    <n v="104798.8"/>
  </r>
  <r>
    <s v="B00J4YG0PC"/>
    <x v="687"/>
    <x v="27"/>
    <n v="561"/>
    <n v="2291040"/>
    <n v="720"/>
    <n v="0.22"/>
    <x v="1"/>
    <x v="0"/>
    <x v="0"/>
    <x v="1"/>
    <x v="6"/>
    <n v="3182"/>
    <n v="14000.800000000001"/>
  </r>
  <r>
    <s v="B00LHZWD0C"/>
    <x v="688"/>
    <x v="39"/>
    <n v="252"/>
    <n v="1192275"/>
    <n v="315"/>
    <n v="0.2"/>
    <x v="2"/>
    <x v="1"/>
    <x v="0"/>
    <x v="1"/>
    <x v="10"/>
    <n v="3785"/>
    <n v="17032.5"/>
  </r>
  <r>
    <s v="B097R25DP7"/>
    <x v="351"/>
    <x v="106"/>
    <n v="1599"/>
    <n v="339687049"/>
    <n v="4999"/>
    <n v="0.68"/>
    <x v="0"/>
    <x v="0"/>
    <x v="0"/>
    <x v="0"/>
    <x v="1"/>
    <n v="67951"/>
    <n v="271804"/>
  </r>
  <r>
    <s v="B0798PJPCL"/>
    <x v="689"/>
    <x v="17"/>
    <n v="1889"/>
    <n v="46946406"/>
    <n v="2699"/>
    <n v="0.3"/>
    <x v="1"/>
    <x v="0"/>
    <x v="0"/>
    <x v="1"/>
    <x v="2"/>
    <n v="17394"/>
    <n v="74794.2"/>
  </r>
  <r>
    <s v="B08CYNJ5KY"/>
    <x v="690"/>
    <x v="73"/>
    <n v="828"/>
    <n v="3932187"/>
    <n v="861"/>
    <n v="0.04"/>
    <x v="1"/>
    <x v="0"/>
    <x v="0"/>
    <x v="1"/>
    <x v="8"/>
    <n v="4567"/>
    <n v="19181.400000000001"/>
  </r>
  <r>
    <s v="B07SBGFDX9"/>
    <x v="691"/>
    <x v="1"/>
    <n v="120"/>
    <n v="516960"/>
    <n v="120"/>
    <n v="0"/>
    <x v="2"/>
    <x v="2"/>
    <x v="0"/>
    <x v="1"/>
    <x v="4"/>
    <n v="4308"/>
    <n v="17662.8"/>
  </r>
  <r>
    <s v="B097C564GC"/>
    <x v="692"/>
    <x v="85"/>
    <n v="294"/>
    <n v="22125574"/>
    <n v="4999"/>
    <n v="0.94"/>
    <x v="2"/>
    <x v="0"/>
    <x v="0"/>
    <x v="0"/>
    <x v="2"/>
    <n v="4426"/>
    <n v="19031.8"/>
  </r>
  <r>
    <s v="B096VF5YYF"/>
    <x v="16"/>
    <x v="82"/>
    <n v="2999"/>
    <n v="387099520"/>
    <n v="7990"/>
    <n v="0.62"/>
    <x v="0"/>
    <x v="0"/>
    <x v="0"/>
    <x v="0"/>
    <x v="4"/>
    <n v="48448"/>
    <n v="198636.79999999999"/>
  </r>
  <r>
    <s v="B0B1YY6JJL"/>
    <x v="693"/>
    <x v="1"/>
    <n v="23999"/>
    <n v="164557970"/>
    <n v="34990"/>
    <n v="0.31"/>
    <x v="1"/>
    <x v="0"/>
    <x v="0"/>
    <x v="1"/>
    <x v="2"/>
    <n v="4703"/>
    <n v="20222.899999999998"/>
  </r>
  <r>
    <s v="B07Q7561HD"/>
    <x v="694"/>
    <x v="38"/>
    <n v="149"/>
    <n v="115920"/>
    <n v="180"/>
    <n v="0.17"/>
    <x v="0"/>
    <x v="2"/>
    <x v="1"/>
    <x v="1"/>
    <x v="6"/>
    <n v="644"/>
    <n v="2833.6000000000004"/>
  </r>
  <r>
    <s v="B01MF8MB65"/>
    <x v="695"/>
    <x v="94"/>
    <n v="699"/>
    <n v="272915811"/>
    <n v="999"/>
    <n v="0.3"/>
    <x v="1"/>
    <x v="0"/>
    <x v="0"/>
    <x v="1"/>
    <x v="4"/>
    <n v="273189"/>
    <n v="1120074.8999999999"/>
  </r>
  <r>
    <s v="B00LM4X0KU"/>
    <x v="696"/>
    <x v="83"/>
    <n v="100"/>
    <n v="309500"/>
    <n v="100"/>
    <n v="0"/>
    <x v="2"/>
    <x v="2"/>
    <x v="0"/>
    <x v="1"/>
    <x v="2"/>
    <n v="3095"/>
    <n v="13308.5"/>
  </r>
  <r>
    <s v="B09KGV7WSV"/>
    <x v="374"/>
    <x v="0"/>
    <n v="2099"/>
    <n v="102756871"/>
    <n v="5999"/>
    <n v="0.65"/>
    <x v="0"/>
    <x v="0"/>
    <x v="0"/>
    <x v="0"/>
    <x v="2"/>
    <n v="17129"/>
    <n v="73654.7"/>
  </r>
  <r>
    <s v="B09X7DY7Q4"/>
    <x v="697"/>
    <x v="2"/>
    <n v="939"/>
    <n v="369093600"/>
    <n v="1800"/>
    <n v="0.48"/>
    <x v="2"/>
    <x v="0"/>
    <x v="0"/>
    <x v="1"/>
    <x v="10"/>
    <n v="205052"/>
    <n v="922734"/>
  </r>
  <r>
    <s v="B08FY4FG5X"/>
    <x v="698"/>
    <x v="107"/>
    <n v="649"/>
    <n v="32609451"/>
    <n v="2499"/>
    <n v="0.74"/>
    <x v="2"/>
    <x v="0"/>
    <x v="0"/>
    <x v="0"/>
    <x v="0"/>
    <n v="13049"/>
    <n v="50891.1"/>
  </r>
  <r>
    <s v="B09Z28BQZT"/>
    <x v="699"/>
    <x v="106"/>
    <n v="599"/>
    <n v="4346913"/>
    <n v="3999"/>
    <n v="0.85"/>
    <x v="1"/>
    <x v="0"/>
    <x v="0"/>
    <x v="0"/>
    <x v="0"/>
    <n v="1087"/>
    <n v="4239.3"/>
  </r>
  <r>
    <s v="B0752LL57V"/>
    <x v="700"/>
    <x v="60"/>
    <n v="440"/>
    <n v="3788400"/>
    <n v="440"/>
    <n v="0"/>
    <x v="2"/>
    <x v="1"/>
    <x v="0"/>
    <x v="1"/>
    <x v="10"/>
    <n v="8610"/>
    <n v="38745"/>
  </r>
  <r>
    <s v="B092X94QNQ"/>
    <x v="701"/>
    <x v="108"/>
    <n v="1499"/>
    <n v="438357360"/>
    <n v="3990"/>
    <n v="0.62"/>
    <x v="0"/>
    <x v="0"/>
    <x v="0"/>
    <x v="0"/>
    <x v="4"/>
    <n v="109864"/>
    <n v="450442.39999999997"/>
  </r>
  <r>
    <s v="B00A0VCJPI"/>
    <x v="702"/>
    <x v="109"/>
    <n v="1469"/>
    <n v="391438362"/>
    <n v="2499"/>
    <n v="0.41"/>
    <x v="0"/>
    <x v="0"/>
    <x v="0"/>
    <x v="1"/>
    <x v="8"/>
    <n v="156638"/>
    <n v="657879.6"/>
  </r>
  <r>
    <s v="B07G3YNLJB"/>
    <x v="703"/>
    <x v="94"/>
    <n v="1815"/>
    <n v="288067500"/>
    <n v="3100"/>
    <n v="0.41"/>
    <x v="2"/>
    <x v="0"/>
    <x v="0"/>
    <x v="1"/>
    <x v="10"/>
    <n v="92925"/>
    <n v="418162.5"/>
  </r>
  <r>
    <s v="B09Z6WH2N1"/>
    <x v="366"/>
    <x v="55"/>
    <n v="95"/>
    <n v="972551"/>
    <n v="499"/>
    <n v="0.81"/>
    <x v="0"/>
    <x v="1"/>
    <x v="0"/>
    <x v="0"/>
    <x v="8"/>
    <n v="1949"/>
    <n v="8185.8"/>
  </r>
  <r>
    <s v="B06XDKWLJH"/>
    <x v="704"/>
    <x v="90"/>
    <n v="4449"/>
    <n v="143384404"/>
    <n v="5734"/>
    <n v="0.22"/>
    <x v="1"/>
    <x v="0"/>
    <x v="0"/>
    <x v="1"/>
    <x v="6"/>
    <n v="25006"/>
    <n v="110026.40000000001"/>
  </r>
  <r>
    <s v="B00LXTFMRS"/>
    <x v="705"/>
    <x v="82"/>
    <n v="191"/>
    <n v="1620675"/>
    <n v="225"/>
    <n v="0.15"/>
    <x v="1"/>
    <x v="1"/>
    <x v="0"/>
    <x v="1"/>
    <x v="6"/>
    <n v="7203"/>
    <n v="31693.200000000004"/>
  </r>
  <r>
    <s v="B08CYPB15D"/>
    <x v="706"/>
    <x v="70"/>
    <n v="717"/>
    <n v="5478439"/>
    <n v="761"/>
    <n v="0.06"/>
    <x v="2"/>
    <x v="0"/>
    <x v="0"/>
    <x v="1"/>
    <x v="1"/>
    <n v="7199"/>
    <n v="28796"/>
  </r>
  <r>
    <s v="B09YV4RG4D"/>
    <x v="474"/>
    <x v="17"/>
    <n v="1499"/>
    <n v="181081362"/>
    <n v="7999"/>
    <n v="0.81"/>
    <x v="0"/>
    <x v="0"/>
    <x v="0"/>
    <x v="0"/>
    <x v="8"/>
    <n v="22638"/>
    <n v="95079.6"/>
  </r>
  <r>
    <s v="B07X2L5Z8C"/>
    <x v="707"/>
    <x v="110"/>
    <n v="1490"/>
    <n v="24446340"/>
    <n v="2295"/>
    <n v="0.35"/>
    <x v="0"/>
    <x v="0"/>
    <x v="0"/>
    <x v="1"/>
    <x v="12"/>
    <n v="10652"/>
    <n v="48999.199999999997"/>
  </r>
  <r>
    <s v="B07P681N66"/>
    <x v="138"/>
    <x v="111"/>
    <n v="1199"/>
    <n v="54491220"/>
    <n v="2199"/>
    <n v="0.45"/>
    <x v="2"/>
    <x v="0"/>
    <x v="0"/>
    <x v="1"/>
    <x v="6"/>
    <n v="24780"/>
    <n v="109032.00000000001"/>
  </r>
  <r>
    <s v="B0B86CDHL1"/>
    <x v="304"/>
    <x v="112"/>
    <n v="349"/>
    <n v="133951"/>
    <n v="899"/>
    <n v="0.61"/>
    <x v="0"/>
    <x v="0"/>
    <x v="1"/>
    <x v="0"/>
    <x v="10"/>
    <n v="149"/>
    <n v="670.5"/>
  </r>
  <r>
    <s v="B0BMGG6NKT"/>
    <x v="708"/>
    <x v="1"/>
    <n v="10499"/>
    <n v="3833716"/>
    <n v="13499"/>
    <n v="0.22"/>
    <x v="0"/>
    <x v="0"/>
    <x v="1"/>
    <x v="1"/>
    <x v="8"/>
    <n v="284"/>
    <n v="1192.8"/>
  </r>
  <r>
    <s v="B003L62T7W"/>
    <x v="709"/>
    <x v="2"/>
    <n v="279"/>
    <n v="11825250"/>
    <n v="375"/>
    <n v="0.26"/>
    <x v="2"/>
    <x v="1"/>
    <x v="0"/>
    <x v="1"/>
    <x v="2"/>
    <n v="31534"/>
    <n v="135596.19999999998"/>
  </r>
  <r>
    <s v="B07LG59NPV"/>
    <x v="710"/>
    <x v="11"/>
    <n v="899"/>
    <n v="463630948"/>
    <n v="4499"/>
    <n v="0.8"/>
    <x v="0"/>
    <x v="0"/>
    <x v="0"/>
    <x v="0"/>
    <x v="7"/>
    <n v="103052"/>
    <n v="391597.6"/>
  </r>
  <r>
    <s v="B07XLML2YS"/>
    <x v="711"/>
    <x v="17"/>
    <n v="2499"/>
    <n v="307176488"/>
    <n v="3299"/>
    <n v="0.24"/>
    <x v="0"/>
    <x v="0"/>
    <x v="0"/>
    <x v="1"/>
    <x v="8"/>
    <n v="93112"/>
    <n v="391070.4"/>
  </r>
  <r>
    <s v="B0B8CXTTG3"/>
    <x v="712"/>
    <x v="15"/>
    <n v="16999"/>
    <n v="853807160"/>
    <n v="25999"/>
    <n v="0.35"/>
    <x v="2"/>
    <x v="0"/>
    <x v="0"/>
    <x v="1"/>
    <x v="8"/>
    <n v="32840"/>
    <n v="137928"/>
  </r>
  <r>
    <s v="B098JYT4SY"/>
    <x v="713"/>
    <x v="17"/>
    <n v="399"/>
    <n v="3342710"/>
    <n v="1190"/>
    <n v="0.66"/>
    <x v="2"/>
    <x v="0"/>
    <x v="0"/>
    <x v="0"/>
    <x v="4"/>
    <n v="2809"/>
    <n v="11516.9"/>
  </r>
  <r>
    <s v="B09MT84WV5"/>
    <x v="399"/>
    <x v="1"/>
    <n v="1059"/>
    <n v="559999965"/>
    <n v="3999"/>
    <n v="0.74"/>
    <x v="0"/>
    <x v="0"/>
    <x v="0"/>
    <x v="0"/>
    <x v="2"/>
    <n v="140035"/>
    <n v="602150.5"/>
  </r>
  <r>
    <s v="B07CD2BN46"/>
    <x v="714"/>
    <x v="48"/>
    <n v="429"/>
    <n v="71560134"/>
    <n v="599"/>
    <n v="0.28000000000000003"/>
    <x v="0"/>
    <x v="0"/>
    <x v="0"/>
    <x v="1"/>
    <x v="4"/>
    <n v="119466"/>
    <n v="489810.6"/>
  </r>
  <r>
    <s v="B09FFK1PQG"/>
    <x v="715"/>
    <x v="4"/>
    <n v="873"/>
    <n v="2854320"/>
    <n v="1699"/>
    <n v="0.49"/>
    <x v="0"/>
    <x v="0"/>
    <x v="0"/>
    <x v="1"/>
    <x v="6"/>
    <n v="1680"/>
    <n v="7392.0000000000009"/>
  </r>
  <r>
    <s v="B094JNXNPV"/>
    <x v="177"/>
    <x v="40"/>
    <n v="299"/>
    <n v="1103634"/>
    <n v="399"/>
    <n v="0.25"/>
    <x v="1"/>
    <x v="1"/>
    <x v="0"/>
    <x v="1"/>
    <x v="1"/>
    <n v="2766"/>
    <n v="11064"/>
  </r>
  <r>
    <s v="B00LY17RHI"/>
    <x v="716"/>
    <x v="113"/>
    <n v="225"/>
    <n v="1079550"/>
    <n v="225"/>
    <n v="0"/>
    <x v="0"/>
    <x v="1"/>
    <x v="0"/>
    <x v="1"/>
    <x v="4"/>
    <n v="4798"/>
    <n v="19671.8"/>
  </r>
  <r>
    <s v="B07KR5P3YD"/>
    <x v="717"/>
    <x v="17"/>
    <n v="448"/>
    <n v="12126252"/>
    <n v="699"/>
    <n v="0.36"/>
    <x v="0"/>
    <x v="0"/>
    <x v="0"/>
    <x v="1"/>
    <x v="0"/>
    <n v="17348"/>
    <n v="67657.2"/>
  </r>
  <r>
    <s v="B07KRCW6LZ"/>
    <x v="79"/>
    <x v="99"/>
    <n v="999"/>
    <n v="19336707"/>
    <n v="1599"/>
    <n v="0.38"/>
    <x v="0"/>
    <x v="0"/>
    <x v="0"/>
    <x v="1"/>
    <x v="2"/>
    <n v="12093"/>
    <n v="51999.9"/>
  </r>
  <r>
    <s v="B07L5L4GTB"/>
    <x v="718"/>
    <x v="73"/>
    <n v="309"/>
    <n v="3480056"/>
    <n v="404"/>
    <n v="0.24"/>
    <x v="0"/>
    <x v="1"/>
    <x v="0"/>
    <x v="1"/>
    <x v="6"/>
    <n v="8614"/>
    <n v="37901.600000000006"/>
  </r>
  <r>
    <s v="B09C6HXFC1"/>
    <x v="274"/>
    <x v="81"/>
    <n v="970"/>
    <n v="1466185"/>
    <n v="1799"/>
    <n v="0.46"/>
    <x v="1"/>
    <x v="0"/>
    <x v="1"/>
    <x v="1"/>
    <x v="10"/>
    <n v="815"/>
    <n v="3667.5"/>
  </r>
  <r>
    <s v="B083342NKJ"/>
    <x v="166"/>
    <x v="1"/>
    <n v="349"/>
    <n v="7484043"/>
    <n v="399"/>
    <n v="0.13"/>
    <x v="2"/>
    <x v="1"/>
    <x v="0"/>
    <x v="1"/>
    <x v="6"/>
    <n v="18757"/>
    <n v="82530.8"/>
  </r>
  <r>
    <s v="B07Z1YVP72"/>
    <x v="719"/>
    <x v="75"/>
    <n v="449"/>
    <n v="11318670"/>
    <n v="999"/>
    <n v="0.55000000000000004"/>
    <x v="1"/>
    <x v="0"/>
    <x v="0"/>
    <x v="0"/>
    <x v="2"/>
    <n v="11330"/>
    <n v="48719"/>
  </r>
  <r>
    <s v="B014SZO90Y"/>
    <x v="720"/>
    <x v="84"/>
    <n v="266"/>
    <n v="8829450"/>
    <n v="315"/>
    <n v="0.16"/>
    <x v="1"/>
    <x v="1"/>
    <x v="0"/>
    <x v="1"/>
    <x v="10"/>
    <n v="28030"/>
    <n v="126135"/>
  </r>
  <r>
    <s v="B008FWZGSG"/>
    <x v="92"/>
    <x v="69"/>
    <n v="599"/>
    <n v="212645"/>
    <n v="599"/>
    <n v="0"/>
    <x v="0"/>
    <x v="0"/>
    <x v="1"/>
    <x v="1"/>
    <x v="2"/>
    <n v="355"/>
    <n v="1526.5"/>
  </r>
  <r>
    <s v="B08KHM9VBJ"/>
    <x v="721"/>
    <x v="112"/>
    <n v="2099"/>
    <n v="36442250"/>
    <n v="3250"/>
    <n v="0.35"/>
    <x v="0"/>
    <x v="0"/>
    <x v="0"/>
    <x v="1"/>
    <x v="7"/>
    <n v="11213"/>
    <n v="42609.4"/>
  </r>
  <r>
    <s v="B084N1BM9L"/>
    <x v="722"/>
    <x v="3"/>
    <n v="1299"/>
    <n v="14628682"/>
    <n v="1999"/>
    <n v="0.35"/>
    <x v="2"/>
    <x v="0"/>
    <x v="0"/>
    <x v="1"/>
    <x v="6"/>
    <n v="7318"/>
    <n v="32199.200000000004"/>
  </r>
  <r>
    <s v="B09YV4MW2T"/>
    <x v="38"/>
    <x v="27"/>
    <n v="2199"/>
    <n v="294750522"/>
    <n v="9999"/>
    <n v="0.78"/>
    <x v="2"/>
    <x v="0"/>
    <x v="0"/>
    <x v="0"/>
    <x v="8"/>
    <n v="29478"/>
    <n v="123807.6"/>
  </r>
  <r>
    <s v="B09RF2QXGX"/>
    <x v="723"/>
    <x v="27"/>
    <n v="69"/>
    <n v="76245"/>
    <n v="299"/>
    <n v="0.77"/>
    <x v="2"/>
    <x v="1"/>
    <x v="1"/>
    <x v="0"/>
    <x v="2"/>
    <n v="255"/>
    <n v="1096.5"/>
  </r>
  <r>
    <s v="B08WD18LJZ"/>
    <x v="724"/>
    <x v="1"/>
    <n v="249"/>
    <n v="724800"/>
    <n v="600"/>
    <n v="0.59"/>
    <x v="0"/>
    <x v="0"/>
    <x v="0"/>
    <x v="0"/>
    <x v="1"/>
    <n v="1208"/>
    <n v="4832"/>
  </r>
  <r>
    <s v="B004IO5BMQ"/>
    <x v="725"/>
    <x v="10"/>
    <n v="699"/>
    <n v="54132975"/>
    <n v="995"/>
    <n v="0.3"/>
    <x v="2"/>
    <x v="0"/>
    <x v="0"/>
    <x v="1"/>
    <x v="10"/>
    <n v="54405"/>
    <n v="244822.5"/>
  </r>
  <r>
    <s v="B07YY1BY5B"/>
    <x v="726"/>
    <x v="17"/>
    <n v="1499"/>
    <n v="462847412"/>
    <n v="4999"/>
    <n v="0.7"/>
    <x v="2"/>
    <x v="0"/>
    <x v="0"/>
    <x v="0"/>
    <x v="1"/>
    <n v="92588"/>
    <n v="370352"/>
  </r>
  <r>
    <s v="B0BNVBJW2S"/>
    <x v="727"/>
    <x v="114"/>
    <n v="2499"/>
    <n v="1230460"/>
    <n v="7990"/>
    <n v="0.69"/>
    <x v="0"/>
    <x v="0"/>
    <x v="1"/>
    <x v="0"/>
    <x v="4"/>
    <n v="154"/>
    <n v="631.4"/>
  </r>
  <r>
    <s v="B01IBRHE3E"/>
    <x v="728"/>
    <x v="69"/>
    <n v="299"/>
    <n v="12191568"/>
    <n v="499"/>
    <n v="0.4"/>
    <x v="2"/>
    <x v="1"/>
    <x v="0"/>
    <x v="1"/>
    <x v="8"/>
    <n v="24432"/>
    <n v="102614.40000000001"/>
  </r>
  <r>
    <s v="B08SCCG9D4"/>
    <x v="729"/>
    <x v="2"/>
    <n v="949"/>
    <n v="29938000"/>
    <n v="2000"/>
    <n v="0.53"/>
    <x v="2"/>
    <x v="0"/>
    <x v="0"/>
    <x v="0"/>
    <x v="0"/>
    <n v="14969"/>
    <n v="58379.1"/>
  </r>
  <r>
    <s v="B09W5XR9RT"/>
    <x v="54"/>
    <x v="17"/>
    <n v="970"/>
    <n v="367816"/>
    <n v="1999"/>
    <n v="0.51"/>
    <x v="0"/>
    <x v="0"/>
    <x v="1"/>
    <x v="0"/>
    <x v="6"/>
    <n v="184"/>
    <n v="809.6"/>
  </r>
  <r>
    <s v="B08K9PX15C"/>
    <x v="730"/>
    <x v="27"/>
    <n v="849"/>
    <n v="11020648"/>
    <n v="1499"/>
    <n v="0.43"/>
    <x v="2"/>
    <x v="0"/>
    <x v="0"/>
    <x v="1"/>
    <x v="1"/>
    <n v="7352"/>
    <n v="29408"/>
  </r>
  <r>
    <s v="B01M4GGIVU"/>
    <x v="121"/>
    <x v="107"/>
    <n v="199"/>
    <n v="8494947"/>
    <n v="699"/>
    <n v="0.72"/>
    <x v="2"/>
    <x v="0"/>
    <x v="0"/>
    <x v="0"/>
    <x v="8"/>
    <n v="12153"/>
    <n v="51042.6"/>
  </r>
  <r>
    <s v="B08HLZ28QC"/>
    <x v="731"/>
    <x v="55"/>
    <n v="1199"/>
    <n v="40888840"/>
    <n v="3490"/>
    <n v="0.66"/>
    <x v="2"/>
    <x v="0"/>
    <x v="0"/>
    <x v="0"/>
    <x v="4"/>
    <n v="11716"/>
    <n v="48035.6"/>
  </r>
  <r>
    <s v="B07DJLFMPS"/>
    <x v="331"/>
    <x v="27"/>
    <n v="369"/>
    <n v="52200000"/>
    <n v="1600"/>
    <n v="0.77"/>
    <x v="2"/>
    <x v="0"/>
    <x v="0"/>
    <x v="0"/>
    <x v="1"/>
    <n v="32625"/>
    <n v="130500"/>
  </r>
  <r>
    <s v="B094YFFSMY"/>
    <x v="459"/>
    <x v="17"/>
    <n v="399"/>
    <n v="6760618"/>
    <n v="1999"/>
    <n v="0.8"/>
    <x v="2"/>
    <x v="0"/>
    <x v="0"/>
    <x v="0"/>
    <x v="1"/>
    <n v="3382"/>
    <n v="13528"/>
  </r>
  <r>
    <s v="B08CFCK6CW"/>
    <x v="732"/>
    <x v="48"/>
    <n v="1199"/>
    <n v="207254090"/>
    <n v="7999"/>
    <n v="0.85"/>
    <x v="2"/>
    <x v="0"/>
    <x v="0"/>
    <x v="0"/>
    <x v="14"/>
    <n v="25910"/>
    <n v="93276"/>
  </r>
  <r>
    <s v="B07JW9H4J1"/>
    <x v="182"/>
    <x v="39"/>
    <n v="399"/>
    <n v="26671631"/>
    <n v="1099"/>
    <n v="0.64"/>
    <x v="0"/>
    <x v="0"/>
    <x v="0"/>
    <x v="0"/>
    <x v="8"/>
    <n v="24269"/>
    <n v="101929.8"/>
  </r>
  <r>
    <s v="B01J1CFO5I"/>
    <x v="733"/>
    <x v="27"/>
    <n v="299"/>
    <n v="18388700"/>
    <n v="550"/>
    <n v="0.46"/>
    <x v="2"/>
    <x v="0"/>
    <x v="0"/>
    <x v="1"/>
    <x v="12"/>
    <n v="33434"/>
    <n v="153796.4"/>
  </r>
  <r>
    <s v="B09RZS1NQT"/>
    <x v="103"/>
    <x v="112"/>
    <n v="199"/>
    <n v="574425"/>
    <n v="999"/>
    <n v="0.8"/>
    <x v="0"/>
    <x v="0"/>
    <x v="1"/>
    <x v="0"/>
    <x v="1"/>
    <n v="575"/>
    <n v="2300"/>
  </r>
  <r>
    <s v="B07B88KQZ8"/>
    <x v="734"/>
    <x v="15"/>
    <n v="1999"/>
    <n v="191633101"/>
    <n v="2999"/>
    <n v="0.33"/>
    <x v="2"/>
    <x v="0"/>
    <x v="0"/>
    <x v="1"/>
    <x v="2"/>
    <n v="63899"/>
    <n v="274765.7"/>
  </r>
  <r>
    <s v="B08K4PSZ3V"/>
    <x v="629"/>
    <x v="36"/>
    <n v="349"/>
    <n v="16540443"/>
    <n v="999"/>
    <n v="0.65"/>
    <x v="0"/>
    <x v="0"/>
    <x v="0"/>
    <x v="0"/>
    <x v="7"/>
    <n v="16557"/>
    <n v="62916.6"/>
  </r>
  <r>
    <s v="B01MQ2A86A"/>
    <x v="735"/>
    <x v="101"/>
    <n v="1295"/>
    <n v="20356875"/>
    <n v="1645"/>
    <n v="0.21"/>
    <x v="0"/>
    <x v="0"/>
    <x v="0"/>
    <x v="1"/>
    <x v="12"/>
    <n v="12375"/>
    <n v="56924.999999999993"/>
  </r>
  <r>
    <s v="B0085IATT6"/>
    <x v="736"/>
    <x v="82"/>
    <n v="899"/>
    <n v="40275000"/>
    <n v="1800"/>
    <n v="0.5"/>
    <x v="2"/>
    <x v="0"/>
    <x v="0"/>
    <x v="0"/>
    <x v="4"/>
    <n v="22375"/>
    <n v="91737.499999999985"/>
  </r>
  <r>
    <s v="B08HDJ86NZ"/>
    <x v="133"/>
    <x v="25"/>
    <n v="329"/>
    <n v="65960436"/>
    <n v="699"/>
    <n v="0.53"/>
    <x v="2"/>
    <x v="0"/>
    <x v="0"/>
    <x v="0"/>
    <x v="8"/>
    <n v="94364"/>
    <n v="396328.8"/>
  </r>
  <r>
    <s v="B08WRWPM22"/>
    <x v="297"/>
    <x v="108"/>
    <n v="176.63"/>
    <n v="7579311"/>
    <n v="499"/>
    <n v="0.65"/>
    <x v="0"/>
    <x v="1"/>
    <x v="0"/>
    <x v="0"/>
    <x v="4"/>
    <n v="15189"/>
    <n v="62274.899999999994"/>
  </r>
  <r>
    <s v="B094QZLJQ6"/>
    <x v="737"/>
    <x v="115"/>
    <n v="5799"/>
    <n v="402133727"/>
    <n v="7999"/>
    <n v="0.28000000000000003"/>
    <x v="0"/>
    <x v="0"/>
    <x v="0"/>
    <x v="1"/>
    <x v="10"/>
    <n v="50273"/>
    <n v="226228.5"/>
  </r>
  <r>
    <s v="B07DFYJRQV"/>
    <x v="738"/>
    <x v="116"/>
    <n v="799"/>
    <n v="80418352"/>
    <n v="1499"/>
    <n v="0.47"/>
    <x v="0"/>
    <x v="0"/>
    <x v="0"/>
    <x v="1"/>
    <x v="4"/>
    <n v="53648"/>
    <n v="219956.8"/>
  </r>
  <r>
    <s v="B017NC2IPM"/>
    <x v="739"/>
    <x v="109"/>
    <n v="1799"/>
    <n v="59215562"/>
    <n v="2911"/>
    <n v="0.38"/>
    <x v="2"/>
    <x v="0"/>
    <x v="0"/>
    <x v="1"/>
    <x v="2"/>
    <n v="20342"/>
    <n v="87470.599999999991"/>
  </r>
  <r>
    <s v="B002PD61Y4"/>
    <x v="440"/>
    <x v="82"/>
    <n v="507"/>
    <n v="9822248"/>
    <n v="1208"/>
    <n v="0.57999999999999996"/>
    <x v="0"/>
    <x v="0"/>
    <x v="0"/>
    <x v="0"/>
    <x v="4"/>
    <n v="8131"/>
    <n v="33337.1"/>
  </r>
  <r>
    <s v="B0B1NX6JTN"/>
    <x v="740"/>
    <x v="56"/>
    <n v="1599"/>
    <n v="4680799"/>
    <n v="2599"/>
    <n v="0.38"/>
    <x v="2"/>
    <x v="0"/>
    <x v="0"/>
    <x v="1"/>
    <x v="2"/>
    <n v="1801"/>
    <n v="7744.2999999999993"/>
  </r>
  <r>
    <s v="B08MCD9JFY"/>
    <x v="741"/>
    <x v="27"/>
    <n v="799"/>
    <n v="25903042"/>
    <n v="1999"/>
    <n v="0.6"/>
    <x v="2"/>
    <x v="0"/>
    <x v="0"/>
    <x v="0"/>
    <x v="7"/>
    <n v="12958"/>
    <n v="49240.399999999994"/>
  </r>
  <r>
    <s v="B07WKBD37W"/>
    <x v="742"/>
    <x v="117"/>
    <n v="425"/>
    <n v="2578419"/>
    <n v="999"/>
    <n v="0.56999999999999995"/>
    <x v="1"/>
    <x v="0"/>
    <x v="0"/>
    <x v="0"/>
    <x v="1"/>
    <n v="2581"/>
    <n v="10324"/>
  </r>
  <r>
    <s v="B00LZLPYHW"/>
    <x v="743"/>
    <x v="1"/>
    <n v="137"/>
    <n v="1045920"/>
    <n v="160"/>
    <n v="0.14000000000000001"/>
    <x v="2"/>
    <x v="2"/>
    <x v="0"/>
    <x v="1"/>
    <x v="6"/>
    <n v="6537"/>
    <n v="28762.800000000003"/>
  </r>
  <r>
    <s v="B085DTN6R2"/>
    <x v="90"/>
    <x v="17"/>
    <n v="350"/>
    <n v="2033538"/>
    <n v="899"/>
    <n v="0.61"/>
    <x v="2"/>
    <x v="0"/>
    <x v="0"/>
    <x v="0"/>
    <x v="8"/>
    <n v="2262"/>
    <n v="9500.4"/>
  </r>
  <r>
    <s v="B09GFWJDY1"/>
    <x v="744"/>
    <x v="82"/>
    <n v="499"/>
    <n v="13744331"/>
    <n v="1499"/>
    <n v="0.67"/>
    <x v="2"/>
    <x v="0"/>
    <x v="0"/>
    <x v="0"/>
    <x v="14"/>
    <n v="9169"/>
    <n v="33008.400000000001"/>
  </r>
  <r>
    <s v="B07QCWY5XV"/>
    <x v="745"/>
    <x v="11"/>
    <n v="599"/>
    <n v="20369440"/>
    <n v="1399"/>
    <n v="0.56999999999999995"/>
    <x v="2"/>
    <x v="0"/>
    <x v="0"/>
    <x v="0"/>
    <x v="4"/>
    <n v="14560"/>
    <n v="59695.999999999993"/>
  </r>
  <r>
    <s v="B08MTCKDYN"/>
    <x v="11"/>
    <x v="1"/>
    <n v="119"/>
    <n v="1793701"/>
    <n v="299"/>
    <n v="0.6"/>
    <x v="0"/>
    <x v="1"/>
    <x v="0"/>
    <x v="0"/>
    <x v="4"/>
    <n v="5999"/>
    <n v="24595.899999999998"/>
  </r>
  <r>
    <s v="B01N4EV2TL"/>
    <x v="746"/>
    <x v="36"/>
    <n v="1495"/>
    <n v="14445795"/>
    <n v="1995"/>
    <n v="0.25"/>
    <x v="2"/>
    <x v="0"/>
    <x v="0"/>
    <x v="1"/>
    <x v="2"/>
    <n v="7241"/>
    <n v="31136.3"/>
  </r>
  <r>
    <s v="B094DQWV9B"/>
    <x v="747"/>
    <x v="48"/>
    <n v="149"/>
    <n v="614460"/>
    <n v="399"/>
    <n v="0.63"/>
    <x v="0"/>
    <x v="1"/>
    <x v="0"/>
    <x v="0"/>
    <x v="1"/>
    <n v="1540"/>
    <n v="6160"/>
  </r>
  <r>
    <s v="B08VRMK55F"/>
    <x v="748"/>
    <x v="38"/>
    <n v="399"/>
    <n v="2414346"/>
    <n v="699"/>
    <n v="0.43"/>
    <x v="1"/>
    <x v="0"/>
    <x v="0"/>
    <x v="1"/>
    <x v="9"/>
    <n v="3454"/>
    <n v="11743.6"/>
  </r>
  <r>
    <s v="B00ZRBWPA0"/>
    <x v="749"/>
    <x v="28"/>
    <n v="159"/>
    <n v="178020"/>
    <n v="180"/>
    <n v="0.12"/>
    <x v="2"/>
    <x v="2"/>
    <x v="1"/>
    <x v="1"/>
    <x v="2"/>
    <n v="989"/>
    <n v="4252.7"/>
  </r>
  <r>
    <s v="B0B2DD66GS"/>
    <x v="750"/>
    <x v="78"/>
    <n v="1329"/>
    <n v="56909600"/>
    <n v="2900"/>
    <n v="0.54"/>
    <x v="0"/>
    <x v="0"/>
    <x v="0"/>
    <x v="0"/>
    <x v="10"/>
    <n v="19624"/>
    <n v="88308"/>
  </r>
  <r>
    <s v="B09M869Z5V"/>
    <x v="751"/>
    <x v="117"/>
    <n v="570"/>
    <n v="3197799"/>
    <n v="999"/>
    <n v="0.43"/>
    <x v="2"/>
    <x v="0"/>
    <x v="0"/>
    <x v="1"/>
    <x v="8"/>
    <n v="3201"/>
    <n v="13444.2"/>
  </r>
  <r>
    <s v="B07W6VWZ8C"/>
    <x v="752"/>
    <x v="118"/>
    <n v="899"/>
    <n v="60907531"/>
    <n v="1999"/>
    <n v="0.55000000000000004"/>
    <x v="0"/>
    <x v="0"/>
    <x v="0"/>
    <x v="0"/>
    <x v="4"/>
    <n v="30469"/>
    <n v="124922.9"/>
  </r>
  <r>
    <s v="B07YL54NVJ"/>
    <x v="753"/>
    <x v="55"/>
    <n v="549"/>
    <n v="7750242"/>
    <n v="999"/>
    <n v="0.45"/>
    <x v="0"/>
    <x v="0"/>
    <x v="0"/>
    <x v="1"/>
    <x v="2"/>
    <n v="7758"/>
    <n v="33359.4"/>
  </r>
  <r>
    <s v="B012MQS060"/>
    <x v="754"/>
    <x v="17"/>
    <n v="1295"/>
    <n v="46258945"/>
    <n v="1795"/>
    <n v="0.28000000000000003"/>
    <x v="1"/>
    <x v="0"/>
    <x v="0"/>
    <x v="1"/>
    <x v="4"/>
    <n v="25771"/>
    <n v="105661.09999999999"/>
  </r>
  <r>
    <s v="B07BRKK9JQ"/>
    <x v="755"/>
    <x v="69"/>
    <n v="1299"/>
    <n v="43529577"/>
    <n v="1599"/>
    <n v="0.19"/>
    <x v="2"/>
    <x v="0"/>
    <x v="0"/>
    <x v="1"/>
    <x v="2"/>
    <n v="27223"/>
    <n v="117058.9"/>
  </r>
  <r>
    <s v="B08YD264ZS"/>
    <x v="756"/>
    <x v="1"/>
    <n v="999"/>
    <n v="4223310"/>
    <n v="2499"/>
    <n v="0.6"/>
    <x v="0"/>
    <x v="0"/>
    <x v="0"/>
    <x v="0"/>
    <x v="2"/>
    <n v="1690"/>
    <n v="7267"/>
  </r>
  <r>
    <s v="B07V82W5CN"/>
    <x v="757"/>
    <x v="1"/>
    <n v="1349"/>
    <n v="15634374"/>
    <n v="2198"/>
    <n v="0.39"/>
    <x v="2"/>
    <x v="0"/>
    <x v="0"/>
    <x v="1"/>
    <x v="1"/>
    <n v="7113"/>
    <n v="28452"/>
  </r>
  <r>
    <s v="B09Y14JLP3"/>
    <x v="758"/>
    <x v="27"/>
    <n v="99"/>
    <n v="1223049"/>
    <n v="499"/>
    <n v="0.8"/>
    <x v="0"/>
    <x v="1"/>
    <x v="0"/>
    <x v="0"/>
    <x v="4"/>
    <n v="2451"/>
    <n v="10049.099999999999"/>
  </r>
  <r>
    <s v="B09ZHCJDP1"/>
    <x v="759"/>
    <x v="119"/>
    <n v="499"/>
    <n v="23000"/>
    <n v="1000"/>
    <n v="0.5"/>
    <x v="0"/>
    <x v="0"/>
    <x v="1"/>
    <x v="0"/>
    <x v="13"/>
    <n v="23"/>
    <n v="115"/>
  </r>
  <r>
    <s v="B08C4Z69LN"/>
    <x v="760"/>
    <x v="120"/>
    <n v="1792"/>
    <n v="91679000"/>
    <n v="3500"/>
    <n v="0.49"/>
    <x v="2"/>
    <x v="0"/>
    <x v="0"/>
    <x v="1"/>
    <x v="10"/>
    <n v="26194"/>
    <n v="117873"/>
  </r>
  <r>
    <s v="B09P564ZTJ"/>
    <x v="761"/>
    <x v="36"/>
    <n v="235"/>
    <n v="1875627"/>
    <n v="1599"/>
    <n v="0.85"/>
    <x v="2"/>
    <x v="0"/>
    <x v="0"/>
    <x v="0"/>
    <x v="7"/>
    <n v="1173"/>
    <n v="4457.3999999999996"/>
  </r>
  <r>
    <s v="B098R25TGC"/>
    <x v="762"/>
    <x v="82"/>
    <n v="1299"/>
    <n v="43872371"/>
    <n v="2999"/>
    <n v="0.56999999999999995"/>
    <x v="2"/>
    <x v="0"/>
    <x v="0"/>
    <x v="0"/>
    <x v="7"/>
    <n v="14629"/>
    <n v="55590.2"/>
  </r>
  <r>
    <s v="B0B2PQL5N3"/>
    <x v="763"/>
    <x v="121"/>
    <n v="230"/>
    <n v="1526472"/>
    <n v="999"/>
    <n v="0.77"/>
    <x v="2"/>
    <x v="0"/>
    <x v="0"/>
    <x v="0"/>
    <x v="8"/>
    <n v="1528"/>
    <n v="6417.6"/>
  </r>
  <r>
    <s v="B07DKZCZ89"/>
    <x v="764"/>
    <x v="122"/>
    <n v="119"/>
    <n v="7500968"/>
    <n v="499"/>
    <n v="0.76"/>
    <x v="0"/>
    <x v="1"/>
    <x v="0"/>
    <x v="0"/>
    <x v="2"/>
    <n v="15032"/>
    <n v="64637.599999999999"/>
  </r>
  <r>
    <s v="B08GYG6T12"/>
    <x v="765"/>
    <x v="123"/>
    <n v="449"/>
    <n v="55668000"/>
    <n v="800"/>
    <n v="0.44"/>
    <x v="2"/>
    <x v="0"/>
    <x v="0"/>
    <x v="1"/>
    <x v="6"/>
    <n v="69585"/>
    <n v="306174"/>
  </r>
  <r>
    <s v="B08LHTJTBB"/>
    <x v="766"/>
    <x v="104"/>
    <n v="599"/>
    <n v="9467264"/>
    <n v="1999"/>
    <n v="0.7"/>
    <x v="0"/>
    <x v="0"/>
    <x v="0"/>
    <x v="0"/>
    <x v="6"/>
    <n v="4736"/>
    <n v="20838.400000000001"/>
  </r>
  <r>
    <s v="B07VTFN6HM"/>
    <x v="767"/>
    <x v="124"/>
    <n v="5599"/>
    <n v="536586750"/>
    <n v="7350"/>
    <n v="0.24"/>
    <x v="0"/>
    <x v="0"/>
    <x v="0"/>
    <x v="1"/>
    <x v="6"/>
    <n v="73005"/>
    <n v="321222"/>
  </r>
  <r>
    <s v="B008QS9J6Y"/>
    <x v="768"/>
    <x v="78"/>
    <n v="1990"/>
    <n v="52932810"/>
    <n v="2595"/>
    <n v="0.23"/>
    <x v="0"/>
    <x v="0"/>
    <x v="0"/>
    <x v="1"/>
    <x v="2"/>
    <n v="20398"/>
    <n v="87711.4"/>
  </r>
  <r>
    <s v="B09M8888DM"/>
    <x v="769"/>
    <x v="118"/>
    <n v="499"/>
    <n v="1697875"/>
    <n v="799"/>
    <n v="0.38"/>
    <x v="0"/>
    <x v="0"/>
    <x v="0"/>
    <x v="1"/>
    <x v="2"/>
    <n v="2125"/>
    <n v="9137.5"/>
  </r>
  <r>
    <s v="B01KK0HU3Y"/>
    <x v="770"/>
    <x v="23"/>
    <n v="899"/>
    <n v="34737826"/>
    <n v="1499"/>
    <n v="0.4"/>
    <x v="0"/>
    <x v="0"/>
    <x v="0"/>
    <x v="1"/>
    <x v="8"/>
    <n v="23174"/>
    <n v="97330.8"/>
  </r>
  <r>
    <s v="B086394NY5"/>
    <x v="771"/>
    <x v="1"/>
    <n v="1399"/>
    <n v="27574260"/>
    <n v="2490"/>
    <n v="0.44"/>
    <x v="2"/>
    <x v="0"/>
    <x v="0"/>
    <x v="1"/>
    <x v="2"/>
    <n v="11074"/>
    <n v="47618.2"/>
  </r>
  <r>
    <s v="B00NH11PEY"/>
    <x v="88"/>
    <x v="125"/>
    <n v="199"/>
    <n v="56232000"/>
    <n v="750"/>
    <n v="0.73"/>
    <x v="2"/>
    <x v="0"/>
    <x v="0"/>
    <x v="0"/>
    <x v="10"/>
    <n v="74976"/>
    <n v="337392"/>
  </r>
  <r>
    <s v="B017PDR9N0"/>
    <x v="772"/>
    <x v="50"/>
    <n v="149"/>
    <n v="12777893"/>
    <n v="499"/>
    <n v="0.7"/>
    <x v="2"/>
    <x v="1"/>
    <x v="0"/>
    <x v="0"/>
    <x v="4"/>
    <n v="25607"/>
    <n v="104988.7"/>
  </r>
  <r>
    <s v="B07NC12T2R"/>
    <x v="773"/>
    <x v="126"/>
    <n v="1799"/>
    <n v="205717740"/>
    <n v="4990"/>
    <n v="0.64"/>
    <x v="2"/>
    <x v="0"/>
    <x v="0"/>
    <x v="0"/>
    <x v="8"/>
    <n v="41226"/>
    <n v="173149.2"/>
  </r>
  <r>
    <s v="B08JMC1988"/>
    <x v="774"/>
    <x v="48"/>
    <n v="999"/>
    <n v="45644190"/>
    <n v="2490"/>
    <n v="0.6"/>
    <x v="2"/>
    <x v="0"/>
    <x v="0"/>
    <x v="0"/>
    <x v="4"/>
    <n v="18331"/>
    <n v="75157.099999999991"/>
  </r>
  <r>
    <s v="B09GFN8WZL"/>
    <x v="775"/>
    <x v="127"/>
    <n v="378"/>
    <n v="1777221"/>
    <n v="999"/>
    <n v="0.62"/>
    <x v="1"/>
    <x v="0"/>
    <x v="0"/>
    <x v="0"/>
    <x v="4"/>
    <n v="1779"/>
    <n v="7293.9"/>
  </r>
  <r>
    <s v="B095X38CJS"/>
    <x v="776"/>
    <x v="55"/>
    <n v="99"/>
    <n v="38412"/>
    <n v="99"/>
    <n v="0"/>
    <x v="0"/>
    <x v="2"/>
    <x v="1"/>
    <x v="1"/>
    <x v="2"/>
    <n v="388"/>
    <n v="1668.3999999999999"/>
  </r>
  <r>
    <s v="B07ZKD8T1Q"/>
    <x v="777"/>
    <x v="52"/>
    <n v="1499"/>
    <n v="25959344"/>
    <n v="2999"/>
    <n v="0.5"/>
    <x v="0"/>
    <x v="0"/>
    <x v="0"/>
    <x v="0"/>
    <x v="10"/>
    <n v="8656"/>
    <n v="38952"/>
  </r>
  <r>
    <s v="B09MZ6WZ6V"/>
    <x v="778"/>
    <x v="104"/>
    <n v="499"/>
    <n v="1028970"/>
    <n v="999"/>
    <n v="0.5"/>
    <x v="2"/>
    <x v="0"/>
    <x v="0"/>
    <x v="0"/>
    <x v="6"/>
    <n v="1030"/>
    <n v="4532"/>
  </r>
  <r>
    <s v="B09CMM3VGK"/>
    <x v="146"/>
    <x v="104"/>
    <n v="179"/>
    <n v="964567"/>
    <n v="499"/>
    <n v="0.64"/>
    <x v="0"/>
    <x v="1"/>
    <x v="0"/>
    <x v="0"/>
    <x v="1"/>
    <n v="1933"/>
    <n v="7732"/>
  </r>
  <r>
    <s v="B00MUTWLW4"/>
    <x v="779"/>
    <x v="1"/>
    <n v="2595"/>
    <n v="74526310"/>
    <n v="3295"/>
    <n v="0.21"/>
    <x v="2"/>
    <x v="0"/>
    <x v="0"/>
    <x v="1"/>
    <x v="6"/>
    <n v="22618"/>
    <n v="99519.200000000012"/>
  </r>
  <r>
    <s v="B08QSC1XY8"/>
    <x v="137"/>
    <x v="55"/>
    <n v="389"/>
    <n v="1070426"/>
    <n v="1099"/>
    <n v="0.65"/>
    <x v="1"/>
    <x v="0"/>
    <x v="1"/>
    <x v="0"/>
    <x v="2"/>
    <n v="974"/>
    <n v="4188.2"/>
  </r>
  <r>
    <s v="B08HQL67D6"/>
    <x v="780"/>
    <x v="2"/>
    <n v="599"/>
    <n v="15827377"/>
    <n v="599"/>
    <n v="0"/>
    <x v="2"/>
    <x v="0"/>
    <x v="0"/>
    <x v="1"/>
    <x v="1"/>
    <n v="26423"/>
    <n v="105692"/>
  </r>
  <r>
    <s v="B09RKFBCV7"/>
    <x v="781"/>
    <x v="128"/>
    <n v="1999"/>
    <n v="250408695"/>
    <n v="7999"/>
    <n v="0.75"/>
    <x v="2"/>
    <x v="0"/>
    <x v="0"/>
    <x v="0"/>
    <x v="8"/>
    <n v="31305"/>
    <n v="131481"/>
  </r>
  <r>
    <s v="B01IOZUHRS"/>
    <x v="782"/>
    <x v="25"/>
    <n v="179"/>
    <n v="5076826"/>
    <n v="499"/>
    <n v="0.64"/>
    <x v="0"/>
    <x v="1"/>
    <x v="0"/>
    <x v="0"/>
    <x v="4"/>
    <n v="10174"/>
    <n v="41713.399999999994"/>
  </r>
  <r>
    <s v="B00CEQEGPI"/>
    <x v="783"/>
    <x v="87"/>
    <n v="1345"/>
    <n v="39962835"/>
    <n v="2295"/>
    <n v="0.41"/>
    <x v="0"/>
    <x v="0"/>
    <x v="0"/>
    <x v="1"/>
    <x v="8"/>
    <n v="17413"/>
    <n v="73134.600000000006"/>
  </r>
  <r>
    <s v="B00E3DVQFS"/>
    <x v="784"/>
    <x v="1"/>
    <n v="879"/>
    <n v="35043291"/>
    <n v="1109"/>
    <n v="0.21"/>
    <x v="2"/>
    <x v="0"/>
    <x v="0"/>
    <x v="1"/>
    <x v="6"/>
    <n v="31599"/>
    <n v="139035.6"/>
  </r>
  <r>
    <s v="B09SGGRKV8"/>
    <x v="785"/>
    <x v="1"/>
    <n v="199"/>
    <n v="1243508"/>
    <n v="499"/>
    <n v="0.6"/>
    <x v="2"/>
    <x v="1"/>
    <x v="0"/>
    <x v="0"/>
    <x v="14"/>
    <n v="2492"/>
    <n v="8971.2000000000007"/>
  </r>
  <r>
    <s v="B084BR3QX8"/>
    <x v="786"/>
    <x v="48"/>
    <n v="149"/>
    <n v="2520477"/>
    <n v="999"/>
    <n v="0.85"/>
    <x v="2"/>
    <x v="0"/>
    <x v="0"/>
    <x v="0"/>
    <x v="3"/>
    <n v="2523"/>
    <n v="8830.5"/>
  </r>
  <r>
    <s v="B09VC2D2WG"/>
    <x v="787"/>
    <x v="78"/>
    <n v="469"/>
    <n v="527648"/>
    <n v="1499"/>
    <n v="0.69"/>
    <x v="1"/>
    <x v="0"/>
    <x v="1"/>
    <x v="0"/>
    <x v="4"/>
    <n v="352"/>
    <n v="1443.1999999999998"/>
  </r>
  <r>
    <s v="B083RD1J99"/>
    <x v="788"/>
    <x v="36"/>
    <n v="328"/>
    <n v="1372959"/>
    <n v="399"/>
    <n v="0.18"/>
    <x v="2"/>
    <x v="1"/>
    <x v="0"/>
    <x v="1"/>
    <x v="4"/>
    <n v="3441"/>
    <n v="14108.099999999999"/>
  </r>
  <r>
    <s v="B09Z7YGV3R"/>
    <x v="789"/>
    <x v="129"/>
    <n v="269"/>
    <n v="65007"/>
    <n v="699"/>
    <n v="0.62"/>
    <x v="0"/>
    <x v="0"/>
    <x v="1"/>
    <x v="0"/>
    <x v="1"/>
    <n v="93"/>
    <n v="372"/>
  </r>
  <r>
    <s v="B00N3XLDW0"/>
    <x v="790"/>
    <x v="42"/>
    <n v="299"/>
    <n v="16358000"/>
    <n v="400"/>
    <n v="0.25"/>
    <x v="2"/>
    <x v="1"/>
    <x v="0"/>
    <x v="1"/>
    <x v="7"/>
    <n v="40895"/>
    <n v="155401"/>
  </r>
  <r>
    <s v="B07Z53L5QL"/>
    <x v="791"/>
    <x v="33"/>
    <n v="549"/>
    <n v="16497994"/>
    <n v="1499"/>
    <n v="0.63"/>
    <x v="2"/>
    <x v="0"/>
    <x v="0"/>
    <x v="0"/>
    <x v="2"/>
    <n v="11006"/>
    <n v="47325.799999999996"/>
  </r>
  <r>
    <s v="B00NH11KIK"/>
    <x v="156"/>
    <x v="27"/>
    <n v="209"/>
    <n v="74841770"/>
    <n v="695"/>
    <n v="0.7"/>
    <x v="1"/>
    <x v="0"/>
    <x v="0"/>
    <x v="0"/>
    <x v="10"/>
    <n v="107686"/>
    <n v="484587"/>
  </r>
  <r>
    <s v="B00VA7YYUO"/>
    <x v="792"/>
    <x v="27"/>
    <n v="99"/>
    <n v="498564"/>
    <n v="99"/>
    <n v="0"/>
    <x v="2"/>
    <x v="2"/>
    <x v="0"/>
    <x v="1"/>
    <x v="2"/>
    <n v="5036"/>
    <n v="21654.799999999999"/>
  </r>
  <r>
    <s v="B08D64C9FN"/>
    <x v="793"/>
    <x v="1"/>
    <n v="575"/>
    <n v="23895063"/>
    <n v="2799"/>
    <n v="0.79"/>
    <x v="2"/>
    <x v="0"/>
    <x v="0"/>
    <x v="0"/>
    <x v="8"/>
    <n v="8537"/>
    <n v="35855.4"/>
  </r>
  <r>
    <s v="B09X76VL5L"/>
    <x v="794"/>
    <x v="17"/>
    <n v="1599"/>
    <n v="2359240"/>
    <n v="3490"/>
    <n v="0.54"/>
    <x v="2"/>
    <x v="0"/>
    <x v="1"/>
    <x v="0"/>
    <x v="5"/>
    <n v="676"/>
    <n v="2501.2000000000003"/>
  </r>
  <r>
    <s v="B07S7DCJKS"/>
    <x v="795"/>
    <x v="2"/>
    <n v="199"/>
    <n v="4989002"/>
    <n v="499"/>
    <n v="0.6"/>
    <x v="0"/>
    <x v="1"/>
    <x v="0"/>
    <x v="0"/>
    <x v="2"/>
    <n v="9998"/>
    <n v="42991.4"/>
  </r>
  <r>
    <s v="B08LW31NQ6"/>
    <x v="796"/>
    <x v="17"/>
    <n v="1439"/>
    <n v="11846110"/>
    <n v="2890"/>
    <n v="0.5"/>
    <x v="1"/>
    <x v="0"/>
    <x v="0"/>
    <x v="0"/>
    <x v="10"/>
    <n v="4099"/>
    <n v="18445.5"/>
  </r>
  <r>
    <s v="B00P93X6EK"/>
    <x v="797"/>
    <x v="5"/>
    <n v="157"/>
    <n v="708480"/>
    <n v="160"/>
    <n v="0.02"/>
    <x v="2"/>
    <x v="2"/>
    <x v="0"/>
    <x v="1"/>
    <x v="10"/>
    <n v="4428"/>
    <n v="19926"/>
  </r>
  <r>
    <s v="B0994GP1CX"/>
    <x v="798"/>
    <x v="48"/>
    <n v="115"/>
    <n v="5686308"/>
    <n v="999"/>
    <n v="0.88"/>
    <x v="2"/>
    <x v="0"/>
    <x v="0"/>
    <x v="0"/>
    <x v="11"/>
    <n v="5692"/>
    <n v="18783.599999999999"/>
  </r>
  <r>
    <s v="B07H8W9PB6"/>
    <x v="799"/>
    <x v="59"/>
    <n v="175"/>
    <n v="10479"/>
    <n v="499"/>
    <n v="0.65"/>
    <x v="2"/>
    <x v="1"/>
    <x v="1"/>
    <x v="0"/>
    <x v="4"/>
    <n v="21"/>
    <n v="86.1"/>
  </r>
  <r>
    <s v="B09NNHFSSF"/>
    <x v="800"/>
    <x v="51"/>
    <n v="1999"/>
    <n v="8836000"/>
    <n v="4700"/>
    <n v="0.56999999999999995"/>
    <x v="1"/>
    <x v="0"/>
    <x v="0"/>
    <x v="0"/>
    <x v="7"/>
    <n v="1880"/>
    <n v="7144"/>
  </r>
  <r>
    <s v="B08D9NDZ1Y"/>
    <x v="801"/>
    <x v="55"/>
    <n v="3999"/>
    <n v="94293875.519999996"/>
    <n v="4332.96"/>
    <n v="0.08"/>
    <x v="2"/>
    <x v="0"/>
    <x v="0"/>
    <x v="1"/>
    <x v="3"/>
    <n v="21762"/>
    <n v="76167"/>
  </r>
  <r>
    <s v="B08WJ86PV2"/>
    <x v="802"/>
    <x v="48"/>
    <n v="299"/>
    <n v="2428470"/>
    <n v="990"/>
    <n v="0.7"/>
    <x v="0"/>
    <x v="0"/>
    <x v="0"/>
    <x v="0"/>
    <x v="10"/>
    <n v="2453"/>
    <n v="11038.5"/>
  </r>
  <r>
    <s v="B078HRR1XV"/>
    <x v="803"/>
    <x v="124"/>
    <n v="3303"/>
    <n v="63643256"/>
    <n v="4699"/>
    <n v="0.3"/>
    <x v="1"/>
    <x v="0"/>
    <x v="0"/>
    <x v="1"/>
    <x v="6"/>
    <n v="13544"/>
    <n v="59593.600000000006"/>
  </r>
  <r>
    <s v="B00LM4X3XE"/>
    <x v="804"/>
    <x v="17"/>
    <n v="90"/>
    <n v="306100"/>
    <n v="100"/>
    <n v="0.1"/>
    <x v="0"/>
    <x v="2"/>
    <x v="0"/>
    <x v="1"/>
    <x v="2"/>
    <n v="3061"/>
    <n v="13162.3"/>
  </r>
  <r>
    <s v="B07YWS9SP9"/>
    <x v="805"/>
    <x v="5"/>
    <n v="599"/>
    <n v="7593399"/>
    <n v="999"/>
    <n v="0.4"/>
    <x v="2"/>
    <x v="0"/>
    <x v="0"/>
    <x v="1"/>
    <x v="1"/>
    <n v="7601"/>
    <n v="30404"/>
  </r>
  <r>
    <s v="B08WLY8V9S"/>
    <x v="806"/>
    <x v="73"/>
    <n v="425"/>
    <n v="3792881"/>
    <n v="899"/>
    <n v="0.53"/>
    <x v="2"/>
    <x v="0"/>
    <x v="0"/>
    <x v="0"/>
    <x v="10"/>
    <n v="4219"/>
    <n v="18985.5"/>
  </r>
  <r>
    <s v="B07YNHCW6N"/>
    <x v="807"/>
    <x v="1"/>
    <n v="549"/>
    <n v="13884444"/>
    <n v="2499"/>
    <n v="0.78"/>
    <x v="0"/>
    <x v="0"/>
    <x v="0"/>
    <x v="0"/>
    <x v="2"/>
    <n v="5556"/>
    <n v="23890.799999999999"/>
  </r>
  <r>
    <s v="B07232M876"/>
    <x v="172"/>
    <x v="27"/>
    <n v="199"/>
    <n v="36575025"/>
    <n v="395"/>
    <n v="0.5"/>
    <x v="1"/>
    <x v="1"/>
    <x v="0"/>
    <x v="0"/>
    <x v="8"/>
    <n v="92595"/>
    <n v="388899"/>
  </r>
  <r>
    <s v="B00KIE28X0"/>
    <x v="808"/>
    <x v="20"/>
    <n v="310"/>
    <n v="1823420"/>
    <n v="310"/>
    <n v="0"/>
    <x v="1"/>
    <x v="1"/>
    <x v="0"/>
    <x v="1"/>
    <x v="10"/>
    <n v="5882"/>
    <n v="26469"/>
  </r>
  <r>
    <s v="B08BQ947H3"/>
    <x v="631"/>
    <x v="25"/>
    <n v="149"/>
    <n v="1614117"/>
    <n v="149"/>
    <n v="0"/>
    <x v="2"/>
    <x v="2"/>
    <x v="0"/>
    <x v="1"/>
    <x v="2"/>
    <n v="10833"/>
    <n v="46581.9"/>
  </r>
  <r>
    <s v="B0BCVJ3PVP"/>
    <x v="809"/>
    <x v="17"/>
    <n v="499"/>
    <n v="563766"/>
    <n v="1299"/>
    <n v="0.62"/>
    <x v="2"/>
    <x v="0"/>
    <x v="1"/>
    <x v="0"/>
    <x v="10"/>
    <n v="434"/>
    <n v="1953"/>
  </r>
  <r>
    <s v="B0B2931FCV"/>
    <x v="810"/>
    <x v="52"/>
    <n v="999"/>
    <n v="8032687"/>
    <n v="4199"/>
    <n v="0.76"/>
    <x v="1"/>
    <x v="0"/>
    <x v="0"/>
    <x v="0"/>
    <x v="3"/>
    <n v="1913"/>
    <n v="6695.5"/>
  </r>
  <r>
    <s v="B07VV37FT4"/>
    <x v="811"/>
    <x v="5"/>
    <n v="250"/>
    <n v="657000"/>
    <n v="250"/>
    <n v="0"/>
    <x v="1"/>
    <x v="1"/>
    <x v="0"/>
    <x v="1"/>
    <x v="8"/>
    <n v="2628"/>
    <n v="11037.6"/>
  </r>
  <r>
    <s v="B07JB2Y4SR"/>
    <x v="812"/>
    <x v="60"/>
    <n v="90"/>
    <n v="1071800"/>
    <n v="100"/>
    <n v="0.1"/>
    <x v="0"/>
    <x v="2"/>
    <x v="0"/>
    <x v="1"/>
    <x v="6"/>
    <n v="10718"/>
    <n v="47159.200000000004"/>
  </r>
  <r>
    <s v="B08LT9BMPP"/>
    <x v="813"/>
    <x v="1"/>
    <n v="1495"/>
    <n v="21029295"/>
    <n v="1995"/>
    <n v="0.25"/>
    <x v="2"/>
    <x v="0"/>
    <x v="0"/>
    <x v="1"/>
    <x v="10"/>
    <n v="10541"/>
    <n v="47434.5"/>
  </r>
  <r>
    <s v="B082T6V3DT"/>
    <x v="135"/>
    <x v="50"/>
    <n v="799"/>
    <n v="17194800"/>
    <n v="2100"/>
    <n v="0.62"/>
    <x v="2"/>
    <x v="0"/>
    <x v="0"/>
    <x v="0"/>
    <x v="2"/>
    <n v="8188"/>
    <n v="35208.400000000001"/>
  </r>
  <r>
    <s v="B09F3PDDRF"/>
    <x v="814"/>
    <x v="11"/>
    <n v="349"/>
    <n v="816183"/>
    <n v="999"/>
    <n v="0.65"/>
    <x v="2"/>
    <x v="0"/>
    <x v="1"/>
    <x v="0"/>
    <x v="0"/>
    <n v="817"/>
    <n v="3186.2999999999997"/>
  </r>
  <r>
    <s v="B07X963JNS"/>
    <x v="815"/>
    <x v="59"/>
    <n v="900"/>
    <n v="90923616"/>
    <n v="2499"/>
    <n v="0.64"/>
    <x v="0"/>
    <x v="0"/>
    <x v="0"/>
    <x v="0"/>
    <x v="1"/>
    <n v="36384"/>
    <n v="145536"/>
  </r>
  <r>
    <s v="B09LD3116F"/>
    <x v="816"/>
    <x v="100"/>
    <n v="2490"/>
    <n v="14387940"/>
    <n v="3990"/>
    <n v="0.38"/>
    <x v="0"/>
    <x v="0"/>
    <x v="0"/>
    <x v="1"/>
    <x v="4"/>
    <n v="3606"/>
    <n v="14784.599999999999"/>
  </r>
  <r>
    <s v="B08Y5QJTVK"/>
    <x v="817"/>
    <x v="101"/>
    <n v="116"/>
    <n v="71400"/>
    <n v="200"/>
    <n v="0.42"/>
    <x v="1"/>
    <x v="1"/>
    <x v="1"/>
    <x v="1"/>
    <x v="6"/>
    <n v="357"/>
    <n v="1570.8000000000002"/>
  </r>
  <r>
    <s v="B00LY1FN1K"/>
    <x v="818"/>
    <x v="112"/>
    <n v="200"/>
    <n v="2339100"/>
    <n v="230"/>
    <n v="0.13"/>
    <x v="2"/>
    <x v="1"/>
    <x v="0"/>
    <x v="1"/>
    <x v="6"/>
    <n v="10170"/>
    <n v="44748"/>
  </r>
  <r>
    <s v="B07DJ5KYDZ"/>
    <x v="819"/>
    <x v="130"/>
    <n v="1249"/>
    <n v="12856008"/>
    <n v="2796"/>
    <n v="0.55000000000000004"/>
    <x v="0"/>
    <x v="0"/>
    <x v="0"/>
    <x v="0"/>
    <x v="6"/>
    <n v="4598"/>
    <n v="20231.2"/>
  </r>
  <r>
    <s v="B09BVCVTBC"/>
    <x v="820"/>
    <x v="1"/>
    <n v="2649"/>
    <n v="4447229"/>
    <n v="3499"/>
    <n v="0.24"/>
    <x v="1"/>
    <x v="0"/>
    <x v="0"/>
    <x v="1"/>
    <x v="10"/>
    <n v="1271"/>
    <n v="5719.5"/>
  </r>
  <r>
    <s v="B07SY4C3TD"/>
    <x v="821"/>
    <x v="2"/>
    <n v="596"/>
    <n v="2327337"/>
    <n v="723"/>
    <n v="0.18"/>
    <x v="2"/>
    <x v="0"/>
    <x v="0"/>
    <x v="1"/>
    <x v="6"/>
    <n v="3219"/>
    <n v="14163.6"/>
  </r>
  <r>
    <s v="B08CRRQK6Z"/>
    <x v="822"/>
    <x v="17"/>
    <n v="4999"/>
    <n v="56757959"/>
    <n v="12499"/>
    <n v="0.6"/>
    <x v="2"/>
    <x v="0"/>
    <x v="0"/>
    <x v="0"/>
    <x v="8"/>
    <n v="4541"/>
    <n v="19072.2"/>
  </r>
  <r>
    <s v="B08MTLLSL8"/>
    <x v="823"/>
    <x v="100"/>
    <n v="399"/>
    <n v="98094180"/>
    <n v="1290"/>
    <n v="0.69"/>
    <x v="0"/>
    <x v="0"/>
    <x v="0"/>
    <x v="0"/>
    <x v="8"/>
    <n v="76042"/>
    <n v="319376.40000000002"/>
  </r>
  <r>
    <s v="B08Y57TPDM"/>
    <x v="824"/>
    <x v="59"/>
    <n v="116"/>
    <n v="97000"/>
    <n v="200"/>
    <n v="0.42"/>
    <x v="0"/>
    <x v="1"/>
    <x v="1"/>
    <x v="1"/>
    <x v="2"/>
    <n v="485"/>
    <n v="2085.5"/>
  </r>
  <r>
    <s v="B09CYTJV3N"/>
    <x v="825"/>
    <x v="78"/>
    <n v="4499"/>
    <n v="268131304"/>
    <n v="5999"/>
    <n v="0.25"/>
    <x v="0"/>
    <x v="0"/>
    <x v="0"/>
    <x v="1"/>
    <x v="2"/>
    <n v="44696"/>
    <n v="192192.8"/>
  </r>
  <r>
    <s v="B07GLNJC25"/>
    <x v="826"/>
    <x v="79"/>
    <n v="330"/>
    <n v="4274434"/>
    <n v="499"/>
    <n v="0.34"/>
    <x v="0"/>
    <x v="1"/>
    <x v="0"/>
    <x v="1"/>
    <x v="5"/>
    <n v="8566"/>
    <n v="31694.2"/>
  </r>
  <r>
    <s v="B07TMCXRFV"/>
    <x v="827"/>
    <x v="73"/>
    <n v="1234"/>
    <n v="26671320"/>
    <n v="1599"/>
    <n v="0.23"/>
    <x v="2"/>
    <x v="0"/>
    <x v="0"/>
    <x v="1"/>
    <x v="10"/>
    <n v="16680"/>
    <n v="75060"/>
  </r>
  <r>
    <s v="B01FSYQ2A4"/>
    <x v="527"/>
    <x v="35"/>
    <n v="1399"/>
    <n v="290550260"/>
    <n v="2990"/>
    <n v="0.53"/>
    <x v="1"/>
    <x v="0"/>
    <x v="0"/>
    <x v="0"/>
    <x v="4"/>
    <n v="97174"/>
    <n v="398413.39999999997"/>
  </r>
  <r>
    <s v="B00LZPQVMK"/>
    <x v="828"/>
    <x v="131"/>
    <n v="272"/>
    <n v="1179520"/>
    <n v="320"/>
    <n v="0.15"/>
    <x v="2"/>
    <x v="1"/>
    <x v="0"/>
    <x v="1"/>
    <x v="1"/>
    <n v="3686"/>
    <n v="14744"/>
  </r>
  <r>
    <s v="B08X77LM8C"/>
    <x v="829"/>
    <x v="132"/>
    <n v="99"/>
    <n v="593406"/>
    <n v="999"/>
    <n v="0.9"/>
    <x v="1"/>
    <x v="0"/>
    <x v="1"/>
    <x v="0"/>
    <x v="7"/>
    <n v="594"/>
    <n v="2257.1999999999998"/>
  </r>
  <r>
    <s v="B01EJ5MM5M"/>
    <x v="830"/>
    <x v="116"/>
    <n v="3498"/>
    <n v="47216875"/>
    <n v="3875"/>
    <n v="0.1"/>
    <x v="0"/>
    <x v="0"/>
    <x v="0"/>
    <x v="1"/>
    <x v="9"/>
    <n v="12185"/>
    <n v="41429"/>
  </r>
  <r>
    <s v="B08J82K4GX"/>
    <x v="831"/>
    <x v="118"/>
    <n v="10099"/>
    <n v="50125530"/>
    <n v="19110"/>
    <n v="0.47"/>
    <x v="1"/>
    <x v="0"/>
    <x v="0"/>
    <x v="1"/>
    <x v="2"/>
    <n v="2623"/>
    <n v="11278.9"/>
  </r>
  <r>
    <s v="B00DJ5N9VK"/>
    <x v="832"/>
    <x v="1"/>
    <n v="150"/>
    <n v="2380050"/>
    <n v="150"/>
    <n v="0"/>
    <x v="2"/>
    <x v="2"/>
    <x v="0"/>
    <x v="1"/>
    <x v="2"/>
    <n v="15867"/>
    <n v="68228.099999999991"/>
  </r>
  <r>
    <s v="B0B4DT8MKT"/>
    <x v="445"/>
    <x v="55"/>
    <n v="348"/>
    <n v="983344"/>
    <n v="1499"/>
    <n v="0.77"/>
    <x v="2"/>
    <x v="0"/>
    <x v="1"/>
    <x v="0"/>
    <x v="8"/>
    <n v="656"/>
    <n v="2755.2000000000003"/>
  </r>
  <r>
    <s v="B07NTKGW45"/>
    <x v="833"/>
    <x v="1"/>
    <n v="397"/>
    <n v="2719475"/>
    <n v="899"/>
    <n v="0.56000000000000005"/>
    <x v="2"/>
    <x v="0"/>
    <x v="0"/>
    <x v="0"/>
    <x v="1"/>
    <n v="3025"/>
    <n v="12100"/>
  </r>
  <r>
    <s v="B08J4PL1Z3"/>
    <x v="834"/>
    <x v="17"/>
    <n v="699"/>
    <n v="8546640"/>
    <n v="1490"/>
    <n v="0.53"/>
    <x v="1"/>
    <x v="0"/>
    <x v="0"/>
    <x v="0"/>
    <x v="1"/>
    <n v="5736"/>
    <n v="22944"/>
  </r>
  <r>
    <s v="B07XJWTYM2"/>
    <x v="835"/>
    <x v="48"/>
    <n v="1679"/>
    <n v="145053437"/>
    <n v="1999"/>
    <n v="0.16"/>
    <x v="2"/>
    <x v="0"/>
    <x v="0"/>
    <x v="1"/>
    <x v="4"/>
    <n v="72563"/>
    <n v="297508.3"/>
  </r>
  <r>
    <s v="B09939XJX8"/>
    <x v="836"/>
    <x v="54"/>
    <n v="354"/>
    <n v="1539000"/>
    <n v="1500"/>
    <n v="0.76"/>
    <x v="2"/>
    <x v="0"/>
    <x v="0"/>
    <x v="0"/>
    <x v="1"/>
    <n v="1026"/>
    <n v="4104"/>
  </r>
  <r>
    <s v="B09MDCZJXS"/>
    <x v="837"/>
    <x v="107"/>
    <n v="1199"/>
    <n v="11234457"/>
    <n v="5499"/>
    <n v="0.78"/>
    <x v="2"/>
    <x v="0"/>
    <x v="0"/>
    <x v="0"/>
    <x v="7"/>
    <n v="2043"/>
    <n v="7763.4"/>
  </r>
  <r>
    <s v="B08CTQP51L"/>
    <x v="838"/>
    <x v="104"/>
    <n v="379"/>
    <n v="6219351"/>
    <n v="1499"/>
    <n v="0.75"/>
    <x v="0"/>
    <x v="0"/>
    <x v="0"/>
    <x v="0"/>
    <x v="8"/>
    <n v="4149"/>
    <n v="17425.8"/>
  </r>
  <r>
    <s v="B0BG62HMDJ"/>
    <x v="839"/>
    <x v="133"/>
    <n v="499"/>
    <n v="57350"/>
    <n v="775"/>
    <n v="0.36"/>
    <x v="2"/>
    <x v="0"/>
    <x v="1"/>
    <x v="1"/>
    <x v="2"/>
    <n v="74"/>
    <n v="318.2"/>
  </r>
  <r>
    <s v="B08GTYFC37"/>
    <x v="840"/>
    <x v="105"/>
    <n v="10389"/>
    <n v="1324736000"/>
    <n v="32000"/>
    <n v="0.68"/>
    <x v="2"/>
    <x v="0"/>
    <x v="0"/>
    <x v="0"/>
    <x v="6"/>
    <n v="41398"/>
    <n v="182151.2"/>
  </r>
  <r>
    <s v="B0994GFWBH"/>
    <x v="299"/>
    <x v="17"/>
    <n v="139"/>
    <n v="1311687"/>
    <n v="999"/>
    <n v="0.86"/>
    <x v="2"/>
    <x v="0"/>
    <x v="0"/>
    <x v="0"/>
    <x v="1"/>
    <n v="1313"/>
    <n v="5252"/>
  </r>
  <r>
    <s v="B0B5GJRTHB"/>
    <x v="841"/>
    <x v="25"/>
    <n v="889"/>
    <n v="4565716"/>
    <n v="1999"/>
    <n v="0.56000000000000005"/>
    <x v="0"/>
    <x v="0"/>
    <x v="0"/>
    <x v="0"/>
    <x v="8"/>
    <n v="2284"/>
    <n v="9592.8000000000011"/>
  </r>
  <r>
    <s v="B09GBBJV72"/>
    <x v="842"/>
    <x v="134"/>
    <n v="1409"/>
    <n v="938973"/>
    <n v="2199"/>
    <n v="0.36"/>
    <x v="2"/>
    <x v="0"/>
    <x v="1"/>
    <x v="1"/>
    <x v="0"/>
    <n v="427"/>
    <n v="1665.3"/>
  </r>
  <r>
    <s v="B08WKFSN84"/>
    <x v="843"/>
    <x v="2"/>
    <n v="379"/>
    <n v="3083794"/>
    <n v="1099"/>
    <n v="0.66"/>
    <x v="0"/>
    <x v="0"/>
    <x v="0"/>
    <x v="0"/>
    <x v="2"/>
    <n v="2806"/>
    <n v="12065.8"/>
  </r>
  <r>
    <s v="B09TBCVJS3"/>
    <x v="844"/>
    <x v="118"/>
    <n v="5998"/>
    <n v="242809645"/>
    <n v="7999"/>
    <n v="0.25"/>
    <x v="2"/>
    <x v="0"/>
    <x v="0"/>
    <x v="1"/>
    <x v="8"/>
    <n v="30355"/>
    <n v="127491"/>
  </r>
  <r>
    <s v="B08TR61BVK"/>
    <x v="845"/>
    <x v="107"/>
    <n v="299"/>
    <n v="4299132"/>
    <n v="1499"/>
    <n v="0.8"/>
    <x v="2"/>
    <x v="0"/>
    <x v="0"/>
    <x v="0"/>
    <x v="8"/>
    <n v="2868"/>
    <n v="12045.6"/>
  </r>
  <r>
    <s v="B0B2CPVXHX"/>
    <x v="846"/>
    <x v="135"/>
    <n v="379"/>
    <n v="1004330"/>
    <n v="1499"/>
    <n v="0.75"/>
    <x v="2"/>
    <x v="0"/>
    <x v="1"/>
    <x v="0"/>
    <x v="4"/>
    <n v="670"/>
    <n v="2746.9999999999995"/>
  </r>
  <r>
    <s v="B08XNL93PL"/>
    <x v="847"/>
    <x v="136"/>
    <n v="1399"/>
    <n v="10586470"/>
    <n v="2999"/>
    <n v="0.53"/>
    <x v="0"/>
    <x v="0"/>
    <x v="0"/>
    <x v="0"/>
    <x v="2"/>
    <n v="3530"/>
    <n v="15179"/>
  </r>
  <r>
    <s v="B088GXTJM3"/>
    <x v="848"/>
    <x v="94"/>
    <n v="699"/>
    <n v="8031717"/>
    <n v="1299"/>
    <n v="0.46"/>
    <x v="1"/>
    <x v="0"/>
    <x v="0"/>
    <x v="1"/>
    <x v="2"/>
    <n v="6183"/>
    <n v="26586.899999999998"/>
  </r>
  <r>
    <s v="B099S26HWG"/>
    <x v="849"/>
    <x v="82"/>
    <n v="300"/>
    <n v="125700"/>
    <n v="300"/>
    <n v="0"/>
    <x v="1"/>
    <x v="1"/>
    <x v="1"/>
    <x v="1"/>
    <x v="8"/>
    <n v="419"/>
    <n v="1759.8000000000002"/>
  </r>
  <r>
    <s v="B00K32PEW4"/>
    <x v="850"/>
    <x v="0"/>
    <n v="535"/>
    <n v="2367910"/>
    <n v="535"/>
    <n v="0"/>
    <x v="0"/>
    <x v="0"/>
    <x v="0"/>
    <x v="1"/>
    <x v="6"/>
    <n v="4426"/>
    <n v="19474.400000000001"/>
  </r>
  <r>
    <s v="B09F9YQQ7B"/>
    <x v="169"/>
    <x v="118"/>
    <n v="13999"/>
    <n v="1130879763"/>
    <n v="24999"/>
    <n v="0.44"/>
    <x v="2"/>
    <x v="0"/>
    <x v="0"/>
    <x v="1"/>
    <x v="8"/>
    <n v="45237"/>
    <n v="189995.4"/>
  </r>
  <r>
    <s v="B07LFWP97N"/>
    <x v="851"/>
    <x v="35"/>
    <n v="269"/>
    <n v="1200108"/>
    <n v="1099"/>
    <n v="0.76"/>
    <x v="0"/>
    <x v="0"/>
    <x v="0"/>
    <x v="0"/>
    <x v="4"/>
    <n v="1092"/>
    <n v="4477.2"/>
  </r>
  <r>
    <s v="B07W9KYT62"/>
    <x v="852"/>
    <x v="1"/>
    <n v="2499"/>
    <n v="50703321"/>
    <n v="3999"/>
    <n v="0.38"/>
    <x v="1"/>
    <x v="0"/>
    <x v="0"/>
    <x v="1"/>
    <x v="6"/>
    <n v="12679"/>
    <n v="55787.600000000006"/>
  </r>
  <r>
    <s v="B08D9MNH4B"/>
    <x v="853"/>
    <x v="56"/>
    <n v="5899"/>
    <n v="29413995"/>
    <n v="7005"/>
    <n v="0.16"/>
    <x v="0"/>
    <x v="0"/>
    <x v="0"/>
    <x v="1"/>
    <x v="14"/>
    <n v="4199"/>
    <n v="15116.4"/>
  </r>
  <r>
    <s v="B078G6ZF5Z"/>
    <x v="346"/>
    <x v="55"/>
    <n v="699"/>
    <n v="17269197"/>
    <n v="1199"/>
    <n v="0.42"/>
    <x v="0"/>
    <x v="0"/>
    <x v="0"/>
    <x v="1"/>
    <x v="1"/>
    <n v="14403"/>
    <n v="57612"/>
  </r>
  <r>
    <s v="B09MKG4ZCM"/>
    <x v="854"/>
    <x v="76"/>
    <n v="1565"/>
    <n v="33327887"/>
    <n v="2999"/>
    <n v="0.48"/>
    <x v="2"/>
    <x v="0"/>
    <x v="0"/>
    <x v="1"/>
    <x v="1"/>
    <n v="11113"/>
    <n v="44452"/>
  </r>
  <r>
    <s v="B07RZZ1QSW"/>
    <x v="855"/>
    <x v="66"/>
    <n v="326"/>
    <n v="8607627"/>
    <n v="799"/>
    <n v="0.59"/>
    <x v="2"/>
    <x v="0"/>
    <x v="0"/>
    <x v="0"/>
    <x v="6"/>
    <n v="10773"/>
    <n v="47401.200000000004"/>
  </r>
  <r>
    <s v="B08BCKN299"/>
    <x v="382"/>
    <x v="104"/>
    <n v="120"/>
    <n v="6484509"/>
    <n v="999"/>
    <n v="0.88"/>
    <x v="0"/>
    <x v="0"/>
    <x v="0"/>
    <x v="0"/>
    <x v="0"/>
    <n v="6491"/>
    <n v="25314.899999999998"/>
  </r>
  <r>
    <s v="B07222HQKP"/>
    <x v="856"/>
    <x v="38"/>
    <n v="657"/>
    <n v="13930056"/>
    <n v="999"/>
    <n v="0.34"/>
    <x v="0"/>
    <x v="0"/>
    <x v="0"/>
    <x v="1"/>
    <x v="2"/>
    <n v="13944"/>
    <n v="59959.199999999997"/>
  </r>
  <r>
    <s v="B00NFD0ETQ"/>
    <x v="857"/>
    <x v="100"/>
    <n v="1995"/>
    <n v="31150200"/>
    <n v="2895"/>
    <n v="0.31"/>
    <x v="1"/>
    <x v="0"/>
    <x v="0"/>
    <x v="1"/>
    <x v="12"/>
    <n v="10760"/>
    <n v="49495.999999999993"/>
  </r>
  <r>
    <s v="B075DB1F13"/>
    <x v="858"/>
    <x v="26"/>
    <n v="1500"/>
    <n v="38994000"/>
    <n v="1500"/>
    <n v="0"/>
    <x v="1"/>
    <x v="0"/>
    <x v="0"/>
    <x v="1"/>
    <x v="6"/>
    <n v="25996"/>
    <n v="114382.40000000001"/>
  </r>
  <r>
    <s v="B01JOFKL0A"/>
    <x v="859"/>
    <x v="1"/>
    <n v="5299"/>
    <n v="52619400"/>
    <n v="6355"/>
    <n v="0.17"/>
    <x v="2"/>
    <x v="0"/>
    <x v="0"/>
    <x v="1"/>
    <x v="0"/>
    <n v="8280"/>
    <n v="32292"/>
  </r>
  <r>
    <s v="B09Q8HMKZX"/>
    <x v="578"/>
    <x v="54"/>
    <n v="263"/>
    <n v="314550"/>
    <n v="699"/>
    <n v="0.62"/>
    <x v="0"/>
    <x v="0"/>
    <x v="1"/>
    <x v="0"/>
    <x v="4"/>
    <n v="450"/>
    <n v="1844.9999999999998"/>
  </r>
  <r>
    <s v="B079S811J3"/>
    <x v="860"/>
    <x v="137"/>
    <n v="1990"/>
    <n v="42696763"/>
    <n v="2999"/>
    <n v="0.34"/>
    <x v="1"/>
    <x v="0"/>
    <x v="0"/>
    <x v="1"/>
    <x v="2"/>
    <n v="14237"/>
    <n v="61219.1"/>
  </r>
  <r>
    <s v="B0083T231O"/>
    <x v="861"/>
    <x v="94"/>
    <n v="1289"/>
    <n v="30981332"/>
    <n v="1499"/>
    <n v="0.14000000000000001"/>
    <x v="1"/>
    <x v="0"/>
    <x v="0"/>
    <x v="1"/>
    <x v="10"/>
    <n v="20668"/>
    <n v="93006"/>
  </r>
  <r>
    <s v="B086PXQ2R4"/>
    <x v="862"/>
    <x v="112"/>
    <n v="165"/>
    <n v="276210"/>
    <n v="165"/>
    <n v="0"/>
    <x v="2"/>
    <x v="2"/>
    <x v="0"/>
    <x v="1"/>
    <x v="10"/>
    <n v="1674"/>
    <n v="7533"/>
  </r>
  <r>
    <s v="B07YFWVRCM"/>
    <x v="863"/>
    <x v="1"/>
    <n v="2299"/>
    <n v="41655000"/>
    <n v="7500"/>
    <n v="0.69"/>
    <x v="2"/>
    <x v="0"/>
    <x v="0"/>
    <x v="0"/>
    <x v="4"/>
    <n v="5554"/>
    <n v="22771.399999999998"/>
  </r>
  <r>
    <s v="B01GGKYKQM"/>
    <x v="58"/>
    <x v="34"/>
    <n v="219"/>
    <n v="14037100"/>
    <n v="700"/>
    <n v="0.69"/>
    <x v="0"/>
    <x v="0"/>
    <x v="0"/>
    <x v="0"/>
    <x v="2"/>
    <n v="20053"/>
    <n v="86227.9"/>
  </r>
  <r>
    <s v="B09XXZXQC1"/>
    <x v="864"/>
    <x v="17"/>
    <n v="26999"/>
    <n v="109665114"/>
    <n v="37999"/>
    <n v="0.28999999999999998"/>
    <x v="2"/>
    <x v="0"/>
    <x v="0"/>
    <x v="1"/>
    <x v="12"/>
    <n v="2886"/>
    <n v="13275.599999999999"/>
  </r>
  <r>
    <s v="B0BHVPTM2C"/>
    <x v="865"/>
    <x v="1"/>
    <n v="398"/>
    <n v="146175"/>
    <n v="1949"/>
    <n v="0.8"/>
    <x v="0"/>
    <x v="0"/>
    <x v="1"/>
    <x v="0"/>
    <x v="1"/>
    <n v="75"/>
    <n v="300"/>
  </r>
  <r>
    <s v="B01NBX5RSB"/>
    <x v="866"/>
    <x v="58"/>
    <n v="770"/>
    <n v="3998995"/>
    <n v="1547"/>
    <n v="0.5"/>
    <x v="2"/>
    <x v="0"/>
    <x v="0"/>
    <x v="0"/>
    <x v="2"/>
    <n v="2585"/>
    <n v="11115.5"/>
  </r>
  <r>
    <s v="B07R99NBVB"/>
    <x v="867"/>
    <x v="1"/>
    <n v="249"/>
    <n v="3585015"/>
    <n v="599"/>
    <n v="0.57999999999999996"/>
    <x v="1"/>
    <x v="0"/>
    <x v="0"/>
    <x v="0"/>
    <x v="10"/>
    <n v="5985"/>
    <n v="26932.5"/>
  </r>
  <r>
    <s v="B00LY12TH6"/>
    <x v="868"/>
    <x v="1"/>
    <n v="230"/>
    <n v="2168210"/>
    <n v="230"/>
    <n v="0"/>
    <x v="2"/>
    <x v="1"/>
    <x v="0"/>
    <x v="1"/>
    <x v="10"/>
    <n v="9427"/>
    <n v="42421.5"/>
  </r>
  <r>
    <s v="B09RWZRCP1"/>
    <x v="188"/>
    <x v="38"/>
    <n v="399"/>
    <n v="1778220"/>
    <n v="999"/>
    <n v="0.6"/>
    <x v="1"/>
    <x v="0"/>
    <x v="0"/>
    <x v="0"/>
    <x v="4"/>
    <n v="1780"/>
    <n v="7297.9999999999991"/>
  </r>
  <r>
    <s v="B08497Z1MQ"/>
    <x v="869"/>
    <x v="138"/>
    <n v="599"/>
    <n v="1610700"/>
    <n v="700"/>
    <n v="0.14000000000000001"/>
    <x v="0"/>
    <x v="0"/>
    <x v="0"/>
    <x v="1"/>
    <x v="2"/>
    <n v="2301"/>
    <n v="9894.2999999999993"/>
  </r>
  <r>
    <s v="B07KNM95JK"/>
    <x v="870"/>
    <x v="107"/>
    <n v="598"/>
    <n v="2915250"/>
    <n v="1150"/>
    <n v="0.48"/>
    <x v="2"/>
    <x v="0"/>
    <x v="0"/>
    <x v="1"/>
    <x v="4"/>
    <n v="2535"/>
    <n v="10393.5"/>
  </r>
  <r>
    <s v="B09B9SPC7F"/>
    <x v="871"/>
    <x v="1"/>
    <n v="499"/>
    <n v="3559260"/>
    <n v="1299"/>
    <n v="0.62"/>
    <x v="0"/>
    <x v="0"/>
    <x v="0"/>
    <x v="0"/>
    <x v="4"/>
    <n v="2740"/>
    <n v="11233.999999999998"/>
  </r>
  <r>
    <s v="B099SD8PRP"/>
    <x v="872"/>
    <x v="1"/>
    <n v="579"/>
    <n v="3795380"/>
    <n v="1090"/>
    <n v="0.47"/>
    <x v="2"/>
    <x v="0"/>
    <x v="0"/>
    <x v="1"/>
    <x v="6"/>
    <n v="3482"/>
    <n v="15320.800000000001"/>
  </r>
  <r>
    <s v="B09YLXYP7Y"/>
    <x v="148"/>
    <x v="139"/>
    <n v="179"/>
    <n v="567777"/>
    <n v="399"/>
    <n v="0.55000000000000004"/>
    <x v="1"/>
    <x v="1"/>
    <x v="0"/>
    <x v="0"/>
    <x v="1"/>
    <n v="1423"/>
    <n v="5692"/>
  </r>
  <r>
    <s v="B00S2SEV7K"/>
    <x v="873"/>
    <x v="36"/>
    <n v="90"/>
    <n v="619900"/>
    <n v="100"/>
    <n v="0.1"/>
    <x v="2"/>
    <x v="2"/>
    <x v="0"/>
    <x v="1"/>
    <x v="4"/>
    <n v="6199"/>
    <n v="25415.899999999998"/>
  </r>
  <r>
    <s v="B08WKCTFF3"/>
    <x v="874"/>
    <x v="53"/>
    <n v="899"/>
    <n v="3332333"/>
    <n v="1999"/>
    <n v="0.55000000000000004"/>
    <x v="0"/>
    <x v="0"/>
    <x v="0"/>
    <x v="0"/>
    <x v="6"/>
    <n v="1667"/>
    <n v="7334.8"/>
  </r>
  <r>
    <s v="B08498D67S"/>
    <x v="875"/>
    <x v="118"/>
    <n v="1149"/>
    <n v="8501400"/>
    <n v="1800"/>
    <n v="0.36"/>
    <x v="0"/>
    <x v="0"/>
    <x v="0"/>
    <x v="1"/>
    <x v="2"/>
    <n v="4723"/>
    <n v="20308.899999999998"/>
  </r>
  <r>
    <s v="B00C3GBCIS"/>
    <x v="876"/>
    <x v="34"/>
    <n v="249"/>
    <n v="11407140"/>
    <n v="499"/>
    <n v="0.5"/>
    <x v="1"/>
    <x v="1"/>
    <x v="0"/>
    <x v="0"/>
    <x v="8"/>
    <n v="22860"/>
    <n v="96012"/>
  </r>
  <r>
    <s v="B00URH5E34"/>
    <x v="877"/>
    <x v="81"/>
    <n v="39"/>
    <n v="529308"/>
    <n v="39"/>
    <n v="0"/>
    <x v="2"/>
    <x v="2"/>
    <x v="0"/>
    <x v="1"/>
    <x v="14"/>
    <n v="13572"/>
    <n v="48859.200000000004"/>
  </r>
  <r>
    <s v="B08SMJT55F"/>
    <x v="878"/>
    <x v="1"/>
    <n v="1199"/>
    <n v="11602920"/>
    <n v="3990"/>
    <n v="0.7"/>
    <x v="2"/>
    <x v="0"/>
    <x v="0"/>
    <x v="0"/>
    <x v="8"/>
    <n v="2908"/>
    <n v="12213.6"/>
  </r>
  <r>
    <s v="B0B2DJDCPX"/>
    <x v="173"/>
    <x v="27"/>
    <n v="209"/>
    <n v="267464"/>
    <n v="499"/>
    <n v="0.57999999999999996"/>
    <x v="0"/>
    <x v="1"/>
    <x v="1"/>
    <x v="0"/>
    <x v="0"/>
    <n v="536"/>
    <n v="2090.4"/>
  </r>
  <r>
    <s v="B08Y7MXFMK"/>
    <x v="879"/>
    <x v="94"/>
    <n v="1099"/>
    <n v="3560125"/>
    <n v="1499"/>
    <n v="0.27"/>
    <x v="1"/>
    <x v="0"/>
    <x v="0"/>
    <x v="1"/>
    <x v="8"/>
    <n v="2375"/>
    <n v="9975"/>
  </r>
  <r>
    <s v="B086Q3QMFS"/>
    <x v="880"/>
    <x v="53"/>
    <n v="120"/>
    <n v="594120"/>
    <n v="120"/>
    <n v="0"/>
    <x v="2"/>
    <x v="2"/>
    <x v="0"/>
    <x v="1"/>
    <x v="10"/>
    <n v="4951"/>
    <n v="22279.5"/>
  </r>
  <r>
    <s v="B08498H13H"/>
    <x v="881"/>
    <x v="139"/>
    <n v="1519"/>
    <n v="1427592"/>
    <n v="3499"/>
    <n v="0.56999999999999995"/>
    <x v="1"/>
    <x v="0"/>
    <x v="1"/>
    <x v="0"/>
    <x v="2"/>
    <n v="408"/>
    <n v="1754.3999999999999"/>
  </r>
  <r>
    <s v="B07LFQLKFZ"/>
    <x v="882"/>
    <x v="140"/>
    <n v="420"/>
    <n v="808920"/>
    <n v="420"/>
    <n v="0"/>
    <x v="2"/>
    <x v="1"/>
    <x v="0"/>
    <x v="1"/>
    <x v="8"/>
    <n v="1926"/>
    <n v="8089.2000000000007"/>
  </r>
  <r>
    <s v="B07W14CHV8"/>
    <x v="883"/>
    <x v="57"/>
    <n v="199"/>
    <n v="5859067"/>
    <n v="799"/>
    <n v="0.75"/>
    <x v="2"/>
    <x v="0"/>
    <x v="0"/>
    <x v="0"/>
    <x v="4"/>
    <n v="7333"/>
    <n v="30065.299999999996"/>
  </r>
  <r>
    <s v="B0B9BXKBC7"/>
    <x v="429"/>
    <x v="132"/>
    <n v="1799"/>
    <n v="979755"/>
    <n v="3999"/>
    <n v="0.55000000000000004"/>
    <x v="0"/>
    <x v="0"/>
    <x v="1"/>
    <x v="0"/>
    <x v="12"/>
    <n v="245"/>
    <n v="1127"/>
  </r>
  <r>
    <s v="B0B25LQQPC"/>
    <x v="884"/>
    <x v="1"/>
    <n v="3307"/>
    <n v="15341500"/>
    <n v="6100"/>
    <n v="0.46"/>
    <x v="2"/>
    <x v="0"/>
    <x v="0"/>
    <x v="1"/>
    <x v="2"/>
    <n v="2515"/>
    <n v="10814.5"/>
  </r>
  <r>
    <s v="B07GVGTSLN"/>
    <x v="316"/>
    <x v="69"/>
    <n v="325"/>
    <n v="13738224"/>
    <n v="1299"/>
    <n v="0.75"/>
    <x v="2"/>
    <x v="0"/>
    <x v="0"/>
    <x v="0"/>
    <x v="8"/>
    <n v="10576"/>
    <n v="44419.200000000004"/>
  </r>
  <r>
    <s v="B01LYLJ99X"/>
    <x v="885"/>
    <x v="39"/>
    <n v="449"/>
    <n v="6446700"/>
    <n v="1300"/>
    <n v="0.65"/>
    <x v="1"/>
    <x v="0"/>
    <x v="0"/>
    <x v="0"/>
    <x v="8"/>
    <n v="4959"/>
    <n v="20827.8"/>
  </r>
  <r>
    <s v="B014SZPBM4"/>
    <x v="886"/>
    <x v="48"/>
    <n v="380"/>
    <n v="844400"/>
    <n v="400"/>
    <n v="0.05"/>
    <x v="2"/>
    <x v="1"/>
    <x v="0"/>
    <x v="1"/>
    <x v="6"/>
    <n v="2111"/>
    <n v="9288.4000000000015"/>
  </r>
  <r>
    <s v="B08CZHGHKH"/>
    <x v="887"/>
    <x v="141"/>
    <n v="499"/>
    <n v="2045338"/>
    <n v="1399"/>
    <n v="0.64"/>
    <x v="0"/>
    <x v="0"/>
    <x v="0"/>
    <x v="0"/>
    <x v="0"/>
    <n v="1462"/>
    <n v="5701.8"/>
  </r>
  <r>
    <s v="B0B2RBP83P"/>
    <x v="888"/>
    <x v="73"/>
    <n v="37247"/>
    <n v="19344470"/>
    <n v="59890"/>
    <n v="0.38"/>
    <x v="2"/>
    <x v="0"/>
    <x v="1"/>
    <x v="1"/>
    <x v="1"/>
    <n v="323"/>
    <n v="1292"/>
  </r>
  <r>
    <s v="B078W65FJ7"/>
    <x v="889"/>
    <x v="117"/>
    <n v="849"/>
    <n v="227058120"/>
    <n v="2490"/>
    <n v="0.66"/>
    <x v="2"/>
    <x v="0"/>
    <x v="0"/>
    <x v="0"/>
    <x v="8"/>
    <n v="91188"/>
    <n v="382989.60000000003"/>
  </r>
  <r>
    <s v="B0BMXMLSMM"/>
    <x v="493"/>
    <x v="5"/>
    <n v="199"/>
    <n v="126873"/>
    <n v="999"/>
    <n v="0.8"/>
    <x v="2"/>
    <x v="0"/>
    <x v="1"/>
    <x v="0"/>
    <x v="10"/>
    <n v="127"/>
    <n v="571.5"/>
  </r>
  <r>
    <s v="B0141EZMAI"/>
    <x v="105"/>
    <x v="34"/>
    <n v="269"/>
    <n v="8107200"/>
    <n v="800"/>
    <n v="0.66"/>
    <x v="2"/>
    <x v="0"/>
    <x v="0"/>
    <x v="0"/>
    <x v="14"/>
    <n v="10134"/>
    <n v="36482.400000000001"/>
  </r>
  <r>
    <s v="B07QMRHWJD"/>
    <x v="890"/>
    <x v="117"/>
    <n v="298"/>
    <n v="1550448"/>
    <n v="999"/>
    <n v="0.7"/>
    <x v="0"/>
    <x v="0"/>
    <x v="0"/>
    <x v="0"/>
    <x v="2"/>
    <n v="1552"/>
    <n v="6673.5999999999995"/>
  </r>
  <r>
    <s v="B07W7Z6DVL"/>
    <x v="891"/>
    <x v="142"/>
    <n v="1499"/>
    <n v="75760738"/>
    <n v="2999"/>
    <n v="0.5"/>
    <x v="0"/>
    <x v="0"/>
    <x v="0"/>
    <x v="0"/>
    <x v="4"/>
    <n v="25262"/>
    <n v="103574.2"/>
  </r>
  <r>
    <s v="B07WMS7TWB"/>
    <x v="892"/>
    <x v="143"/>
    <n v="649"/>
    <n v="153589425"/>
    <n v="1245"/>
    <n v="0.48"/>
    <x v="0"/>
    <x v="0"/>
    <x v="0"/>
    <x v="1"/>
    <x v="0"/>
    <n v="123365"/>
    <n v="481123.5"/>
  </r>
  <r>
    <s v="B00H47GVGY"/>
    <x v="893"/>
    <x v="144"/>
    <n v="1199"/>
    <n v="22543500"/>
    <n v="1695"/>
    <n v="0.28999999999999998"/>
    <x v="0"/>
    <x v="0"/>
    <x v="0"/>
    <x v="1"/>
    <x v="14"/>
    <n v="13300"/>
    <n v="47880"/>
  </r>
  <r>
    <s v="B07VX71FZP"/>
    <x v="894"/>
    <x v="145"/>
    <n v="1199"/>
    <n v="37086000"/>
    <n v="2000"/>
    <n v="0.4"/>
    <x v="2"/>
    <x v="0"/>
    <x v="0"/>
    <x v="1"/>
    <x v="1"/>
    <n v="18543"/>
    <n v="74172"/>
  </r>
  <r>
    <s v="B07NCKMXVZ"/>
    <x v="895"/>
    <x v="146"/>
    <n v="455"/>
    <n v="3574422"/>
    <n v="999"/>
    <n v="0.54"/>
    <x v="2"/>
    <x v="0"/>
    <x v="0"/>
    <x v="0"/>
    <x v="4"/>
    <n v="3578"/>
    <n v="14669.8"/>
  </r>
  <r>
    <s v="B0B61DSF17"/>
    <x v="896"/>
    <x v="146"/>
    <n v="199"/>
    <n v="4059969"/>
    <n v="1999"/>
    <n v="0.9"/>
    <x v="0"/>
    <x v="0"/>
    <x v="0"/>
    <x v="0"/>
    <x v="5"/>
    <n v="2031"/>
    <n v="7514.7000000000007"/>
  </r>
  <r>
    <s v="B07VQGVL68"/>
    <x v="897"/>
    <x v="147"/>
    <n v="293"/>
    <n v="22452006"/>
    <n v="499"/>
    <n v="0.41"/>
    <x v="2"/>
    <x v="1"/>
    <x v="0"/>
    <x v="1"/>
    <x v="0"/>
    <n v="44994"/>
    <n v="175476.6"/>
  </r>
  <r>
    <s v="B01LWYDEQ7"/>
    <x v="898"/>
    <x v="142"/>
    <n v="199"/>
    <n v="133928685"/>
    <n v="495"/>
    <n v="0.6"/>
    <x v="0"/>
    <x v="1"/>
    <x v="0"/>
    <x v="0"/>
    <x v="4"/>
    <n v="270563"/>
    <n v="1109308.2999999998"/>
  </r>
  <r>
    <s v="B07VNFP3C2"/>
    <x v="899"/>
    <x v="143"/>
    <n v="749"/>
    <n v="39569835"/>
    <n v="1245"/>
    <n v="0.4"/>
    <x v="1"/>
    <x v="0"/>
    <x v="0"/>
    <x v="1"/>
    <x v="0"/>
    <n v="31783"/>
    <n v="123953.7"/>
  </r>
  <r>
    <s v="B00LUGTJGO"/>
    <x v="900"/>
    <x v="142"/>
    <n v="1399"/>
    <n v="4030498"/>
    <n v="1549"/>
    <n v="0.1"/>
    <x v="0"/>
    <x v="0"/>
    <x v="0"/>
    <x v="1"/>
    <x v="0"/>
    <n v="2602"/>
    <n v="10147.799999999999"/>
  </r>
  <r>
    <s v="B01MQZ7J8K"/>
    <x v="901"/>
    <x v="148"/>
    <n v="749"/>
    <n v="91540750"/>
    <n v="1445"/>
    <n v="0.48"/>
    <x v="0"/>
    <x v="0"/>
    <x v="0"/>
    <x v="1"/>
    <x v="0"/>
    <n v="63350"/>
    <n v="247065"/>
  </r>
  <r>
    <s v="B01GFTEV5Y"/>
    <x v="902"/>
    <x v="142"/>
    <n v="1699"/>
    <n v="172524176"/>
    <n v="3193"/>
    <n v="0.47"/>
    <x v="0"/>
    <x v="0"/>
    <x v="0"/>
    <x v="1"/>
    <x v="7"/>
    <n v="54032"/>
    <n v="205321.59999999998"/>
  </r>
  <r>
    <s v="B00NW4UWN6"/>
    <x v="903"/>
    <x v="145"/>
    <n v="1043"/>
    <n v="20971240"/>
    <n v="1345"/>
    <n v="0.22"/>
    <x v="0"/>
    <x v="0"/>
    <x v="0"/>
    <x v="1"/>
    <x v="7"/>
    <n v="15592"/>
    <n v="59249.599999999999"/>
  </r>
  <r>
    <s v="B01NCVJMKX"/>
    <x v="904"/>
    <x v="144"/>
    <n v="499"/>
    <n v="4854141"/>
    <n v="999"/>
    <n v="0.5"/>
    <x v="1"/>
    <x v="0"/>
    <x v="0"/>
    <x v="0"/>
    <x v="4"/>
    <n v="4859"/>
    <n v="19921.899999999998"/>
  </r>
  <r>
    <s v="B00O24PUO6"/>
    <x v="905"/>
    <x v="149"/>
    <n v="1464"/>
    <n v="23298000"/>
    <n v="1650"/>
    <n v="0.11"/>
    <x v="0"/>
    <x v="0"/>
    <x v="0"/>
    <x v="1"/>
    <x v="4"/>
    <n v="14120"/>
    <n v="57891.999999999993"/>
  </r>
  <r>
    <s v="B07GXPDLYQ"/>
    <x v="906"/>
    <x v="150"/>
    <n v="249"/>
    <n v="4205073"/>
    <n v="499"/>
    <n v="0.5"/>
    <x v="2"/>
    <x v="1"/>
    <x v="0"/>
    <x v="0"/>
    <x v="11"/>
    <n v="8427"/>
    <n v="27809.1"/>
  </r>
  <r>
    <s v="B01C8P29N0"/>
    <x v="907"/>
    <x v="151"/>
    <n v="625"/>
    <n v="32642400"/>
    <n v="1400"/>
    <n v="0.55000000000000004"/>
    <x v="0"/>
    <x v="0"/>
    <x v="0"/>
    <x v="0"/>
    <x v="8"/>
    <n v="23316"/>
    <n v="97927.2"/>
  </r>
  <r>
    <s v="B08KDBLMQP"/>
    <x v="908"/>
    <x v="152"/>
    <n v="1290"/>
    <n v="16325000"/>
    <n v="2500"/>
    <n v="0.48"/>
    <x v="0"/>
    <x v="0"/>
    <x v="0"/>
    <x v="1"/>
    <x v="1"/>
    <n v="6530"/>
    <n v="26120"/>
  </r>
  <r>
    <s v="B078JDNZJ8"/>
    <x v="909"/>
    <x v="153"/>
    <n v="3600"/>
    <n v="73809560"/>
    <n v="6190"/>
    <n v="0.42"/>
    <x v="2"/>
    <x v="0"/>
    <x v="0"/>
    <x v="1"/>
    <x v="2"/>
    <n v="11924"/>
    <n v="51273.2"/>
  </r>
  <r>
    <s v="B01M5F614J"/>
    <x v="910"/>
    <x v="142"/>
    <n v="6549"/>
    <n v="41451039"/>
    <n v="13999"/>
    <n v="0.53"/>
    <x v="0"/>
    <x v="0"/>
    <x v="0"/>
    <x v="0"/>
    <x v="1"/>
    <n v="2961"/>
    <n v="11844"/>
  </r>
  <r>
    <s v="B083GKDRKR"/>
    <x v="911"/>
    <x v="152"/>
    <n v="1625"/>
    <n v="70334580"/>
    <n v="2995"/>
    <n v="0.46"/>
    <x v="2"/>
    <x v="0"/>
    <x v="0"/>
    <x v="1"/>
    <x v="10"/>
    <n v="23484"/>
    <n v="105678"/>
  </r>
  <r>
    <s v="B097R2V1W8"/>
    <x v="912"/>
    <x v="154"/>
    <n v="2599"/>
    <n v="128301870"/>
    <n v="5890"/>
    <n v="0.56000000000000005"/>
    <x v="0"/>
    <x v="0"/>
    <x v="0"/>
    <x v="0"/>
    <x v="4"/>
    <n v="21783"/>
    <n v="89310.299999999988"/>
  </r>
  <r>
    <s v="B07YR26BJ3"/>
    <x v="913"/>
    <x v="155"/>
    <n v="1199"/>
    <n v="28060000"/>
    <n v="2000"/>
    <n v="0.4"/>
    <x v="2"/>
    <x v="0"/>
    <x v="0"/>
    <x v="1"/>
    <x v="1"/>
    <n v="14030"/>
    <n v="56120"/>
  </r>
  <r>
    <s v="B097R45BH8"/>
    <x v="914"/>
    <x v="151"/>
    <n v="5499"/>
    <n v="84133700"/>
    <n v="13150"/>
    <n v="0.57999999999999996"/>
    <x v="2"/>
    <x v="0"/>
    <x v="0"/>
    <x v="0"/>
    <x v="8"/>
    <n v="6398"/>
    <n v="26871.600000000002"/>
  </r>
  <r>
    <s v="B09X5C9VLK"/>
    <x v="915"/>
    <x v="150"/>
    <n v="1299"/>
    <n v="154175000"/>
    <n v="3500"/>
    <n v="0.63"/>
    <x v="0"/>
    <x v="0"/>
    <x v="0"/>
    <x v="0"/>
    <x v="7"/>
    <n v="44050"/>
    <n v="167390"/>
  </r>
  <r>
    <s v="B01C8P29T4"/>
    <x v="916"/>
    <x v="151"/>
    <n v="599"/>
    <n v="19033895"/>
    <n v="785"/>
    <n v="0.24"/>
    <x v="0"/>
    <x v="0"/>
    <x v="0"/>
    <x v="1"/>
    <x v="8"/>
    <n v="24247"/>
    <n v="101837.40000000001"/>
  </r>
  <r>
    <s v="B00HVXS7WC"/>
    <x v="917"/>
    <x v="154"/>
    <n v="1999"/>
    <n v="132730290"/>
    <n v="3210"/>
    <n v="0.38"/>
    <x v="0"/>
    <x v="0"/>
    <x v="0"/>
    <x v="1"/>
    <x v="8"/>
    <n v="41349"/>
    <n v="173665.80000000002"/>
  </r>
  <r>
    <s v="B096YCN3SD"/>
    <x v="918"/>
    <x v="143"/>
    <n v="549"/>
    <n v="1074000"/>
    <n v="1000"/>
    <n v="0.45"/>
    <x v="0"/>
    <x v="0"/>
    <x v="0"/>
    <x v="1"/>
    <x v="14"/>
    <n v="1074"/>
    <n v="3866.4"/>
  </r>
  <r>
    <s v="B09LQH3SD9"/>
    <x v="919"/>
    <x v="145"/>
    <n v="999"/>
    <n v="2326000"/>
    <n v="2000"/>
    <n v="0.5"/>
    <x v="2"/>
    <x v="0"/>
    <x v="0"/>
    <x v="0"/>
    <x v="7"/>
    <n v="1163"/>
    <n v="4419.3999999999996"/>
  </r>
  <r>
    <s v="B09KNMLH4Y"/>
    <x v="920"/>
    <x v="156"/>
    <n v="398"/>
    <n v="513743"/>
    <n v="1999"/>
    <n v="0.8"/>
    <x v="0"/>
    <x v="0"/>
    <x v="1"/>
    <x v="0"/>
    <x v="4"/>
    <n v="257"/>
    <n v="1053.6999999999998"/>
  </r>
  <r>
    <s v="B00ABMASXG"/>
    <x v="921"/>
    <x v="142"/>
    <n v="539"/>
    <n v="25932240"/>
    <n v="720"/>
    <n v="0.25"/>
    <x v="2"/>
    <x v="0"/>
    <x v="0"/>
    <x v="1"/>
    <x v="4"/>
    <n v="36017"/>
    <n v="147669.69999999998"/>
  </r>
  <r>
    <s v="B07QDSN9V6"/>
    <x v="922"/>
    <x v="148"/>
    <n v="699"/>
    <n v="12903550"/>
    <n v="1595"/>
    <n v="0.56000000000000005"/>
    <x v="0"/>
    <x v="0"/>
    <x v="0"/>
    <x v="0"/>
    <x v="4"/>
    <n v="8090"/>
    <n v="33169"/>
  </r>
  <r>
    <s v="B00YMJ0OI8"/>
    <x v="923"/>
    <x v="157"/>
    <n v="2148"/>
    <n v="114409260"/>
    <n v="3645"/>
    <n v="0.41"/>
    <x v="2"/>
    <x v="0"/>
    <x v="0"/>
    <x v="1"/>
    <x v="4"/>
    <n v="31388"/>
    <n v="128690.79999999999"/>
  </r>
  <r>
    <s v="B0B8XNPQPN"/>
    <x v="924"/>
    <x v="158"/>
    <n v="3599"/>
    <n v="1081200"/>
    <n v="7950"/>
    <n v="0.55000000000000004"/>
    <x v="2"/>
    <x v="0"/>
    <x v="1"/>
    <x v="0"/>
    <x v="8"/>
    <n v="136"/>
    <n v="571.20000000000005"/>
  </r>
  <r>
    <s v="B0814P4L98"/>
    <x v="925"/>
    <x v="159"/>
    <n v="351"/>
    <n v="5374620"/>
    <n v="999"/>
    <n v="0.65"/>
    <x v="1"/>
    <x v="0"/>
    <x v="0"/>
    <x v="0"/>
    <x v="1"/>
    <n v="5380"/>
    <n v="21520"/>
  </r>
  <r>
    <s v="B008QTK47Q"/>
    <x v="926"/>
    <x v="156"/>
    <n v="1614"/>
    <n v="66264630"/>
    <n v="1745"/>
    <n v="0.08"/>
    <x v="0"/>
    <x v="0"/>
    <x v="0"/>
    <x v="1"/>
    <x v="2"/>
    <n v="37974"/>
    <n v="163288.19999999998"/>
  </r>
  <r>
    <s v="B088ZTJT2R"/>
    <x v="927"/>
    <x v="145"/>
    <n v="719"/>
    <n v="22297310"/>
    <n v="1295"/>
    <n v="0.44"/>
    <x v="2"/>
    <x v="0"/>
    <x v="0"/>
    <x v="1"/>
    <x v="8"/>
    <n v="17218"/>
    <n v="72315.600000000006"/>
  </r>
  <r>
    <s v="B0BK1K598K"/>
    <x v="928"/>
    <x v="154"/>
    <n v="678"/>
    <n v="1349100"/>
    <n v="1499"/>
    <n v="0.55000000000000004"/>
    <x v="0"/>
    <x v="0"/>
    <x v="1"/>
    <x v="0"/>
    <x v="8"/>
    <n v="900"/>
    <n v="3780"/>
  </r>
  <r>
    <s v="B09Y5FZK9N"/>
    <x v="929"/>
    <x v="160"/>
    <n v="809"/>
    <n v="1507920"/>
    <n v="1545"/>
    <n v="0.48"/>
    <x v="2"/>
    <x v="0"/>
    <x v="1"/>
    <x v="1"/>
    <x v="5"/>
    <n v="976"/>
    <n v="3611.2000000000003"/>
  </r>
  <r>
    <s v="B09J2SCVQT"/>
    <x v="930"/>
    <x v="145"/>
    <n v="1969"/>
    <n v="24635000"/>
    <n v="5000"/>
    <n v="0.61"/>
    <x v="1"/>
    <x v="0"/>
    <x v="0"/>
    <x v="0"/>
    <x v="4"/>
    <n v="4927"/>
    <n v="20200.699999999997"/>
  </r>
  <r>
    <s v="B00TDD0YM4"/>
    <x v="931"/>
    <x v="143"/>
    <n v="1490"/>
    <n v="6005385"/>
    <n v="1695"/>
    <n v="0.12"/>
    <x v="0"/>
    <x v="0"/>
    <x v="0"/>
    <x v="1"/>
    <x v="6"/>
    <n v="3543"/>
    <n v="15589.2"/>
  </r>
  <r>
    <s v="B078KRFWQB"/>
    <x v="932"/>
    <x v="161"/>
    <n v="2499"/>
    <n v="10777740"/>
    <n v="3945"/>
    <n v="0.37"/>
    <x v="0"/>
    <x v="0"/>
    <x v="0"/>
    <x v="1"/>
    <x v="7"/>
    <n v="2732"/>
    <n v="10381.6"/>
  </r>
  <r>
    <s v="B07SRM58TP"/>
    <x v="933"/>
    <x v="148"/>
    <n v="1665"/>
    <n v="30158432"/>
    <n v="2099"/>
    <n v="0.21"/>
    <x v="0"/>
    <x v="0"/>
    <x v="0"/>
    <x v="1"/>
    <x v="1"/>
    <n v="14368"/>
    <n v="57472"/>
  </r>
  <r>
    <s v="B00EDJJ7FS"/>
    <x v="934"/>
    <x v="148"/>
    <n v="3229"/>
    <n v="210338580"/>
    <n v="5295"/>
    <n v="0.39"/>
    <x v="0"/>
    <x v="0"/>
    <x v="0"/>
    <x v="1"/>
    <x v="8"/>
    <n v="39724"/>
    <n v="166840.80000000002"/>
  </r>
  <r>
    <s v="B0832W3B7Q"/>
    <x v="935"/>
    <x v="142"/>
    <n v="1799"/>
    <n v="35198645"/>
    <n v="3595"/>
    <n v="0.5"/>
    <x v="0"/>
    <x v="0"/>
    <x v="0"/>
    <x v="0"/>
    <x v="7"/>
    <n v="9791"/>
    <n v="37205.799999999996"/>
  </r>
  <r>
    <s v="B07WNK1FFN"/>
    <x v="936"/>
    <x v="143"/>
    <n v="1260"/>
    <n v="4911809"/>
    <n v="1699"/>
    <n v="0.26"/>
    <x v="0"/>
    <x v="0"/>
    <x v="0"/>
    <x v="1"/>
    <x v="8"/>
    <n v="2891"/>
    <n v="12142.2"/>
  </r>
  <r>
    <s v="B009P2LK08"/>
    <x v="937"/>
    <x v="151"/>
    <n v="749"/>
    <n v="2761534"/>
    <n v="1129"/>
    <n v="0.34"/>
    <x v="0"/>
    <x v="0"/>
    <x v="0"/>
    <x v="1"/>
    <x v="1"/>
    <n v="2446"/>
    <n v="9784"/>
  </r>
  <r>
    <s v="B07DGD4Z4C"/>
    <x v="938"/>
    <x v="162"/>
    <n v="3499"/>
    <n v="146845300"/>
    <n v="5795"/>
    <n v="0.4"/>
    <x v="2"/>
    <x v="0"/>
    <x v="0"/>
    <x v="1"/>
    <x v="0"/>
    <n v="25340"/>
    <n v="98826"/>
  </r>
  <r>
    <s v="B07GMFY9QM"/>
    <x v="939"/>
    <x v="143"/>
    <n v="379"/>
    <n v="3092904"/>
    <n v="999"/>
    <n v="0.62"/>
    <x v="2"/>
    <x v="0"/>
    <x v="0"/>
    <x v="0"/>
    <x v="2"/>
    <n v="3096"/>
    <n v="13312.8"/>
  </r>
  <r>
    <s v="B0BGPN4GGH"/>
    <x v="940"/>
    <x v="154"/>
    <n v="1099"/>
    <n v="9600"/>
    <n v="2400"/>
    <n v="0.54"/>
    <x v="0"/>
    <x v="0"/>
    <x v="1"/>
    <x v="0"/>
    <x v="7"/>
    <n v="4"/>
    <n v="15.2"/>
  </r>
  <r>
    <s v="B0B2DZ5S6R"/>
    <x v="941"/>
    <x v="163"/>
    <n v="749"/>
    <n v="154581"/>
    <n v="1299"/>
    <n v="0.42"/>
    <x v="1"/>
    <x v="0"/>
    <x v="1"/>
    <x v="1"/>
    <x v="1"/>
    <n v="119"/>
    <n v="476"/>
  </r>
  <r>
    <s v="B07S851WX5"/>
    <x v="942"/>
    <x v="150"/>
    <n v="1299"/>
    <n v="52097694"/>
    <n v="1299"/>
    <n v="0"/>
    <x v="0"/>
    <x v="0"/>
    <x v="0"/>
    <x v="1"/>
    <x v="8"/>
    <n v="40106"/>
    <n v="168445.2"/>
  </r>
  <r>
    <s v="B01MY839VW"/>
    <x v="943"/>
    <x v="144"/>
    <n v="549"/>
    <n v="14201610"/>
    <n v="1090"/>
    <n v="0.5"/>
    <x v="2"/>
    <x v="0"/>
    <x v="0"/>
    <x v="0"/>
    <x v="8"/>
    <n v="13029"/>
    <n v="54721.8"/>
  </r>
  <r>
    <s v="B09LV1CMGH"/>
    <x v="944"/>
    <x v="150"/>
    <n v="899"/>
    <n v="582000"/>
    <n v="2000"/>
    <n v="0.55000000000000004"/>
    <x v="1"/>
    <x v="0"/>
    <x v="1"/>
    <x v="0"/>
    <x v="14"/>
    <n v="291"/>
    <n v="1047.6000000000001"/>
  </r>
  <r>
    <s v="B01EY310UM"/>
    <x v="945"/>
    <x v="145"/>
    <n v="1321"/>
    <n v="23874885"/>
    <n v="1545"/>
    <n v="0.14000000000000001"/>
    <x v="0"/>
    <x v="0"/>
    <x v="0"/>
    <x v="1"/>
    <x v="2"/>
    <n v="15453"/>
    <n v="66447.899999999994"/>
  </r>
  <r>
    <s v="B09NL7LBWT"/>
    <x v="946"/>
    <x v="150"/>
    <n v="1099"/>
    <n v="1207396"/>
    <n v="1999"/>
    <n v="0.45"/>
    <x v="1"/>
    <x v="0"/>
    <x v="1"/>
    <x v="1"/>
    <x v="1"/>
    <n v="604"/>
    <n v="2416"/>
  </r>
  <r>
    <s v="B008YW8M0G"/>
    <x v="947"/>
    <x v="155"/>
    <n v="775"/>
    <n v="40816125"/>
    <n v="875"/>
    <n v="0.11"/>
    <x v="2"/>
    <x v="0"/>
    <x v="0"/>
    <x v="1"/>
    <x v="8"/>
    <n v="46647"/>
    <n v="195917.4"/>
  </r>
  <r>
    <s v="B097R3XH9R"/>
    <x v="948"/>
    <x v="159"/>
    <n v="6299"/>
    <n v="49367910"/>
    <n v="15270"/>
    <n v="0.59"/>
    <x v="0"/>
    <x v="0"/>
    <x v="0"/>
    <x v="0"/>
    <x v="4"/>
    <n v="3233"/>
    <n v="13255.3"/>
  </r>
  <r>
    <s v="B08TM71L54"/>
    <x v="949"/>
    <x v="143"/>
    <n v="3190"/>
    <n v="5377990"/>
    <n v="4195"/>
    <n v="0.24"/>
    <x v="2"/>
    <x v="0"/>
    <x v="0"/>
    <x v="1"/>
    <x v="1"/>
    <n v="1282"/>
    <n v="5128"/>
  </r>
  <r>
    <s v="B0BPBXNQQT"/>
    <x v="950"/>
    <x v="160"/>
    <n v="799"/>
    <n v="139230"/>
    <n v="1989"/>
    <n v="0.6"/>
    <x v="0"/>
    <x v="0"/>
    <x v="1"/>
    <x v="0"/>
    <x v="2"/>
    <n v="70"/>
    <n v="301"/>
  </r>
  <r>
    <s v="B00W56GLOQ"/>
    <x v="951"/>
    <x v="150"/>
    <n v="2699"/>
    <n v="130820000"/>
    <n v="5000"/>
    <n v="0.46"/>
    <x v="0"/>
    <x v="0"/>
    <x v="0"/>
    <x v="1"/>
    <x v="1"/>
    <n v="26164"/>
    <n v="104656"/>
  </r>
  <r>
    <s v="B0883KDSXC"/>
    <x v="952"/>
    <x v="154"/>
    <n v="599"/>
    <n v="16004340"/>
    <n v="990"/>
    <n v="0.39"/>
    <x v="0"/>
    <x v="0"/>
    <x v="0"/>
    <x v="1"/>
    <x v="0"/>
    <n v="16166"/>
    <n v="63047.4"/>
  </r>
  <r>
    <s v="B078V8R9BS"/>
    <x v="953"/>
    <x v="155"/>
    <n v="749"/>
    <n v="39654923"/>
    <n v="1111"/>
    <n v="0.33"/>
    <x v="0"/>
    <x v="0"/>
    <x v="0"/>
    <x v="1"/>
    <x v="8"/>
    <n v="35693"/>
    <n v="149910.6"/>
  </r>
  <r>
    <s v="B08GSQXLJ2"/>
    <x v="954"/>
    <x v="164"/>
    <n v="6199"/>
    <n v="149666400"/>
    <n v="10400"/>
    <n v="0.4"/>
    <x v="0"/>
    <x v="0"/>
    <x v="0"/>
    <x v="1"/>
    <x v="4"/>
    <n v="14391"/>
    <n v="59003.099999999991"/>
  </r>
  <r>
    <s v="B01M5B0TPW"/>
    <x v="955"/>
    <x v="154"/>
    <n v="1819"/>
    <n v="19785540"/>
    <n v="2490"/>
    <n v="0.27"/>
    <x v="0"/>
    <x v="0"/>
    <x v="0"/>
    <x v="1"/>
    <x v="6"/>
    <n v="7946"/>
    <n v="34962.400000000001"/>
  </r>
  <r>
    <s v="B082KVTRW8"/>
    <x v="956"/>
    <x v="151"/>
    <n v="1199"/>
    <n v="3353500"/>
    <n v="1900"/>
    <n v="0.37"/>
    <x v="0"/>
    <x v="0"/>
    <x v="0"/>
    <x v="1"/>
    <x v="1"/>
    <n v="1765"/>
    <n v="7060"/>
  </r>
  <r>
    <s v="B08CFJBZRK"/>
    <x v="957"/>
    <x v="162"/>
    <n v="3249"/>
    <n v="88520290"/>
    <n v="6295"/>
    <n v="0.48"/>
    <x v="2"/>
    <x v="0"/>
    <x v="0"/>
    <x v="1"/>
    <x v="7"/>
    <n v="14062"/>
    <n v="53435.6"/>
  </r>
  <r>
    <s v="B07H3WDC4X"/>
    <x v="958"/>
    <x v="144"/>
    <n v="349"/>
    <n v="15630354"/>
    <n v="999"/>
    <n v="0.65"/>
    <x v="0"/>
    <x v="0"/>
    <x v="0"/>
    <x v="0"/>
    <x v="1"/>
    <n v="15646"/>
    <n v="62584"/>
  </r>
  <r>
    <s v="B09ZTZ9N3Q"/>
    <x v="959"/>
    <x v="165"/>
    <n v="1049"/>
    <n v="188589"/>
    <n v="1699"/>
    <n v="0.38"/>
    <x v="0"/>
    <x v="0"/>
    <x v="1"/>
    <x v="1"/>
    <x v="19"/>
    <n v="111"/>
    <n v="344.1"/>
  </r>
  <r>
    <s v="B083P71WKK"/>
    <x v="960"/>
    <x v="155"/>
    <n v="799"/>
    <n v="14542500"/>
    <n v="1500"/>
    <n v="0.47"/>
    <x v="0"/>
    <x v="0"/>
    <x v="0"/>
    <x v="1"/>
    <x v="2"/>
    <n v="9695"/>
    <n v="41688.5"/>
  </r>
  <r>
    <s v="B097R4D42G"/>
    <x v="961"/>
    <x v="151"/>
    <n v="4999"/>
    <n v="17099800"/>
    <n v="9650"/>
    <n v="0.48"/>
    <x v="0"/>
    <x v="0"/>
    <x v="0"/>
    <x v="1"/>
    <x v="8"/>
    <n v="1772"/>
    <n v="7442.4000000000005"/>
  </r>
  <r>
    <s v="B07MKMFKPG"/>
    <x v="962"/>
    <x v="146"/>
    <n v="6999"/>
    <n v="121774410"/>
    <n v="10590"/>
    <n v="0.34"/>
    <x v="2"/>
    <x v="0"/>
    <x v="0"/>
    <x v="1"/>
    <x v="6"/>
    <n v="11499"/>
    <n v="50595.600000000006"/>
  </r>
  <r>
    <s v="B0949FPSFY"/>
    <x v="963"/>
    <x v="166"/>
    <n v="799"/>
    <n v="4321838"/>
    <n v="1999"/>
    <n v="0.6"/>
    <x v="1"/>
    <x v="0"/>
    <x v="0"/>
    <x v="0"/>
    <x v="4"/>
    <n v="2162"/>
    <n v="8864.1999999999989"/>
  </r>
  <r>
    <s v="B08F47T4X5"/>
    <x v="964"/>
    <x v="167"/>
    <n v="89"/>
    <n v="1746269"/>
    <n v="89"/>
    <n v="0"/>
    <x v="0"/>
    <x v="2"/>
    <x v="0"/>
    <x v="1"/>
    <x v="8"/>
    <n v="19621"/>
    <n v="82408.2"/>
  </r>
  <r>
    <s v="B01M0505SJ"/>
    <x v="965"/>
    <x v="158"/>
    <n v="1400"/>
    <n v="49695030"/>
    <n v="2485"/>
    <n v="0.44"/>
    <x v="2"/>
    <x v="0"/>
    <x v="0"/>
    <x v="1"/>
    <x v="4"/>
    <n v="19998"/>
    <n v="81991.799999999988"/>
  </r>
  <r>
    <s v="B08D6RCM3Q"/>
    <x v="966"/>
    <x v="143"/>
    <n v="355"/>
    <n v="944849"/>
    <n v="899"/>
    <n v="0.61"/>
    <x v="0"/>
    <x v="0"/>
    <x v="0"/>
    <x v="0"/>
    <x v="4"/>
    <n v="1051"/>
    <n v="4309.0999999999995"/>
  </r>
  <r>
    <s v="B009P2LITG"/>
    <x v="967"/>
    <x v="168"/>
    <n v="2169"/>
    <n v="5626764"/>
    <n v="3279"/>
    <n v="0.34"/>
    <x v="0"/>
    <x v="0"/>
    <x v="0"/>
    <x v="1"/>
    <x v="4"/>
    <n v="1716"/>
    <n v="7035.5999999999995"/>
  </r>
  <r>
    <s v="B00V9NHDI4"/>
    <x v="968"/>
    <x v="142"/>
    <n v="2799"/>
    <n v="125104869"/>
    <n v="3799"/>
    <n v="0.26"/>
    <x v="0"/>
    <x v="0"/>
    <x v="0"/>
    <x v="1"/>
    <x v="0"/>
    <n v="32931"/>
    <n v="128430.9"/>
  </r>
  <r>
    <s v="B07WGPBXY9"/>
    <x v="969"/>
    <x v="153"/>
    <n v="899"/>
    <n v="21762576"/>
    <n v="1249"/>
    <n v="0.28000000000000003"/>
    <x v="0"/>
    <x v="0"/>
    <x v="0"/>
    <x v="1"/>
    <x v="0"/>
    <n v="17424"/>
    <n v="67953.599999999991"/>
  </r>
  <r>
    <s v="B00KRCBA6E"/>
    <x v="970"/>
    <x v="152"/>
    <n v="2499"/>
    <n v="9445000"/>
    <n v="5000"/>
    <n v="0.5"/>
    <x v="2"/>
    <x v="0"/>
    <x v="0"/>
    <x v="0"/>
    <x v="7"/>
    <n v="1889"/>
    <n v="7178.2"/>
  </r>
  <r>
    <s v="B0B3X2BY3M"/>
    <x v="971"/>
    <x v="150"/>
    <n v="3599"/>
    <n v="75354876"/>
    <n v="7299"/>
    <n v="0.51"/>
    <x v="1"/>
    <x v="0"/>
    <x v="0"/>
    <x v="0"/>
    <x v="1"/>
    <n v="10324"/>
    <n v="41296"/>
  </r>
  <r>
    <s v="B00F159RIK"/>
    <x v="972"/>
    <x v="156"/>
    <n v="499"/>
    <n v="3346875"/>
    <n v="625"/>
    <n v="0.2"/>
    <x v="0"/>
    <x v="0"/>
    <x v="0"/>
    <x v="1"/>
    <x v="8"/>
    <n v="5355"/>
    <n v="22491"/>
  </r>
  <r>
    <s v="B08MV82R99"/>
    <x v="973"/>
    <x v="169"/>
    <n v="653"/>
    <n v="3433320"/>
    <n v="1020"/>
    <n v="0.36"/>
    <x v="0"/>
    <x v="0"/>
    <x v="0"/>
    <x v="1"/>
    <x v="4"/>
    <n v="3366"/>
    <n v="13800.599999999999"/>
  </r>
  <r>
    <s v="B09VKWGZD7"/>
    <x v="974"/>
    <x v="170"/>
    <n v="4789"/>
    <n v="9142830"/>
    <n v="8990"/>
    <n v="0.47"/>
    <x v="1"/>
    <x v="0"/>
    <x v="0"/>
    <x v="1"/>
    <x v="2"/>
    <n v="1017"/>
    <n v="4373.0999999999995"/>
  </r>
  <r>
    <s v="B009P2LK80"/>
    <x v="975"/>
    <x v="149"/>
    <n v="1409"/>
    <n v="1289893"/>
    <n v="1639"/>
    <n v="0.14000000000000001"/>
    <x v="1"/>
    <x v="0"/>
    <x v="1"/>
    <x v="1"/>
    <x v="5"/>
    <n v="787"/>
    <n v="2911.9"/>
  </r>
  <r>
    <s v="B00A7PLVU6"/>
    <x v="976"/>
    <x v="162"/>
    <n v="753"/>
    <n v="16597338"/>
    <n v="899"/>
    <n v="0.16"/>
    <x v="2"/>
    <x v="0"/>
    <x v="0"/>
    <x v="1"/>
    <x v="8"/>
    <n v="18462"/>
    <n v="77540.400000000009"/>
  </r>
  <r>
    <s v="B0B25DJ352"/>
    <x v="977"/>
    <x v="146"/>
    <n v="353"/>
    <n v="754171"/>
    <n v="1199"/>
    <n v="0.71"/>
    <x v="0"/>
    <x v="0"/>
    <x v="1"/>
    <x v="0"/>
    <x v="2"/>
    <n v="629"/>
    <n v="2704.7"/>
  </r>
  <r>
    <s v="B013B2WGT6"/>
    <x v="978"/>
    <x v="157"/>
    <n v="1099"/>
    <n v="29009124"/>
    <n v="1899"/>
    <n v="0.42"/>
    <x v="0"/>
    <x v="0"/>
    <x v="0"/>
    <x v="1"/>
    <x v="2"/>
    <n v="15276"/>
    <n v="65686.8"/>
  </r>
  <r>
    <s v="B097RJ867P"/>
    <x v="979"/>
    <x v="142"/>
    <n v="8799"/>
    <n v="34564695"/>
    <n v="11595"/>
    <n v="0.24"/>
    <x v="0"/>
    <x v="0"/>
    <x v="0"/>
    <x v="1"/>
    <x v="6"/>
    <n v="2981"/>
    <n v="13116.400000000001"/>
  </r>
  <r>
    <s v="B091V8HK8Z"/>
    <x v="980"/>
    <x v="171"/>
    <n v="1345"/>
    <n v="4315500"/>
    <n v="1750"/>
    <n v="0.23"/>
    <x v="1"/>
    <x v="0"/>
    <x v="0"/>
    <x v="1"/>
    <x v="7"/>
    <n v="2466"/>
    <n v="9370.7999999999993"/>
  </r>
  <r>
    <s v="B071VNHMX2"/>
    <x v="981"/>
    <x v="143"/>
    <n v="2095"/>
    <n v="16653155"/>
    <n v="2095"/>
    <n v="0"/>
    <x v="0"/>
    <x v="0"/>
    <x v="0"/>
    <x v="1"/>
    <x v="10"/>
    <n v="7949"/>
    <n v="35770.5"/>
  </r>
  <r>
    <s v="B08MVSGXMY"/>
    <x v="982"/>
    <x v="172"/>
    <n v="1498"/>
    <n v="218500"/>
    <n v="2300"/>
    <n v="0.35"/>
    <x v="0"/>
    <x v="0"/>
    <x v="1"/>
    <x v="1"/>
    <x v="7"/>
    <n v="95"/>
    <n v="361"/>
  </r>
  <r>
    <s v="B00H0B29DI"/>
    <x v="983"/>
    <x v="151"/>
    <n v="2199"/>
    <n v="4658420"/>
    <n v="2990"/>
    <n v="0.26"/>
    <x v="1"/>
    <x v="0"/>
    <x v="0"/>
    <x v="1"/>
    <x v="7"/>
    <n v="1558"/>
    <n v="5920.4"/>
  </r>
  <r>
    <s v="B01GZSQJPA"/>
    <x v="984"/>
    <x v="158"/>
    <n v="3699"/>
    <n v="114002185"/>
    <n v="4295"/>
    <n v="0.14000000000000001"/>
    <x v="1"/>
    <x v="0"/>
    <x v="0"/>
    <x v="1"/>
    <x v="4"/>
    <n v="26543"/>
    <n v="108826.29999999999"/>
  </r>
  <r>
    <s v="B08VGFX2B6"/>
    <x v="985"/>
    <x v="151"/>
    <n v="177"/>
    <n v="733912"/>
    <n v="199"/>
    <n v="0.11"/>
    <x v="2"/>
    <x v="2"/>
    <x v="0"/>
    <x v="1"/>
    <x v="4"/>
    <n v="3688"/>
    <n v="15120.8"/>
  </r>
  <r>
    <s v="B09GYBZPHF"/>
    <x v="986"/>
    <x v="173"/>
    <n v="1149"/>
    <n v="10953117"/>
    <n v="2499"/>
    <n v="0.54"/>
    <x v="2"/>
    <x v="0"/>
    <x v="0"/>
    <x v="0"/>
    <x v="7"/>
    <n v="4383"/>
    <n v="16655.399999999998"/>
  </r>
  <r>
    <s v="B0B4KPCBSH"/>
    <x v="987"/>
    <x v="143"/>
    <n v="244"/>
    <n v="238522"/>
    <n v="499"/>
    <n v="0.51"/>
    <x v="1"/>
    <x v="1"/>
    <x v="1"/>
    <x v="0"/>
    <x v="11"/>
    <n v="478"/>
    <n v="1577.3999999999999"/>
  </r>
  <r>
    <s v="B09CGLY5CX"/>
    <x v="988"/>
    <x v="145"/>
    <n v="1959"/>
    <n v="568800"/>
    <n v="2400"/>
    <n v="0.18"/>
    <x v="2"/>
    <x v="0"/>
    <x v="1"/>
    <x v="1"/>
    <x v="1"/>
    <n v="237"/>
    <n v="948"/>
  </r>
  <r>
    <s v="B09JN37WBX"/>
    <x v="989"/>
    <x v="142"/>
    <n v="319"/>
    <n v="92876"/>
    <n v="749"/>
    <n v="0.56999999999999995"/>
    <x v="1"/>
    <x v="0"/>
    <x v="1"/>
    <x v="0"/>
    <x v="12"/>
    <n v="124"/>
    <n v="570.4"/>
  </r>
  <r>
    <s v="B01I1LDZGA"/>
    <x v="990"/>
    <x v="145"/>
    <n v="1499"/>
    <n v="26033925"/>
    <n v="1775"/>
    <n v="0.16"/>
    <x v="2"/>
    <x v="0"/>
    <x v="0"/>
    <x v="1"/>
    <x v="0"/>
    <n v="14667"/>
    <n v="57201.299999999996"/>
  </r>
  <r>
    <s v="B0BN2576GQ"/>
    <x v="991"/>
    <x v="171"/>
    <n v="469"/>
    <n v="9594"/>
    <n v="1599"/>
    <n v="0.71"/>
    <x v="0"/>
    <x v="0"/>
    <x v="1"/>
    <x v="0"/>
    <x v="5"/>
    <n v="6"/>
    <n v="22.200000000000003"/>
  </r>
  <r>
    <s v="B06XPYRWV5"/>
    <x v="992"/>
    <x v="144"/>
    <n v="1099"/>
    <n v="7617980"/>
    <n v="1795"/>
    <n v="0.39"/>
    <x v="0"/>
    <x v="0"/>
    <x v="0"/>
    <x v="1"/>
    <x v="8"/>
    <n v="4244"/>
    <n v="17824.8"/>
  </r>
  <r>
    <s v="B01N1XVVLC"/>
    <x v="993"/>
    <x v="174"/>
    <n v="9590"/>
    <n v="16270983"/>
    <n v="15999"/>
    <n v="0.4"/>
    <x v="0"/>
    <x v="0"/>
    <x v="0"/>
    <x v="1"/>
    <x v="4"/>
    <n v="1017"/>
    <n v="4169.7"/>
  </r>
  <r>
    <s v="B00O2R38C4"/>
    <x v="994"/>
    <x v="154"/>
    <n v="999"/>
    <n v="19368510"/>
    <n v="1490"/>
    <n v="0.33"/>
    <x v="0"/>
    <x v="0"/>
    <x v="0"/>
    <x v="1"/>
    <x v="4"/>
    <n v="12999"/>
    <n v="53295.899999999994"/>
  </r>
  <r>
    <s v="B0B2CZTCL2"/>
    <x v="995"/>
    <x v="175"/>
    <n v="1299"/>
    <n v="621689"/>
    <n v="1999"/>
    <n v="0.35"/>
    <x v="0"/>
    <x v="0"/>
    <x v="1"/>
    <x v="1"/>
    <x v="7"/>
    <n v="311"/>
    <n v="1181.8"/>
  </r>
  <r>
    <s v="B00PVT30YI"/>
    <x v="996"/>
    <x v="166"/>
    <n v="292"/>
    <n v="2114762"/>
    <n v="499"/>
    <n v="0.41"/>
    <x v="0"/>
    <x v="1"/>
    <x v="0"/>
    <x v="1"/>
    <x v="4"/>
    <n v="4238"/>
    <n v="17375.8"/>
  </r>
  <r>
    <s v="B00SH18114"/>
    <x v="997"/>
    <x v="176"/>
    <n v="160"/>
    <n v="831519"/>
    <n v="299"/>
    <n v="0.46"/>
    <x v="1"/>
    <x v="1"/>
    <x v="0"/>
    <x v="1"/>
    <x v="12"/>
    <n v="2781"/>
    <n v="12792.599999999999"/>
  </r>
  <r>
    <s v="B00E9G8KOY"/>
    <x v="998"/>
    <x v="177"/>
    <n v="600"/>
    <n v="6544200"/>
    <n v="600"/>
    <n v="0"/>
    <x v="1"/>
    <x v="0"/>
    <x v="0"/>
    <x v="1"/>
    <x v="4"/>
    <n v="10907"/>
    <n v="44718.7"/>
  </r>
  <r>
    <s v="B00H3H03Q4"/>
    <x v="999"/>
    <x v="151"/>
    <n v="1130"/>
    <n v="14972500"/>
    <n v="1130"/>
    <n v="0"/>
    <x v="0"/>
    <x v="0"/>
    <x v="0"/>
    <x v="1"/>
    <x v="8"/>
    <n v="13250"/>
    <n v="55650"/>
  </r>
  <r>
    <s v="B0756K5DYZ"/>
    <x v="1000"/>
    <x v="151"/>
    <n v="3249"/>
    <n v="271125650"/>
    <n v="6295"/>
    <n v="0.48"/>
    <x v="2"/>
    <x v="0"/>
    <x v="0"/>
    <x v="1"/>
    <x v="0"/>
    <n v="43070"/>
    <n v="167973"/>
  </r>
  <r>
    <s v="B0188KPKB2"/>
    <x v="1001"/>
    <x v="162"/>
    <n v="3599"/>
    <n v="111833740"/>
    <n v="9455"/>
    <n v="0.62"/>
    <x v="0"/>
    <x v="0"/>
    <x v="0"/>
    <x v="0"/>
    <x v="4"/>
    <n v="11828"/>
    <n v="48494.799999999996"/>
  </r>
  <r>
    <s v="B091KNVNS9"/>
    <x v="1002"/>
    <x v="151"/>
    <n v="368"/>
    <n v="866760"/>
    <n v="699"/>
    <n v="0.47"/>
    <x v="0"/>
    <x v="0"/>
    <x v="0"/>
    <x v="1"/>
    <x v="4"/>
    <n v="1240"/>
    <n v="5084"/>
  </r>
  <r>
    <s v="B075JJ5NQC"/>
    <x v="1003"/>
    <x v="178"/>
    <n v="3199"/>
    <n v="104324131"/>
    <n v="4999"/>
    <n v="0.36"/>
    <x v="0"/>
    <x v="0"/>
    <x v="0"/>
    <x v="1"/>
    <x v="1"/>
    <n v="20869"/>
    <n v="83476"/>
  </r>
  <r>
    <s v="B0B5KZ3C53"/>
    <x v="1004"/>
    <x v="149"/>
    <n v="1599"/>
    <n v="1278900"/>
    <n v="2900"/>
    <n v="0.45"/>
    <x v="1"/>
    <x v="0"/>
    <x v="1"/>
    <x v="1"/>
    <x v="5"/>
    <n v="441"/>
    <n v="1631.7"/>
  </r>
  <r>
    <s v="B09NTHQRW3"/>
    <x v="1005"/>
    <x v="150"/>
    <n v="1999"/>
    <n v="2583966"/>
    <n v="2499"/>
    <n v="0.2"/>
    <x v="0"/>
    <x v="0"/>
    <x v="0"/>
    <x v="1"/>
    <x v="4"/>
    <n v="1034"/>
    <n v="4239.3999999999996"/>
  </r>
  <r>
    <s v="B008YW3CYM"/>
    <x v="1006"/>
    <x v="149"/>
    <n v="616"/>
    <n v="44179940"/>
    <n v="1190"/>
    <n v="0.48"/>
    <x v="0"/>
    <x v="0"/>
    <x v="0"/>
    <x v="1"/>
    <x v="4"/>
    <n v="37126"/>
    <n v="152216.59999999998"/>
  </r>
  <r>
    <s v="B07QHHCB27"/>
    <x v="1007"/>
    <x v="166"/>
    <n v="1499"/>
    <n v="13345500"/>
    <n v="2100"/>
    <n v="0.28999999999999998"/>
    <x v="2"/>
    <x v="0"/>
    <x v="0"/>
    <x v="1"/>
    <x v="4"/>
    <n v="6355"/>
    <n v="26055.499999999996"/>
  </r>
  <r>
    <s v="B0BMFD94VD"/>
    <x v="1008"/>
    <x v="156"/>
    <n v="199"/>
    <n v="5988"/>
    <n v="499"/>
    <n v="0.6"/>
    <x v="0"/>
    <x v="1"/>
    <x v="1"/>
    <x v="0"/>
    <x v="11"/>
    <n v="12"/>
    <n v="39.599999999999994"/>
  </r>
  <r>
    <s v="B00HZIOGXW"/>
    <x v="1009"/>
    <x v="164"/>
    <n v="610"/>
    <n v="10861125"/>
    <n v="825"/>
    <n v="0.26"/>
    <x v="0"/>
    <x v="0"/>
    <x v="0"/>
    <x v="1"/>
    <x v="4"/>
    <n v="13165"/>
    <n v="53976.499999999993"/>
  </r>
  <r>
    <s v="B09CKSYBLR"/>
    <x v="1010"/>
    <x v="168"/>
    <n v="999"/>
    <n v="2467354"/>
    <n v="1499"/>
    <n v="0.33"/>
    <x v="1"/>
    <x v="0"/>
    <x v="0"/>
    <x v="1"/>
    <x v="4"/>
    <n v="1646"/>
    <n v="6748.5999999999995"/>
  </r>
  <r>
    <s v="B072J83V9W"/>
    <x v="1011"/>
    <x v="145"/>
    <n v="8999"/>
    <n v="179850030"/>
    <n v="9995"/>
    <n v="0.1"/>
    <x v="2"/>
    <x v="0"/>
    <x v="0"/>
    <x v="1"/>
    <x v="6"/>
    <n v="17994"/>
    <n v="79173.600000000006"/>
  </r>
  <r>
    <s v="B09MTLG4TP"/>
    <x v="1012"/>
    <x v="151"/>
    <n v="453"/>
    <n v="609390"/>
    <n v="999"/>
    <n v="0.55000000000000004"/>
    <x v="2"/>
    <x v="0"/>
    <x v="1"/>
    <x v="0"/>
    <x v="2"/>
    <n v="610"/>
    <n v="2623"/>
  </r>
  <r>
    <s v="B097XJQZ8H"/>
    <x v="1013"/>
    <x v="178"/>
    <n v="2464"/>
    <n v="53196000"/>
    <n v="6000"/>
    <n v="0.59"/>
    <x v="0"/>
    <x v="0"/>
    <x v="0"/>
    <x v="0"/>
    <x v="4"/>
    <n v="8866"/>
    <n v="36350.6"/>
  </r>
  <r>
    <s v="B00935MD1C"/>
    <x v="1014"/>
    <x v="152"/>
    <n v="2719"/>
    <n v="52886670"/>
    <n v="3945"/>
    <n v="0.31"/>
    <x v="0"/>
    <x v="0"/>
    <x v="0"/>
    <x v="1"/>
    <x v="5"/>
    <n v="13406"/>
    <n v="49602.200000000004"/>
  </r>
  <r>
    <s v="B0BR4F878Q"/>
    <x v="1015"/>
    <x v="149"/>
    <n v="1439"/>
    <n v="107552197"/>
    <n v="1999"/>
    <n v="0.28000000000000003"/>
    <x v="1"/>
    <x v="0"/>
    <x v="0"/>
    <x v="1"/>
    <x v="20"/>
    <n v="53803"/>
    <n v="258254.4"/>
  </r>
  <r>
    <s v="B0B3G5XZN5"/>
    <x v="1016"/>
    <x v="152"/>
    <n v="2799"/>
    <n v="1910454"/>
    <n v="3499"/>
    <n v="0.2"/>
    <x v="2"/>
    <x v="0"/>
    <x v="1"/>
    <x v="1"/>
    <x v="10"/>
    <n v="546"/>
    <n v="2457"/>
  </r>
  <r>
    <s v="B07WKB69RS"/>
    <x v="1017"/>
    <x v="152"/>
    <n v="2088"/>
    <n v="29370600"/>
    <n v="5550"/>
    <n v="0.62"/>
    <x v="0"/>
    <x v="0"/>
    <x v="0"/>
    <x v="0"/>
    <x v="1"/>
    <n v="5292"/>
    <n v="21168"/>
  </r>
  <r>
    <s v="B09DL9978Y"/>
    <x v="1018"/>
    <x v="146"/>
    <n v="2399"/>
    <n v="2037960"/>
    <n v="4590"/>
    <n v="0.48"/>
    <x v="0"/>
    <x v="0"/>
    <x v="1"/>
    <x v="1"/>
    <x v="4"/>
    <n v="444"/>
    <n v="1820.3999999999999"/>
  </r>
  <r>
    <s v="B06XMZV7RH"/>
    <x v="1019"/>
    <x v="152"/>
    <n v="308"/>
    <n v="2287416"/>
    <n v="499"/>
    <n v="0.38"/>
    <x v="0"/>
    <x v="1"/>
    <x v="0"/>
    <x v="1"/>
    <x v="0"/>
    <n v="4584"/>
    <n v="17877.599999999999"/>
  </r>
  <r>
    <s v="B09WMTJPG7"/>
    <x v="1020"/>
    <x v="150"/>
    <n v="2599"/>
    <n v="65766800"/>
    <n v="4400"/>
    <n v="0.41"/>
    <x v="2"/>
    <x v="0"/>
    <x v="0"/>
    <x v="1"/>
    <x v="4"/>
    <n v="14947"/>
    <n v="61282.7"/>
  </r>
  <r>
    <s v="B09ZK6THRR"/>
    <x v="1021"/>
    <x v="145"/>
    <n v="479"/>
    <n v="1559000"/>
    <n v="1000"/>
    <n v="0.52"/>
    <x v="1"/>
    <x v="0"/>
    <x v="0"/>
    <x v="0"/>
    <x v="8"/>
    <n v="1559"/>
    <n v="6547.8"/>
  </r>
  <r>
    <s v="B07MP21WJD"/>
    <x v="1022"/>
    <x v="145"/>
    <n v="245"/>
    <n v="496340"/>
    <n v="299"/>
    <n v="0.18"/>
    <x v="2"/>
    <x v="1"/>
    <x v="0"/>
    <x v="1"/>
    <x v="4"/>
    <n v="1660"/>
    <n v="6805.9999999999991"/>
  </r>
  <r>
    <s v="B09XB1R2F3"/>
    <x v="1023"/>
    <x v="167"/>
    <n v="179"/>
    <n v="105468"/>
    <n v="799"/>
    <n v="0.78"/>
    <x v="0"/>
    <x v="0"/>
    <x v="1"/>
    <x v="0"/>
    <x v="3"/>
    <n v="132"/>
    <n v="462"/>
  </r>
  <r>
    <s v="B08Y5QJXSR"/>
    <x v="1024"/>
    <x v="142"/>
    <n v="3569"/>
    <n v="148584510"/>
    <n v="5190"/>
    <n v="0.31"/>
    <x v="0"/>
    <x v="0"/>
    <x v="0"/>
    <x v="1"/>
    <x v="2"/>
    <n v="28629"/>
    <n v="123104.7"/>
  </r>
  <r>
    <s v="B07WJXCTG9"/>
    <x v="1025"/>
    <x v="148"/>
    <n v="699"/>
    <n v="11359870"/>
    <n v="1345"/>
    <n v="0.48"/>
    <x v="0"/>
    <x v="0"/>
    <x v="0"/>
    <x v="1"/>
    <x v="0"/>
    <n v="8446"/>
    <n v="32939.4"/>
  </r>
  <r>
    <s v="B09NBZ36F7"/>
    <x v="1026"/>
    <x v="179"/>
    <n v="2089"/>
    <n v="44796000"/>
    <n v="4000"/>
    <n v="0.48"/>
    <x v="0"/>
    <x v="0"/>
    <x v="0"/>
    <x v="1"/>
    <x v="8"/>
    <n v="11199"/>
    <n v="47035.8"/>
  </r>
  <r>
    <s v="B0912WJ87V"/>
    <x v="1027"/>
    <x v="144"/>
    <n v="2339"/>
    <n v="4472000"/>
    <n v="4000"/>
    <n v="0.42"/>
    <x v="2"/>
    <x v="0"/>
    <x v="0"/>
    <x v="1"/>
    <x v="7"/>
    <n v="1118"/>
    <n v="4248.3999999999996"/>
  </r>
  <r>
    <s v="B0BMTZ4T1D"/>
    <x v="1028"/>
    <x v="180"/>
    <n v="784"/>
    <n v="17589"/>
    <n v="1599"/>
    <n v="0.51"/>
    <x v="0"/>
    <x v="0"/>
    <x v="1"/>
    <x v="0"/>
    <x v="10"/>
    <n v="11"/>
    <n v="49.5"/>
  </r>
  <r>
    <s v="B07Z51CGGH"/>
    <x v="1029"/>
    <x v="144"/>
    <n v="5499"/>
    <n v="43525647"/>
    <n v="9999"/>
    <n v="0.45"/>
    <x v="2"/>
    <x v="0"/>
    <x v="0"/>
    <x v="1"/>
    <x v="7"/>
    <n v="4353"/>
    <n v="16541.399999999998"/>
  </r>
  <r>
    <s v="B0BDG6QDYD"/>
    <x v="1030"/>
    <x v="149"/>
    <n v="899"/>
    <n v="368150"/>
    <n v="1990"/>
    <n v="0.55000000000000004"/>
    <x v="1"/>
    <x v="0"/>
    <x v="1"/>
    <x v="0"/>
    <x v="4"/>
    <n v="185"/>
    <n v="758.49999999999989"/>
  </r>
  <r>
    <s v="B00YQLG7GK"/>
    <x v="1031"/>
    <x v="150"/>
    <n v="1695"/>
    <n v="24221550"/>
    <n v="1695"/>
    <n v="0"/>
    <x v="0"/>
    <x v="0"/>
    <x v="0"/>
    <x v="1"/>
    <x v="8"/>
    <n v="14290"/>
    <n v="60018"/>
  </r>
  <r>
    <s v="B00SMJPA9C"/>
    <x v="1032"/>
    <x v="152"/>
    <n v="499"/>
    <n v="2853840"/>
    <n v="940"/>
    <n v="0.47"/>
    <x v="0"/>
    <x v="0"/>
    <x v="0"/>
    <x v="1"/>
    <x v="4"/>
    <n v="3036"/>
    <n v="12447.599999999999"/>
  </r>
  <r>
    <s v="B0B9RN5X8B"/>
    <x v="1033"/>
    <x v="152"/>
    <n v="2699"/>
    <n v="6091200"/>
    <n v="4700"/>
    <n v="0.43"/>
    <x v="2"/>
    <x v="0"/>
    <x v="0"/>
    <x v="1"/>
    <x v="8"/>
    <n v="1296"/>
    <n v="5443.2"/>
  </r>
  <r>
    <s v="B08QW937WV"/>
    <x v="1034"/>
    <x v="166"/>
    <n v="1448"/>
    <n v="56981"/>
    <n v="2999"/>
    <n v="0.52"/>
    <x v="1"/>
    <x v="0"/>
    <x v="1"/>
    <x v="0"/>
    <x v="10"/>
    <n v="19"/>
    <n v="85.5"/>
  </r>
  <r>
    <s v="B0B4PPD89B"/>
    <x v="1035"/>
    <x v="155"/>
    <n v="79"/>
    <n v="7663"/>
    <n v="79"/>
    <n v="0"/>
    <x v="2"/>
    <x v="2"/>
    <x v="1"/>
    <x v="1"/>
    <x v="1"/>
    <n v="97"/>
    <n v="388"/>
  </r>
  <r>
    <s v="B08GM5S4CQ"/>
    <x v="1036"/>
    <x v="148"/>
    <n v="6990"/>
    <n v="25307590"/>
    <n v="14290"/>
    <n v="0.51"/>
    <x v="0"/>
    <x v="0"/>
    <x v="0"/>
    <x v="0"/>
    <x v="6"/>
    <n v="1771"/>
    <n v="7792.4000000000005"/>
  </r>
  <r>
    <s v="B00NM6MO26"/>
    <x v="1037"/>
    <x v="180"/>
    <n v="2698"/>
    <n v="59309130"/>
    <n v="3945"/>
    <n v="0.32"/>
    <x v="0"/>
    <x v="0"/>
    <x v="0"/>
    <x v="1"/>
    <x v="1"/>
    <n v="15034"/>
    <n v="60136"/>
  </r>
  <r>
    <s v="B083M7WPZD"/>
    <x v="1038"/>
    <x v="154"/>
    <n v="3199"/>
    <n v="19448758"/>
    <n v="5999"/>
    <n v="0.47"/>
    <x v="0"/>
    <x v="0"/>
    <x v="0"/>
    <x v="1"/>
    <x v="1"/>
    <n v="3242"/>
    <n v="12968"/>
  </r>
  <r>
    <s v="B07GLSKXS1"/>
    <x v="1039"/>
    <x v="164"/>
    <n v="1199"/>
    <n v="5522400"/>
    <n v="1950"/>
    <n v="0.39"/>
    <x v="0"/>
    <x v="0"/>
    <x v="0"/>
    <x v="1"/>
    <x v="0"/>
    <n v="2832"/>
    <n v="11044.8"/>
  </r>
  <r>
    <s v="B09F6KL23R"/>
    <x v="1040"/>
    <x v="142"/>
    <n v="1414"/>
    <n v="4192902"/>
    <n v="2799"/>
    <n v="0.49"/>
    <x v="0"/>
    <x v="0"/>
    <x v="0"/>
    <x v="1"/>
    <x v="1"/>
    <n v="1498"/>
    <n v="5992"/>
  </r>
  <r>
    <s v="B094G9L9LT"/>
    <x v="1041"/>
    <x v="168"/>
    <n v="999"/>
    <n v="594750"/>
    <n v="1950"/>
    <n v="0.49"/>
    <x v="0"/>
    <x v="0"/>
    <x v="1"/>
    <x v="1"/>
    <x v="7"/>
    <n v="305"/>
    <n v="1159"/>
  </r>
  <r>
    <s v="B09FZ89DK6"/>
    <x v="1042"/>
    <x v="181"/>
    <n v="5999"/>
    <n v="11908809"/>
    <n v="9999"/>
    <n v="0.4"/>
    <x v="0"/>
    <x v="0"/>
    <x v="0"/>
    <x v="1"/>
    <x v="8"/>
    <n v="1191"/>
    <n v="5002.2"/>
  </r>
  <r>
    <s v="B0811VCGL5"/>
    <x v="1043"/>
    <x v="182"/>
    <n v="9970"/>
    <n v="52632951"/>
    <n v="12999"/>
    <n v="0.23"/>
    <x v="1"/>
    <x v="0"/>
    <x v="0"/>
    <x v="1"/>
    <x v="2"/>
    <n v="4049"/>
    <n v="17410.7"/>
  </r>
  <r>
    <s v="B07FXLC2G2"/>
    <x v="1044"/>
    <x v="167"/>
    <n v="698"/>
    <n v="2208840"/>
    <n v="699"/>
    <n v="0"/>
    <x v="0"/>
    <x v="0"/>
    <x v="0"/>
    <x v="1"/>
    <x v="8"/>
    <n v="3160"/>
    <n v="13272"/>
  </r>
  <r>
    <s v="B01LYU3BZF"/>
    <x v="1045"/>
    <x v="183"/>
    <n v="2199"/>
    <n v="30783500"/>
    <n v="3190"/>
    <n v="0.31"/>
    <x v="2"/>
    <x v="0"/>
    <x v="0"/>
    <x v="1"/>
    <x v="2"/>
    <n v="9650"/>
    <n v="41495"/>
  </r>
  <r>
    <s v="B083RC4WFJ"/>
    <x v="1046"/>
    <x v="145"/>
    <n v="320"/>
    <n v="3072954"/>
    <n v="799"/>
    <n v="0.6"/>
    <x v="0"/>
    <x v="0"/>
    <x v="0"/>
    <x v="0"/>
    <x v="8"/>
    <n v="3846"/>
    <n v="16153.2"/>
  </r>
  <r>
    <s v="B09SFRNKSR"/>
    <x v="1047"/>
    <x v="160"/>
    <n v="298"/>
    <n v="144710"/>
    <n v="499"/>
    <n v="0.4"/>
    <x v="1"/>
    <x v="1"/>
    <x v="1"/>
    <x v="1"/>
    <x v="6"/>
    <n v="290"/>
    <n v="1276"/>
  </r>
  <r>
    <s v="B07NRTCDS5"/>
    <x v="1048"/>
    <x v="167"/>
    <n v="1199"/>
    <n v="3306794"/>
    <n v="1499"/>
    <n v="0.2"/>
    <x v="0"/>
    <x v="0"/>
    <x v="0"/>
    <x v="1"/>
    <x v="7"/>
    <n v="2206"/>
    <n v="8382.7999999999993"/>
  </r>
  <r>
    <s v="B07SPVMSC6"/>
    <x v="1049"/>
    <x v="146"/>
    <n v="1399"/>
    <n v="24868340"/>
    <n v="2660"/>
    <n v="0.47"/>
    <x v="2"/>
    <x v="0"/>
    <x v="0"/>
    <x v="1"/>
    <x v="4"/>
    <n v="9349"/>
    <n v="38330.899999999994"/>
  </r>
  <r>
    <s v="B09H3BXWTK"/>
    <x v="1050"/>
    <x v="171"/>
    <n v="599"/>
    <n v="1617822"/>
    <n v="2799"/>
    <n v="0.79"/>
    <x v="1"/>
    <x v="0"/>
    <x v="1"/>
    <x v="0"/>
    <x v="0"/>
    <n v="578"/>
    <n v="2254.1999999999998"/>
  </r>
  <r>
    <s v="B0073QGKAS"/>
    <x v="1051"/>
    <x v="181"/>
    <n v="1499"/>
    <n v="13987169"/>
    <n v="1499"/>
    <n v="0"/>
    <x v="2"/>
    <x v="0"/>
    <x v="0"/>
    <x v="1"/>
    <x v="2"/>
    <n v="9331"/>
    <n v="40123.299999999996"/>
  </r>
  <r>
    <s v="B08GJ57MKL"/>
    <x v="1052"/>
    <x v="182"/>
    <n v="14400"/>
    <n v="229836300"/>
    <n v="59900"/>
    <n v="0.76"/>
    <x v="1"/>
    <x v="0"/>
    <x v="0"/>
    <x v="0"/>
    <x v="6"/>
    <n v="3837"/>
    <n v="16882.800000000003"/>
  </r>
  <r>
    <s v="B009DA69W6"/>
    <x v="1053"/>
    <x v="143"/>
    <n v="1699"/>
    <n v="21766400"/>
    <n v="1900"/>
    <n v="0.11"/>
    <x v="0"/>
    <x v="0"/>
    <x v="0"/>
    <x v="1"/>
    <x v="14"/>
    <n v="11456"/>
    <n v="41241.599999999999"/>
  </r>
  <r>
    <s v="B099PR2GQJ"/>
    <x v="1054"/>
    <x v="151"/>
    <n v="649"/>
    <n v="48951"/>
    <n v="999"/>
    <n v="0.35"/>
    <x v="0"/>
    <x v="0"/>
    <x v="1"/>
    <x v="1"/>
    <x v="7"/>
    <n v="49"/>
    <n v="186.2"/>
  </r>
  <r>
    <s v="B08G8H8DPL"/>
    <x v="1055"/>
    <x v="158"/>
    <n v="3249"/>
    <n v="31734750"/>
    <n v="6375"/>
    <n v="0.49"/>
    <x v="2"/>
    <x v="0"/>
    <x v="0"/>
    <x v="1"/>
    <x v="1"/>
    <n v="4978"/>
    <n v="19912"/>
  </r>
  <r>
    <s v="B08VGM3YMF"/>
    <x v="1056"/>
    <x v="162"/>
    <n v="199"/>
    <n v="996004"/>
    <n v="499"/>
    <n v="0.6"/>
    <x v="0"/>
    <x v="1"/>
    <x v="0"/>
    <x v="0"/>
    <x v="4"/>
    <n v="1996"/>
    <n v="8183.5999999999995"/>
  </r>
  <r>
    <s v="B08TTRVWKY"/>
    <x v="1057"/>
    <x v="142"/>
    <n v="1099"/>
    <n v="3439089"/>
    <n v="1899"/>
    <n v="0.42"/>
    <x v="2"/>
    <x v="0"/>
    <x v="0"/>
    <x v="1"/>
    <x v="2"/>
    <n v="1811"/>
    <n v="7787.2999999999993"/>
  </r>
  <r>
    <s v="B07T4D9FNY"/>
    <x v="1058"/>
    <x v="163"/>
    <n v="664"/>
    <n v="3275020"/>
    <n v="1490"/>
    <n v="0.55000000000000004"/>
    <x v="0"/>
    <x v="0"/>
    <x v="0"/>
    <x v="0"/>
    <x v="1"/>
    <n v="2198"/>
    <n v="8792"/>
  </r>
  <r>
    <s v="B07RX42D3D"/>
    <x v="1059"/>
    <x v="155"/>
    <n v="260"/>
    <n v="4594450"/>
    <n v="350"/>
    <n v="0.26"/>
    <x v="0"/>
    <x v="1"/>
    <x v="0"/>
    <x v="1"/>
    <x v="0"/>
    <n v="13127"/>
    <n v="51195.299999999996"/>
  </r>
  <r>
    <s v="B08WRKSF9D"/>
    <x v="1060"/>
    <x v="184"/>
    <n v="6499"/>
    <n v="49852500"/>
    <n v="8500"/>
    <n v="0.24"/>
    <x v="0"/>
    <x v="0"/>
    <x v="0"/>
    <x v="1"/>
    <x v="6"/>
    <n v="5865"/>
    <n v="25806.000000000004"/>
  </r>
  <r>
    <s v="B09R83SFYV"/>
    <x v="1061"/>
    <x v="159"/>
    <n v="1484"/>
    <n v="2666433"/>
    <n v="2499"/>
    <n v="0.41"/>
    <x v="0"/>
    <x v="0"/>
    <x v="0"/>
    <x v="1"/>
    <x v="5"/>
    <n v="1067"/>
    <n v="3947.9"/>
  </r>
  <r>
    <s v="B07989VV5K"/>
    <x v="1062"/>
    <x v="160"/>
    <n v="999"/>
    <n v="7614360"/>
    <n v="1560"/>
    <n v="0.36"/>
    <x v="0"/>
    <x v="0"/>
    <x v="0"/>
    <x v="1"/>
    <x v="14"/>
    <n v="4881"/>
    <n v="17571.600000000002"/>
  </r>
  <r>
    <s v="B07FL3WRX5"/>
    <x v="1063"/>
    <x v="149"/>
    <n v="3299"/>
    <n v="72910500"/>
    <n v="6500"/>
    <n v="0.49"/>
    <x v="2"/>
    <x v="0"/>
    <x v="0"/>
    <x v="1"/>
    <x v="5"/>
    <n v="11217"/>
    <n v="41502.9"/>
  </r>
  <r>
    <s v="B0BPCJM7TB"/>
    <x v="1064"/>
    <x v="151"/>
    <n v="259"/>
    <n v="42957"/>
    <n v="999"/>
    <n v="0.74"/>
    <x v="2"/>
    <x v="0"/>
    <x v="1"/>
    <x v="0"/>
    <x v="1"/>
    <n v="43"/>
    <n v="172"/>
  </r>
  <r>
    <s v="B08H673XKN"/>
    <x v="1065"/>
    <x v="159"/>
    <n v="3249"/>
    <n v="36355880"/>
    <n v="7795"/>
    <n v="0.57999999999999996"/>
    <x v="0"/>
    <x v="0"/>
    <x v="0"/>
    <x v="0"/>
    <x v="8"/>
    <n v="4664"/>
    <n v="19588.8"/>
  </r>
  <r>
    <s v="B07DXRGWDJ"/>
    <x v="1066"/>
    <x v="185"/>
    <n v="4280"/>
    <n v="12661440"/>
    <n v="5995"/>
    <n v="0.28999999999999998"/>
    <x v="0"/>
    <x v="0"/>
    <x v="0"/>
    <x v="1"/>
    <x v="7"/>
    <n v="2112"/>
    <n v="8025.5999999999995"/>
  </r>
  <r>
    <s v="B08243SKCK"/>
    <x v="1067"/>
    <x v="167"/>
    <n v="189"/>
    <n v="818363"/>
    <n v="299"/>
    <n v="0.37"/>
    <x v="0"/>
    <x v="1"/>
    <x v="0"/>
    <x v="1"/>
    <x v="8"/>
    <n v="2737"/>
    <n v="11495.4"/>
  </r>
  <r>
    <s v="B09SPTNG58"/>
    <x v="1068"/>
    <x v="158"/>
    <n v="1449"/>
    <n v="21185631"/>
    <n v="2349"/>
    <n v="0.38"/>
    <x v="2"/>
    <x v="0"/>
    <x v="0"/>
    <x v="1"/>
    <x v="0"/>
    <n v="9019"/>
    <n v="35174.1"/>
  </r>
  <r>
    <s v="B083J64CBB"/>
    <x v="1069"/>
    <x v="186"/>
    <n v="199"/>
    <n v="5106766"/>
    <n v="499"/>
    <n v="0.6"/>
    <x v="2"/>
    <x v="1"/>
    <x v="0"/>
    <x v="0"/>
    <x v="1"/>
    <n v="10234"/>
    <n v="40936"/>
  </r>
  <r>
    <s v="B08JV91JTK"/>
    <x v="1070"/>
    <x v="149"/>
    <n v="474"/>
    <n v="714450"/>
    <n v="1299"/>
    <n v="0.64"/>
    <x v="0"/>
    <x v="0"/>
    <x v="1"/>
    <x v="0"/>
    <x v="4"/>
    <n v="550"/>
    <n v="2255"/>
  </r>
  <r>
    <s v="B0BQ3K23Y1"/>
    <x v="1071"/>
    <x v="167"/>
    <n v="279"/>
    <n v="13972"/>
    <n v="499"/>
    <n v="0.44"/>
    <x v="2"/>
    <x v="1"/>
    <x v="1"/>
    <x v="1"/>
    <x v="20"/>
    <n v="28"/>
    <n v="134.4"/>
  </r>
  <r>
    <s v="B09MT94QLL"/>
    <x v="1072"/>
    <x v="145"/>
    <n v="1999"/>
    <n v="6460575"/>
    <n v="4775"/>
    <n v="0.57999999999999996"/>
    <x v="0"/>
    <x v="0"/>
    <x v="0"/>
    <x v="0"/>
    <x v="8"/>
    <n v="1353"/>
    <n v="5682.6"/>
  </r>
  <r>
    <s v="B07NKNBTT3"/>
    <x v="1073"/>
    <x v="164"/>
    <n v="799"/>
    <n v="2629740"/>
    <n v="1230"/>
    <n v="0.35"/>
    <x v="2"/>
    <x v="0"/>
    <x v="0"/>
    <x v="1"/>
    <x v="4"/>
    <n v="2138"/>
    <n v="8765.7999999999993"/>
  </r>
  <r>
    <s v="B09KPXTZXN"/>
    <x v="1074"/>
    <x v="187"/>
    <n v="949"/>
    <n v="3356321"/>
    <n v="1999"/>
    <n v="0.53"/>
    <x v="0"/>
    <x v="0"/>
    <x v="0"/>
    <x v="0"/>
    <x v="1"/>
    <n v="1679"/>
    <n v="6716"/>
  </r>
  <r>
    <s v="B078HG2ZPS"/>
    <x v="1075"/>
    <x v="188"/>
    <n v="3657.66"/>
    <n v="66187572"/>
    <n v="5156"/>
    <n v="0.28999999999999998"/>
    <x v="1"/>
    <x v="0"/>
    <x v="0"/>
    <x v="1"/>
    <x v="0"/>
    <n v="12837"/>
    <n v="50064.299999999996"/>
  </r>
  <r>
    <s v="B07N2MGB3G"/>
    <x v="1076"/>
    <x v="159"/>
    <n v="1699"/>
    <n v="17737127"/>
    <n v="1999"/>
    <n v="0.15"/>
    <x v="1"/>
    <x v="0"/>
    <x v="0"/>
    <x v="1"/>
    <x v="4"/>
    <n v="8873"/>
    <n v="36379.299999999996"/>
  </r>
  <r>
    <s v="B008LN8KDM"/>
    <x v="1077"/>
    <x v="144"/>
    <n v="1849"/>
    <n v="16091695"/>
    <n v="2095"/>
    <n v="0.12"/>
    <x v="0"/>
    <x v="0"/>
    <x v="0"/>
    <x v="1"/>
    <x v="2"/>
    <n v="7681"/>
    <n v="33028.299999999996"/>
  </r>
  <r>
    <s v="B08MZNT7GP"/>
    <x v="1078"/>
    <x v="150"/>
    <n v="12499"/>
    <n v="6383650"/>
    <n v="19825"/>
    <n v="0.37"/>
    <x v="0"/>
    <x v="0"/>
    <x v="1"/>
    <x v="1"/>
    <x v="4"/>
    <n v="322"/>
    <n v="1320.1999999999998"/>
  </r>
  <r>
    <s v="B009P2L7CO"/>
    <x v="1079"/>
    <x v="182"/>
    <n v="1099"/>
    <n v="18762240"/>
    <n v="1920"/>
    <n v="0.43"/>
    <x v="0"/>
    <x v="0"/>
    <x v="0"/>
    <x v="1"/>
    <x v="8"/>
    <n v="9772"/>
    <n v="41042.400000000001"/>
  </r>
  <r>
    <s v="B07YC8JHMB"/>
    <x v="1080"/>
    <x v="160"/>
    <n v="8199"/>
    <n v="295952000"/>
    <n v="16000"/>
    <n v="0.49"/>
    <x v="2"/>
    <x v="0"/>
    <x v="0"/>
    <x v="1"/>
    <x v="0"/>
    <n v="18497"/>
    <n v="72138.3"/>
  </r>
  <r>
    <s v="B0BNQMF152"/>
    <x v="1081"/>
    <x v="161"/>
    <n v="499"/>
    <n v="116547"/>
    <n v="2199"/>
    <n v="0.77"/>
    <x v="2"/>
    <x v="0"/>
    <x v="1"/>
    <x v="0"/>
    <x v="5"/>
    <n v="53"/>
    <n v="196.10000000000002"/>
  </r>
  <r>
    <s v="B08J7VCT12"/>
    <x v="1082"/>
    <x v="166"/>
    <n v="6999"/>
    <n v="25918272"/>
    <n v="14999"/>
    <n v="0.53"/>
    <x v="1"/>
    <x v="0"/>
    <x v="0"/>
    <x v="0"/>
    <x v="4"/>
    <n v="1728"/>
    <n v="7084.7999999999993"/>
  </r>
  <r>
    <s v="B0989W6J2F"/>
    <x v="1083"/>
    <x v="150"/>
    <n v="1595"/>
    <n v="5175723"/>
    <n v="1799"/>
    <n v="0.11"/>
    <x v="0"/>
    <x v="0"/>
    <x v="0"/>
    <x v="1"/>
    <x v="1"/>
    <n v="2877"/>
    <n v="11508"/>
  </r>
  <r>
    <s v="B0B84KSH3X"/>
    <x v="1084"/>
    <x v="154"/>
    <n v="1049"/>
    <n v="487500"/>
    <n v="1950"/>
    <n v="0.46"/>
    <x v="2"/>
    <x v="0"/>
    <x v="1"/>
    <x v="1"/>
    <x v="7"/>
    <n v="250"/>
    <n v="950"/>
  </r>
  <r>
    <s v="B08HLC7Z3G"/>
    <x v="1085"/>
    <x v="145"/>
    <n v="1182"/>
    <n v="15508110"/>
    <n v="2995"/>
    <n v="0.61"/>
    <x v="0"/>
    <x v="0"/>
    <x v="0"/>
    <x v="0"/>
    <x v="8"/>
    <n v="5178"/>
    <n v="21747.600000000002"/>
  </r>
  <r>
    <s v="B0BN6M3TCM"/>
    <x v="1086"/>
    <x v="181"/>
    <n v="499"/>
    <n v="78921"/>
    <n v="999"/>
    <n v="0.5"/>
    <x v="0"/>
    <x v="0"/>
    <x v="1"/>
    <x v="0"/>
    <x v="12"/>
    <n v="79"/>
    <n v="363.4"/>
  </r>
  <r>
    <s v="B01L6MT7E0"/>
    <x v="1087"/>
    <x v="143"/>
    <n v="8799"/>
    <n v="49863215"/>
    <n v="11995"/>
    <n v="0.27"/>
    <x v="0"/>
    <x v="0"/>
    <x v="0"/>
    <x v="1"/>
    <x v="4"/>
    <n v="4157"/>
    <n v="17043.699999999997"/>
  </r>
  <r>
    <s v="B0B9F9PT8R"/>
    <x v="1088"/>
    <x v="150"/>
    <n v="1529"/>
    <n v="86971"/>
    <n v="2999"/>
    <n v="0.49"/>
    <x v="0"/>
    <x v="0"/>
    <x v="1"/>
    <x v="1"/>
    <x v="11"/>
    <n v="29"/>
    <n v="95.699999999999989"/>
  </r>
  <r>
    <s v="B0883LQJ6B"/>
    <x v="1089"/>
    <x v="162"/>
    <n v="1199"/>
    <n v="7740200"/>
    <n v="1690"/>
    <n v="0.28999999999999998"/>
    <x v="0"/>
    <x v="0"/>
    <x v="0"/>
    <x v="1"/>
    <x v="8"/>
    <n v="4580"/>
    <n v="19236"/>
  </r>
  <r>
    <s v="B099Z83VRC"/>
    <x v="1090"/>
    <x v="189"/>
    <n v="1052"/>
    <n v="2513160"/>
    <n v="1790"/>
    <n v="0.41"/>
    <x v="0"/>
    <x v="0"/>
    <x v="0"/>
    <x v="1"/>
    <x v="2"/>
    <n v="1404"/>
    <n v="6037.2"/>
  </r>
  <r>
    <s v="B00S9BSJC8"/>
    <x v="1091"/>
    <x v="165"/>
    <n v="6499"/>
    <n v="25275950"/>
    <n v="8995"/>
    <n v="0.28000000000000003"/>
    <x v="1"/>
    <x v="0"/>
    <x v="0"/>
    <x v="1"/>
    <x v="2"/>
    <n v="2810"/>
    <n v="12083"/>
  </r>
  <r>
    <s v="B0B4SJKRDF"/>
    <x v="1092"/>
    <x v="149"/>
    <n v="239"/>
    <n v="1673"/>
    <n v="239"/>
    <n v="0"/>
    <x v="2"/>
    <x v="1"/>
    <x v="1"/>
    <x v="1"/>
    <x v="2"/>
    <n v="7"/>
    <n v="30.099999999999998"/>
  </r>
  <r>
    <s v="B0BM4KTNL1"/>
    <x v="1093"/>
    <x v="190"/>
    <n v="699"/>
    <n v="2764671"/>
    <n v="1599"/>
    <n v="0.56000000000000005"/>
    <x v="0"/>
    <x v="0"/>
    <x v="0"/>
    <x v="0"/>
    <x v="16"/>
    <n v="1729"/>
    <n v="8126.3"/>
  </r>
  <r>
    <s v="B08S6RKT4L"/>
    <x v="1094"/>
    <x v="161"/>
    <n v="2599"/>
    <n v="9077640"/>
    <n v="4290"/>
    <n v="0.39"/>
    <x v="0"/>
    <x v="0"/>
    <x v="0"/>
    <x v="1"/>
    <x v="6"/>
    <n v="2116"/>
    <n v="9310.4000000000015"/>
  </r>
  <r>
    <s v="B09SZ5TWHW"/>
    <x v="1095"/>
    <x v="149"/>
    <n v="1547"/>
    <n v="1338070"/>
    <n v="2890"/>
    <n v="0.46"/>
    <x v="2"/>
    <x v="0"/>
    <x v="1"/>
    <x v="1"/>
    <x v="0"/>
    <n v="463"/>
    <n v="1805.7"/>
  </r>
  <r>
    <s v="B0BLC2BYPX"/>
    <x v="1096"/>
    <x v="156"/>
    <n v="499"/>
    <n v="70146"/>
    <n v="1299"/>
    <n v="0.62"/>
    <x v="1"/>
    <x v="0"/>
    <x v="1"/>
    <x v="0"/>
    <x v="16"/>
    <n v="54"/>
    <n v="253.8"/>
  </r>
  <r>
    <s v="B00P0R95EA"/>
    <x v="1097"/>
    <x v="152"/>
    <n v="510"/>
    <n v="4626560"/>
    <n v="640"/>
    <n v="0.2"/>
    <x v="0"/>
    <x v="0"/>
    <x v="0"/>
    <x v="1"/>
    <x v="4"/>
    <n v="7229"/>
    <n v="29638.899999999998"/>
  </r>
  <r>
    <s v="B07W4HTS8Q"/>
    <x v="1098"/>
    <x v="152"/>
    <n v="1899"/>
    <n v="14561180"/>
    <n v="3790"/>
    <n v="0.5"/>
    <x v="0"/>
    <x v="0"/>
    <x v="0"/>
    <x v="0"/>
    <x v="7"/>
    <n v="3842"/>
    <n v="14599.599999999999"/>
  </r>
  <r>
    <s v="B078JBK4GX"/>
    <x v="1099"/>
    <x v="162"/>
    <n v="2599"/>
    <n v="2945760"/>
    <n v="4560"/>
    <n v="0.43"/>
    <x v="2"/>
    <x v="0"/>
    <x v="1"/>
    <x v="1"/>
    <x v="6"/>
    <n v="646"/>
    <n v="2842.4"/>
  </r>
  <r>
    <s v="B08S7V8YTN"/>
    <x v="1100"/>
    <x v="152"/>
    <n v="1199"/>
    <n v="6307000"/>
    <n v="3500"/>
    <n v="0.66"/>
    <x v="2"/>
    <x v="0"/>
    <x v="0"/>
    <x v="0"/>
    <x v="2"/>
    <n v="1802"/>
    <n v="7748.5999999999995"/>
  </r>
  <r>
    <s v="B07H5PBN54"/>
    <x v="1101"/>
    <x v="148"/>
    <n v="999"/>
    <n v="655200"/>
    <n v="2600"/>
    <n v="0.62"/>
    <x v="0"/>
    <x v="0"/>
    <x v="1"/>
    <x v="0"/>
    <x v="9"/>
    <n v="252"/>
    <n v="856.8"/>
  </r>
  <r>
    <s v="B07YCBSCYB"/>
    <x v="1102"/>
    <x v="149"/>
    <n v="1999"/>
    <n v="2574000"/>
    <n v="3300"/>
    <n v="0.39"/>
    <x v="2"/>
    <x v="0"/>
    <x v="1"/>
    <x v="1"/>
    <x v="8"/>
    <n v="780"/>
    <n v="3276"/>
  </r>
  <r>
    <s v="B098T9CJVQ"/>
    <x v="1103"/>
    <x v="181"/>
    <n v="210"/>
    <n v="51726"/>
    <n v="699"/>
    <n v="0.7"/>
    <x v="0"/>
    <x v="0"/>
    <x v="1"/>
    <x v="0"/>
    <x v="5"/>
    <n v="74"/>
    <n v="273.8"/>
  </r>
  <r>
    <s v="B01KCSGBU2"/>
    <x v="1104"/>
    <x v="158"/>
    <n v="14499"/>
    <n v="47730534"/>
    <n v="23559"/>
    <n v="0.38"/>
    <x v="0"/>
    <x v="0"/>
    <x v="0"/>
    <x v="1"/>
    <x v="2"/>
    <n v="2026"/>
    <n v="8711.7999999999993"/>
  </r>
  <r>
    <s v="B095XCRDQW"/>
    <x v="1105"/>
    <x v="157"/>
    <n v="950"/>
    <n v="9451689"/>
    <n v="1599"/>
    <n v="0.41"/>
    <x v="0"/>
    <x v="0"/>
    <x v="0"/>
    <x v="1"/>
    <x v="2"/>
    <n v="5911"/>
    <n v="25417.3"/>
  </r>
  <r>
    <s v="B09CTWFV5W"/>
    <x v="1106"/>
    <x v="143"/>
    <n v="7199"/>
    <n v="19630180"/>
    <n v="9995"/>
    <n v="0.28000000000000003"/>
    <x v="1"/>
    <x v="0"/>
    <x v="0"/>
    <x v="1"/>
    <x v="6"/>
    <n v="1964"/>
    <n v="8641.6"/>
  </r>
  <r>
    <s v="B0B7NWGXS6"/>
    <x v="1107"/>
    <x v="159"/>
    <n v="2439"/>
    <n v="63625"/>
    <n v="2545"/>
    <n v="0.04"/>
    <x v="1"/>
    <x v="0"/>
    <x v="1"/>
    <x v="1"/>
    <x v="4"/>
    <n v="25"/>
    <n v="102.49999999999999"/>
  </r>
  <r>
    <s v="B07DZ986Q2"/>
    <x v="1108"/>
    <x v="164"/>
    <n v="7799"/>
    <n v="28424200"/>
    <n v="8995"/>
    <n v="0.13"/>
    <x v="1"/>
    <x v="0"/>
    <x v="0"/>
    <x v="1"/>
    <x v="1"/>
    <n v="3160"/>
    <n v="12640"/>
  </r>
  <r>
    <s v="B07KKJPTWB"/>
    <x v="1109"/>
    <x v="151"/>
    <n v="1599"/>
    <n v="3114442"/>
    <n v="1999"/>
    <n v="0.2"/>
    <x v="0"/>
    <x v="0"/>
    <x v="0"/>
    <x v="1"/>
    <x v="6"/>
    <n v="1558"/>
    <n v="6855.2000000000007"/>
  </r>
  <r>
    <s v="B071R3LHFM"/>
    <x v="1110"/>
    <x v="184"/>
    <n v="2899"/>
    <n v="49269000"/>
    <n v="5500"/>
    <n v="0.47"/>
    <x v="1"/>
    <x v="0"/>
    <x v="0"/>
    <x v="1"/>
    <x v="7"/>
    <n v="8958"/>
    <n v="34040.400000000001"/>
  </r>
  <r>
    <s v="B086X18Q71"/>
    <x v="1111"/>
    <x v="159"/>
    <n v="9799"/>
    <n v="160999650"/>
    <n v="12150"/>
    <n v="0.19"/>
    <x v="0"/>
    <x v="0"/>
    <x v="0"/>
    <x v="1"/>
    <x v="2"/>
    <n v="13251"/>
    <n v="56979.299999999996"/>
  </r>
  <r>
    <s v="B07WVQG8WZ"/>
    <x v="1112"/>
    <x v="149"/>
    <n v="3299"/>
    <n v="6958035"/>
    <n v="4995"/>
    <n v="0.34"/>
    <x v="2"/>
    <x v="0"/>
    <x v="0"/>
    <x v="1"/>
    <x v="7"/>
    <n v="1393"/>
    <n v="5293.4"/>
  </r>
  <r>
    <s v="B0BFBNXS94"/>
    <x v="1113"/>
    <x v="160"/>
    <n v="669"/>
    <n v="19487"/>
    <n v="1499"/>
    <n v="0.55000000000000004"/>
    <x v="0"/>
    <x v="0"/>
    <x v="1"/>
    <x v="0"/>
    <x v="21"/>
    <n v="13"/>
    <n v="29.9"/>
  </r>
  <r>
    <s v="B071113J7M"/>
    <x v="1114"/>
    <x v="182"/>
    <n v="5890"/>
    <n v="54350946"/>
    <n v="7506"/>
    <n v="0.22"/>
    <x v="0"/>
    <x v="0"/>
    <x v="0"/>
    <x v="1"/>
    <x v="10"/>
    <n v="7241"/>
    <n v="32584.5"/>
  </r>
  <r>
    <s v="B09YLWT89W"/>
    <x v="1115"/>
    <x v="158"/>
    <n v="9199"/>
    <n v="288360000"/>
    <n v="18000"/>
    <n v="0.49"/>
    <x v="2"/>
    <x v="0"/>
    <x v="0"/>
    <x v="1"/>
    <x v="1"/>
    <n v="16020"/>
    <n v="64080"/>
  </r>
  <r>
    <s v="B0814LP6S9"/>
    <x v="1116"/>
    <x v="191"/>
    <n v="351"/>
    <n v="1615530"/>
    <n v="1099"/>
    <n v="0.68"/>
    <x v="2"/>
    <x v="0"/>
    <x v="0"/>
    <x v="0"/>
    <x v="5"/>
    <n v="1470"/>
    <n v="5439"/>
  </r>
  <r>
    <s v="B07BKSSDR2"/>
    <x v="1117"/>
    <x v="154"/>
    <n v="899"/>
    <n v="6959700"/>
    <n v="1900"/>
    <n v="0.53"/>
    <x v="0"/>
    <x v="0"/>
    <x v="0"/>
    <x v="0"/>
    <x v="1"/>
    <n v="3663"/>
    <n v="14652"/>
  </r>
  <r>
    <s v="B09VGS66FV"/>
    <x v="1118"/>
    <x v="180"/>
    <n v="1349"/>
    <n v="1180300"/>
    <n v="1850"/>
    <n v="0.27"/>
    <x v="0"/>
    <x v="0"/>
    <x v="1"/>
    <x v="1"/>
    <x v="6"/>
    <n v="638"/>
    <n v="2807.2000000000003"/>
  </r>
  <r>
    <s v="B07RCGTZ4M"/>
    <x v="1119"/>
    <x v="149"/>
    <n v="6236"/>
    <n v="35516448"/>
    <n v="9999"/>
    <n v="0.38"/>
    <x v="0"/>
    <x v="0"/>
    <x v="0"/>
    <x v="1"/>
    <x v="4"/>
    <n v="3552"/>
    <n v="14563.199999999999"/>
  </r>
  <r>
    <s v="B0747VDH9L"/>
    <x v="1120"/>
    <x v="184"/>
    <n v="2742"/>
    <n v="44536260"/>
    <n v="3995"/>
    <n v="0.31"/>
    <x v="2"/>
    <x v="0"/>
    <x v="0"/>
    <x v="1"/>
    <x v="6"/>
    <n v="11148"/>
    <n v="49051.200000000004"/>
  </r>
  <r>
    <s v="B08XLR6DSB"/>
    <x v="1121"/>
    <x v="159"/>
    <n v="721"/>
    <n v="3671051"/>
    <n v="1499"/>
    <n v="0.52"/>
    <x v="1"/>
    <x v="0"/>
    <x v="0"/>
    <x v="0"/>
    <x v="19"/>
    <n v="2449"/>
    <n v="7591.9000000000005"/>
  </r>
  <r>
    <s v="B08H6CZSHT"/>
    <x v="1122"/>
    <x v="164"/>
    <n v="2903"/>
    <n v="7575205"/>
    <n v="3295"/>
    <n v="0.12"/>
    <x v="0"/>
    <x v="0"/>
    <x v="0"/>
    <x v="1"/>
    <x v="2"/>
    <n v="2299"/>
    <n v="9885.6999999999989"/>
  </r>
  <r>
    <s v="B07CVR2L5K"/>
    <x v="1123"/>
    <x v="162"/>
    <n v="1656"/>
    <n v="16242765"/>
    <n v="2695"/>
    <n v="0.39"/>
    <x v="0"/>
    <x v="0"/>
    <x v="0"/>
    <x v="1"/>
    <x v="6"/>
    <n v="6027"/>
    <n v="26518.800000000003"/>
  </r>
  <r>
    <s v="B09J4YQYX3"/>
    <x v="1124"/>
    <x v="163"/>
    <n v="1399"/>
    <n v="1055690"/>
    <n v="2290"/>
    <n v="0.39"/>
    <x v="0"/>
    <x v="0"/>
    <x v="1"/>
    <x v="1"/>
    <x v="6"/>
    <n v="461"/>
    <n v="2028.4"/>
  </r>
  <r>
    <s v="B0B2DD8BQ8"/>
    <x v="1125"/>
    <x v="156"/>
    <n v="2079"/>
    <n v="873918"/>
    <n v="3099"/>
    <n v="0.33"/>
    <x v="1"/>
    <x v="0"/>
    <x v="1"/>
    <x v="1"/>
    <x v="4"/>
    <n v="282"/>
    <n v="1156.1999999999998"/>
  </r>
  <r>
    <s v="B0123P3PWE"/>
    <x v="1126"/>
    <x v="161"/>
    <n v="999"/>
    <n v="9970625"/>
    <n v="1075"/>
    <n v="7.0000000000000007E-2"/>
    <x v="2"/>
    <x v="0"/>
    <x v="0"/>
    <x v="1"/>
    <x v="4"/>
    <n v="9275"/>
    <n v="38027.5"/>
  </r>
  <r>
    <s v="B08HDCWDXD"/>
    <x v="1127"/>
    <x v="152"/>
    <n v="3179"/>
    <n v="5200257"/>
    <n v="6999"/>
    <n v="0.55000000000000004"/>
    <x v="2"/>
    <x v="0"/>
    <x v="1"/>
    <x v="0"/>
    <x v="1"/>
    <n v="743"/>
    <n v="2972"/>
  </r>
  <r>
    <s v="B0836JGZ74"/>
    <x v="1128"/>
    <x v="152"/>
    <n v="1049"/>
    <n v="819672"/>
    <n v="2499"/>
    <n v="0.57999999999999996"/>
    <x v="2"/>
    <x v="0"/>
    <x v="1"/>
    <x v="0"/>
    <x v="14"/>
    <n v="328"/>
    <n v="1180.8"/>
  </r>
  <r>
    <s v="B0BCKJJN8R"/>
    <x v="1129"/>
    <x v="192"/>
    <n v="3599"/>
    <n v="6867180"/>
    <n v="7290"/>
    <n v="0.51"/>
    <x v="1"/>
    <x v="0"/>
    <x v="1"/>
    <x v="0"/>
    <x v="0"/>
    <n v="942"/>
    <n v="3673.7999999999997"/>
  </r>
  <r>
    <s v="B008P7IF02"/>
    <x v="1130"/>
    <x v="151"/>
    <n v="4799"/>
    <n v="22107925"/>
    <n v="5795"/>
    <n v="0.17"/>
    <x v="0"/>
    <x v="0"/>
    <x v="0"/>
    <x v="1"/>
    <x v="0"/>
    <n v="3815"/>
    <n v="14878.5"/>
  </r>
  <r>
    <s v="B08CNLYKW5"/>
    <x v="1131"/>
    <x v="154"/>
    <n v="1699"/>
    <n v="27143224"/>
    <n v="3398"/>
    <n v="0.5"/>
    <x v="2"/>
    <x v="0"/>
    <x v="0"/>
    <x v="0"/>
    <x v="7"/>
    <n v="7988"/>
    <n v="30354.399999999998"/>
  </r>
  <r>
    <s v="B08C7TYHPB"/>
    <x v="1132"/>
    <x v="193"/>
    <n v="664"/>
    <n v="1378250"/>
    <n v="1490"/>
    <n v="0.55000000000000004"/>
    <x v="0"/>
    <x v="0"/>
    <x v="1"/>
    <x v="0"/>
    <x v="4"/>
    <n v="925"/>
    <n v="3792.4999999999995"/>
  </r>
  <r>
    <s v="B08VJFYH6N"/>
    <x v="1133"/>
    <x v="150"/>
    <n v="948"/>
    <n v="7079400"/>
    <n v="1620"/>
    <n v="0.41"/>
    <x v="1"/>
    <x v="0"/>
    <x v="0"/>
    <x v="1"/>
    <x v="4"/>
    <n v="4370"/>
    <n v="17917"/>
  </r>
  <r>
    <s v="B08235JZFB"/>
    <x v="1134"/>
    <x v="177"/>
    <n v="850"/>
    <n v="7619000"/>
    <n v="1000"/>
    <n v="0.15"/>
    <x v="1"/>
    <x v="0"/>
    <x v="0"/>
    <x v="1"/>
    <x v="4"/>
    <n v="7619"/>
    <n v="31237.899999999998"/>
  </r>
  <r>
    <s v="B078XFKBZL"/>
    <x v="1135"/>
    <x v="143"/>
    <n v="600"/>
    <n v="1659520"/>
    <n v="640"/>
    <n v="0.06"/>
    <x v="1"/>
    <x v="0"/>
    <x v="0"/>
    <x v="1"/>
    <x v="7"/>
    <n v="2593"/>
    <n v="9853.4"/>
  </r>
  <r>
    <s v="B01M265AAK"/>
    <x v="1136"/>
    <x v="146"/>
    <n v="3711"/>
    <n v="1600220"/>
    <n v="4495"/>
    <n v="0.17"/>
    <x v="2"/>
    <x v="0"/>
    <x v="1"/>
    <x v="1"/>
    <x v="2"/>
    <n v="356"/>
    <n v="1530.8"/>
  </r>
  <r>
    <s v="B0B694PXQJ"/>
    <x v="1137"/>
    <x v="176"/>
    <n v="799"/>
    <n v="188937"/>
    <n v="2999"/>
    <n v="0.73"/>
    <x v="1"/>
    <x v="0"/>
    <x v="1"/>
    <x v="0"/>
    <x v="10"/>
    <n v="63"/>
    <n v="283.5"/>
  </r>
  <r>
    <s v="B00B3VFJY2"/>
    <x v="1138"/>
    <x v="158"/>
    <n v="980"/>
    <n v="4645200"/>
    <n v="980"/>
    <n v="0"/>
    <x v="2"/>
    <x v="0"/>
    <x v="0"/>
    <x v="1"/>
    <x v="8"/>
    <n v="4740"/>
    <n v="19908"/>
  </r>
  <r>
    <s v="B08W9BK4MD"/>
    <x v="1139"/>
    <x v="194"/>
    <n v="351"/>
    <n v="266104"/>
    <n v="899"/>
    <n v="0.61"/>
    <x v="2"/>
    <x v="0"/>
    <x v="1"/>
    <x v="0"/>
    <x v="0"/>
    <n v="296"/>
    <n v="1154.3999999999999"/>
  </r>
  <r>
    <s v="B09X5HD5T1"/>
    <x v="1140"/>
    <x v="159"/>
    <n v="229"/>
    <n v="92315"/>
    <n v="499"/>
    <n v="0.54"/>
    <x v="1"/>
    <x v="1"/>
    <x v="1"/>
    <x v="0"/>
    <x v="3"/>
    <n v="185"/>
    <n v="647.5"/>
  </r>
  <r>
    <s v="B08H6B3G96"/>
    <x v="1141"/>
    <x v="155"/>
    <n v="3349"/>
    <n v="7806230"/>
    <n v="3995"/>
    <n v="0.16"/>
    <x v="2"/>
    <x v="0"/>
    <x v="0"/>
    <x v="1"/>
    <x v="2"/>
    <n v="1954"/>
    <n v="8402.1999999999989"/>
  </r>
  <r>
    <s v="B09N3BFP4M"/>
    <x v="1142"/>
    <x v="145"/>
    <n v="5499"/>
    <n v="11028500"/>
    <n v="11500"/>
    <n v="0.52"/>
    <x v="0"/>
    <x v="0"/>
    <x v="1"/>
    <x v="0"/>
    <x v="0"/>
    <n v="959"/>
    <n v="3740.1"/>
  </r>
  <r>
    <s v="B09DSQXCM8"/>
    <x v="1143"/>
    <x v="195"/>
    <n v="299"/>
    <n v="506485"/>
    <n v="499"/>
    <n v="0.4"/>
    <x v="0"/>
    <x v="1"/>
    <x v="0"/>
    <x v="1"/>
    <x v="0"/>
    <n v="1015"/>
    <n v="3958.5"/>
  </r>
  <r>
    <s v="B01M69WCZ6"/>
    <x v="1144"/>
    <x v="162"/>
    <n v="2249"/>
    <n v="14104150"/>
    <n v="3550"/>
    <n v="0.37"/>
    <x v="2"/>
    <x v="0"/>
    <x v="0"/>
    <x v="1"/>
    <x v="1"/>
    <n v="3973"/>
    <n v="15892"/>
  </r>
  <r>
    <s v="B0BM9H2NY9"/>
    <x v="1145"/>
    <x v="143"/>
    <n v="699"/>
    <n v="3677700"/>
    <n v="1599"/>
    <n v="0.56000000000000005"/>
    <x v="1"/>
    <x v="0"/>
    <x v="0"/>
    <x v="0"/>
    <x v="16"/>
    <n v="2300"/>
    <n v="10810"/>
  </r>
  <r>
    <s v="B099FDW2ZF"/>
    <x v="1146"/>
    <x v="164"/>
    <n v="1235"/>
    <n v="304297"/>
    <n v="1499"/>
    <n v="0.18"/>
    <x v="2"/>
    <x v="0"/>
    <x v="1"/>
    <x v="1"/>
    <x v="4"/>
    <n v="203"/>
    <n v="832.3"/>
  </r>
  <r>
    <s v="B0B935YNR7"/>
    <x v="1147"/>
    <x v="155"/>
    <n v="1349"/>
    <n v="1322559"/>
    <n v="2999"/>
    <n v="0.55000000000000004"/>
    <x v="0"/>
    <x v="0"/>
    <x v="1"/>
    <x v="0"/>
    <x v="7"/>
    <n v="441"/>
    <n v="1675.8"/>
  </r>
  <r>
    <s v="B07JGCGNDG"/>
    <x v="1148"/>
    <x v="161"/>
    <n v="6800"/>
    <n v="118542000"/>
    <n v="11500"/>
    <n v="0.41"/>
    <x v="1"/>
    <x v="0"/>
    <x v="0"/>
    <x v="1"/>
    <x v="4"/>
    <n v="10308"/>
    <n v="42262.799999999996"/>
  </r>
  <r>
    <s v="B08L12N5H1"/>
    <x v="1149"/>
    <x v="163"/>
    <n v="2099"/>
    <n v="2479008"/>
    <n v="2499"/>
    <n v="0.16"/>
    <x v="1"/>
    <x v="0"/>
    <x v="1"/>
    <x v="1"/>
    <x v="22"/>
    <n v="992"/>
    <e v="#VALUE!"/>
  </r>
  <r>
    <s v="B07GWTWFS2"/>
    <x v="1150"/>
    <x v="144"/>
    <n v="1699"/>
    <n v="9314100"/>
    <n v="1975"/>
    <n v="0.14000000000000001"/>
    <x v="0"/>
    <x v="0"/>
    <x v="0"/>
    <x v="1"/>
    <x v="4"/>
    <n v="4716"/>
    <n v="19335.599999999999"/>
  </r>
  <r>
    <s v="B09KRHXTLN"/>
    <x v="1151"/>
    <x v="144"/>
    <n v="1069"/>
    <n v="531787"/>
    <n v="1699"/>
    <n v="0.37"/>
    <x v="0"/>
    <x v="0"/>
    <x v="1"/>
    <x v="1"/>
    <x v="0"/>
    <n v="313"/>
    <n v="1220.7"/>
  </r>
  <r>
    <s v="B09H34V36W"/>
    <x v="1152"/>
    <x v="156"/>
    <n v="1349"/>
    <n v="414170"/>
    <n v="2495"/>
    <n v="0.46"/>
    <x v="2"/>
    <x v="0"/>
    <x v="1"/>
    <x v="1"/>
    <x v="7"/>
    <n v="166"/>
    <n v="630.79999999999995"/>
  </r>
  <r>
    <s v="B09J2QCKKM"/>
    <x v="1153"/>
    <x v="163"/>
    <n v="1499"/>
    <n v="1060500"/>
    <n v="3500"/>
    <n v="0.56999999999999995"/>
    <x v="2"/>
    <x v="0"/>
    <x v="1"/>
    <x v="0"/>
    <x v="4"/>
    <n v="303"/>
    <n v="1242.3"/>
  </r>
  <r>
    <s v="B09XRBJ94N"/>
    <x v="1154"/>
    <x v="180"/>
    <n v="2092"/>
    <n v="2585200"/>
    <n v="4600"/>
    <n v="0.55000000000000004"/>
    <x v="2"/>
    <x v="0"/>
    <x v="1"/>
    <x v="0"/>
    <x v="2"/>
    <n v="562"/>
    <n v="2416.6"/>
  </r>
  <r>
    <s v="B07SLNG3LW"/>
    <x v="1155"/>
    <x v="160"/>
    <n v="3859"/>
    <n v="83338025"/>
    <n v="10295"/>
    <n v="0.63"/>
    <x v="2"/>
    <x v="0"/>
    <x v="0"/>
    <x v="0"/>
    <x v="0"/>
    <n v="8095"/>
    <n v="31570.5"/>
  </r>
  <r>
    <s v="B0BNDGL26T"/>
    <x v="1156"/>
    <x v="167"/>
    <n v="499"/>
    <n v="239691"/>
    <n v="2199"/>
    <n v="0.77"/>
    <x v="0"/>
    <x v="0"/>
    <x v="1"/>
    <x v="0"/>
    <x v="18"/>
    <n v="109"/>
    <n v="305.2"/>
  </r>
  <r>
    <s v="B095PWLLY6"/>
    <x v="1157"/>
    <x v="160"/>
    <n v="1804"/>
    <n v="36609160"/>
    <n v="2380"/>
    <n v="0.24"/>
    <x v="0"/>
    <x v="0"/>
    <x v="0"/>
    <x v="1"/>
    <x v="1"/>
    <n v="15382"/>
    <n v="61528"/>
  </r>
  <r>
    <s v="B07Y9PY6Y1"/>
    <x v="1158"/>
    <x v="182"/>
    <n v="6525"/>
    <n v="45308340"/>
    <n v="8820"/>
    <n v="0.26"/>
    <x v="2"/>
    <x v="0"/>
    <x v="0"/>
    <x v="1"/>
    <x v="10"/>
    <n v="5137"/>
    <n v="23116.5"/>
  </r>
  <r>
    <s v="B0BJ966M5K"/>
    <x v="1159"/>
    <x v="175"/>
    <n v="4999"/>
    <n v="3099876"/>
    <n v="24999"/>
    <n v="0.8"/>
    <x v="0"/>
    <x v="0"/>
    <x v="1"/>
    <x v="0"/>
    <x v="12"/>
    <n v="124"/>
    <n v="570.4"/>
  </r>
  <r>
    <s v="B086GVRP63"/>
    <x v="1160"/>
    <x v="144"/>
    <n v="1189"/>
    <n v="1483200"/>
    <n v="2400"/>
    <n v="0.5"/>
    <x v="0"/>
    <x v="0"/>
    <x v="1"/>
    <x v="0"/>
    <x v="4"/>
    <n v="618"/>
    <n v="2533.7999999999997"/>
  </r>
  <r>
    <s v="B08MVXPTDG"/>
    <x v="1161"/>
    <x v="144"/>
    <n v="2590"/>
    <n v="264600"/>
    <n v="4200"/>
    <n v="0.38"/>
    <x v="0"/>
    <x v="0"/>
    <x v="1"/>
    <x v="1"/>
    <x v="4"/>
    <n v="63"/>
    <n v="258.29999999999995"/>
  </r>
  <r>
    <s v="B0BMZ6SY89"/>
    <x v="1162"/>
    <x v="144"/>
    <n v="899"/>
    <n v="23985"/>
    <n v="1599"/>
    <n v="0.44"/>
    <x v="2"/>
    <x v="0"/>
    <x v="1"/>
    <x v="1"/>
    <x v="9"/>
    <n v="15"/>
    <n v="51"/>
  </r>
  <r>
    <s v="B09P1MFKG1"/>
    <x v="1163"/>
    <x v="158"/>
    <n v="998"/>
    <n v="26991"/>
    <n v="2999"/>
    <n v="0.67"/>
    <x v="0"/>
    <x v="0"/>
    <x v="1"/>
    <x v="0"/>
    <x v="12"/>
    <n v="9"/>
    <n v="41.4"/>
  </r>
  <r>
    <s v="B01LY9W8AF"/>
    <x v="1164"/>
    <x v="167"/>
    <n v="998.06"/>
    <n v="9325268"/>
    <n v="1282"/>
    <n v="0.22"/>
    <x v="0"/>
    <x v="0"/>
    <x v="0"/>
    <x v="1"/>
    <x v="8"/>
    <n v="7274"/>
    <n v="30550.800000000003"/>
  </r>
  <r>
    <s v="B07ZJND9B9"/>
    <x v="1165"/>
    <x v="169"/>
    <n v="1099"/>
    <n v="11762890"/>
    <n v="1990"/>
    <n v="0.45"/>
    <x v="0"/>
    <x v="0"/>
    <x v="0"/>
    <x v="1"/>
    <x v="0"/>
    <n v="5911"/>
    <n v="23052.899999999998"/>
  </r>
  <r>
    <s v="B0B2CWRDB1"/>
    <x v="1166"/>
    <x v="180"/>
    <n v="5999"/>
    <n v="1699830"/>
    <n v="9999"/>
    <n v="0.4"/>
    <x v="0"/>
    <x v="0"/>
    <x v="1"/>
    <x v="1"/>
    <x v="8"/>
    <n v="170"/>
    <n v="714"/>
  </r>
  <r>
    <s v="B072NCN9M4"/>
    <x v="1167"/>
    <x v="145"/>
    <n v="8886"/>
    <n v="36320250"/>
    <n v="11850"/>
    <n v="0.25"/>
    <x v="2"/>
    <x v="0"/>
    <x v="0"/>
    <x v="1"/>
    <x v="8"/>
    <n v="3065"/>
    <n v="12873"/>
  </r>
  <r>
    <s v="B08SKZ2RMG"/>
    <x v="1168"/>
    <x v="157"/>
    <n v="475"/>
    <n v="1019979"/>
    <n v="999"/>
    <n v="0.52"/>
    <x v="2"/>
    <x v="0"/>
    <x v="0"/>
    <x v="0"/>
    <x v="4"/>
    <n v="1021"/>
    <n v="4186.0999999999995"/>
  </r>
  <r>
    <s v="B0B53DS4TF"/>
    <x v="1169"/>
    <x v="182"/>
    <n v="4995"/>
    <n v="79474236"/>
    <n v="20049"/>
    <n v="0.75"/>
    <x v="0"/>
    <x v="0"/>
    <x v="0"/>
    <x v="0"/>
    <x v="20"/>
    <n v="3964"/>
    <n v="19027.2"/>
  </r>
  <r>
    <s v="B08BJN4MP3"/>
    <x v="1170"/>
    <x v="182"/>
    <n v="13999"/>
    <n v="222357800"/>
    <n v="24850"/>
    <n v="0.44"/>
    <x v="0"/>
    <x v="0"/>
    <x v="0"/>
    <x v="1"/>
    <x v="6"/>
    <n v="8948"/>
    <n v="39371.200000000004"/>
  </r>
  <r>
    <s v="B0BCYQY9X5"/>
    <x v="1171"/>
    <x v="150"/>
    <n v="8499"/>
    <n v="1599530"/>
    <n v="16490"/>
    <n v="0.48"/>
    <x v="1"/>
    <x v="0"/>
    <x v="1"/>
    <x v="1"/>
    <x v="2"/>
    <n v="97"/>
    <n v="417.09999999999997"/>
  </r>
  <r>
    <s v="B009UORDX4"/>
    <x v="1172"/>
    <x v="158"/>
    <n v="949"/>
    <n v="7042425"/>
    <n v="975"/>
    <n v="0.03"/>
    <x v="0"/>
    <x v="0"/>
    <x v="0"/>
    <x v="1"/>
    <x v="2"/>
    <n v="7223"/>
    <n v="31058.899999999998"/>
  </r>
  <r>
    <s v="B08VGDBF3B"/>
    <x v="1173"/>
    <x v="196"/>
    <n v="395"/>
    <n v="164670"/>
    <n v="499"/>
    <n v="0.21"/>
    <x v="1"/>
    <x v="1"/>
    <x v="1"/>
    <x v="1"/>
    <x v="1"/>
    <n v="330"/>
    <n v="1320"/>
  </r>
  <r>
    <s v="B012ELCYUG"/>
    <x v="1174"/>
    <x v="150"/>
    <n v="635"/>
    <n v="2901950"/>
    <n v="635"/>
    <n v="0"/>
    <x v="0"/>
    <x v="0"/>
    <x v="0"/>
    <x v="1"/>
    <x v="2"/>
    <n v="4570"/>
    <n v="19651"/>
  </r>
  <r>
    <s v="B07S9M8YTY"/>
    <x v="1175"/>
    <x v="197"/>
    <n v="717"/>
    <n v="6765130"/>
    <n v="1390"/>
    <n v="0.48"/>
    <x v="2"/>
    <x v="0"/>
    <x v="0"/>
    <x v="1"/>
    <x v="1"/>
    <n v="4867"/>
    <n v="19468"/>
  </r>
  <r>
    <s v="B0B19VJXQZ"/>
    <x v="1176"/>
    <x v="177"/>
    <n v="27900"/>
    <n v="317350200"/>
    <n v="59900"/>
    <n v="0.53"/>
    <x v="1"/>
    <x v="0"/>
    <x v="0"/>
    <x v="0"/>
    <x v="6"/>
    <n v="5298"/>
    <n v="23311.200000000001"/>
  </r>
  <r>
    <s v="B00SMFPJG0"/>
    <x v="1177"/>
    <x v="176"/>
    <n v="649"/>
    <n v="5216620"/>
    <n v="670"/>
    <n v="0.03"/>
    <x v="2"/>
    <x v="0"/>
    <x v="0"/>
    <x v="1"/>
    <x v="4"/>
    <n v="7786"/>
    <n v="31922.6"/>
  </r>
  <r>
    <s v="B0BHYLCL19"/>
    <x v="1178"/>
    <x v="144"/>
    <n v="193"/>
    <n v="14763"/>
    <n v="399"/>
    <n v="0.52"/>
    <x v="0"/>
    <x v="1"/>
    <x v="1"/>
    <x v="0"/>
    <x v="14"/>
    <n v="37"/>
    <n v="133.20000000000002"/>
  </r>
  <r>
    <s v="B0BPJBTB3F"/>
    <x v="1179"/>
    <x v="151"/>
    <n v="1299"/>
    <n v="4990"/>
    <n v="2495"/>
    <n v="0.48"/>
    <x v="0"/>
    <x v="0"/>
    <x v="1"/>
    <x v="1"/>
    <x v="23"/>
    <n v="2"/>
    <n v="4"/>
  </r>
  <r>
    <s v="B08MXJYB2V"/>
    <x v="1180"/>
    <x v="152"/>
    <n v="2449"/>
    <n v="17648340"/>
    <n v="3390"/>
    <n v="0.28000000000000003"/>
    <x v="2"/>
    <x v="0"/>
    <x v="0"/>
    <x v="1"/>
    <x v="1"/>
    <n v="5206"/>
    <n v="20824"/>
  </r>
  <r>
    <s v="B081B1JL35"/>
    <x v="1181"/>
    <x v="193"/>
    <n v="1049"/>
    <n v="1594362"/>
    <n v="2499"/>
    <n v="0.57999999999999996"/>
    <x v="0"/>
    <x v="0"/>
    <x v="1"/>
    <x v="0"/>
    <x v="5"/>
    <n v="638"/>
    <n v="2360.6"/>
  </r>
  <r>
    <s v="B09VL9KFDB"/>
    <x v="1182"/>
    <x v="161"/>
    <n v="2399"/>
    <n v="1667400"/>
    <n v="4200"/>
    <n v="0.43"/>
    <x v="0"/>
    <x v="0"/>
    <x v="1"/>
    <x v="1"/>
    <x v="7"/>
    <n v="397"/>
    <n v="1508.6"/>
  </r>
  <r>
    <s v="B0B1MDZV9C"/>
    <x v="1183"/>
    <x v="189"/>
    <n v="2286"/>
    <n v="1465370"/>
    <n v="4495"/>
    <n v="0.49"/>
    <x v="2"/>
    <x v="0"/>
    <x v="1"/>
    <x v="1"/>
    <x v="0"/>
    <n v="326"/>
    <n v="1271.3999999999999"/>
  </r>
  <r>
    <s v="B08TT63N58"/>
    <x v="1184"/>
    <x v="166"/>
    <n v="499"/>
    <n v="7755873"/>
    <n v="2199"/>
    <n v="0.77"/>
    <x v="2"/>
    <x v="0"/>
    <x v="0"/>
    <x v="0"/>
    <x v="19"/>
    <n v="3527"/>
    <n v="10933.7"/>
  </r>
  <r>
    <s v="B08YK7BBD2"/>
    <x v="1185"/>
    <x v="163"/>
    <n v="429"/>
    <n v="616383"/>
    <n v="999"/>
    <n v="0.56999999999999995"/>
    <x v="0"/>
    <x v="0"/>
    <x v="1"/>
    <x v="0"/>
    <x v="15"/>
    <n v="617"/>
    <n v="1851"/>
  </r>
  <r>
    <s v="B07YQ5SN4H"/>
    <x v="1186"/>
    <x v="182"/>
    <n v="299"/>
    <n v="186830"/>
    <n v="595"/>
    <n v="0.5"/>
    <x v="2"/>
    <x v="0"/>
    <x v="1"/>
    <x v="0"/>
    <x v="1"/>
    <n v="314"/>
    <n v="1256"/>
  </r>
  <r>
    <s v="B0B7FJNSZR"/>
    <x v="1187"/>
    <x v="150"/>
    <n v="5395"/>
    <n v="10694650"/>
    <n v="19990"/>
    <n v="0.73"/>
    <x v="0"/>
    <x v="0"/>
    <x v="1"/>
    <x v="0"/>
    <x v="6"/>
    <n v="535"/>
    <n v="2354"/>
  </r>
  <r>
    <s v="B01N6IJG0F"/>
    <x v="1188"/>
    <x v="150"/>
    <n v="559"/>
    <n v="17498250"/>
    <n v="1010"/>
    <n v="0.45"/>
    <x v="0"/>
    <x v="0"/>
    <x v="0"/>
    <x v="1"/>
    <x v="4"/>
    <n v="17325"/>
    <n v="71032.5"/>
  </r>
  <r>
    <s v="B0B84QN4CN"/>
    <x v="1189"/>
    <x v="162"/>
    <n v="660"/>
    <n v="100100"/>
    <n v="1100"/>
    <n v="0.4"/>
    <x v="2"/>
    <x v="0"/>
    <x v="1"/>
    <x v="1"/>
    <x v="14"/>
    <n v="91"/>
    <n v="327.60000000000002"/>
  </r>
  <r>
    <s v="B0B8ZM9RVV"/>
    <x v="1190"/>
    <x v="155"/>
    <n v="419"/>
    <n v="226773"/>
    <n v="999"/>
    <n v="0.57999999999999996"/>
    <x v="0"/>
    <x v="0"/>
    <x v="1"/>
    <x v="0"/>
    <x v="6"/>
    <n v="227"/>
    <n v="998.80000000000007"/>
  </r>
  <r>
    <s v="B01892MIPA"/>
    <x v="1191"/>
    <x v="167"/>
    <n v="7349"/>
    <n v="130331300"/>
    <n v="10900"/>
    <n v="0.33"/>
    <x v="0"/>
    <x v="0"/>
    <x v="0"/>
    <x v="1"/>
    <x v="8"/>
    <n v="11957"/>
    <n v="50219.4"/>
  </r>
  <r>
    <s v="B08ZHYNTM1"/>
    <x v="1192"/>
    <x v="161"/>
    <n v="2899"/>
    <n v="28595700"/>
    <n v="4005"/>
    <n v="0.28000000000000003"/>
    <x v="0"/>
    <x v="0"/>
    <x v="0"/>
    <x v="1"/>
    <x v="2"/>
    <n v="7140"/>
    <n v="30702"/>
  </r>
  <r>
    <s v="B09SDDQQKP"/>
    <x v="1193"/>
    <x v="163"/>
    <n v="1799"/>
    <n v="2263665"/>
    <n v="3295"/>
    <n v="0.45"/>
    <x v="2"/>
    <x v="0"/>
    <x v="1"/>
    <x v="1"/>
    <x v="7"/>
    <n v="687"/>
    <n v="2610.6"/>
  </r>
  <r>
    <s v="B0B5RP43VN"/>
    <x v="1194"/>
    <x v="182"/>
    <n v="1474"/>
    <n v="4859250"/>
    <n v="4650"/>
    <n v="0.68"/>
    <x v="0"/>
    <x v="0"/>
    <x v="0"/>
    <x v="0"/>
    <x v="4"/>
    <n v="1045"/>
    <n v="4284.5"/>
  </r>
  <r>
    <s v="B096NTB9XT"/>
    <x v="1195"/>
    <x v="152"/>
    <n v="15999"/>
    <n v="274547000"/>
    <n v="24500"/>
    <n v="0.35"/>
    <x v="0"/>
    <x v="0"/>
    <x v="0"/>
    <x v="1"/>
    <x v="1"/>
    <n v="11206"/>
    <n v="44824"/>
  </r>
  <r>
    <s v="B078JF6X9B"/>
    <x v="1196"/>
    <x v="149"/>
    <n v="3645"/>
    <n v="3405270"/>
    <n v="6070"/>
    <n v="0.4"/>
    <x v="2"/>
    <x v="0"/>
    <x v="1"/>
    <x v="1"/>
    <x v="8"/>
    <n v="561"/>
    <n v="2356.2000000000003"/>
  </r>
  <r>
    <s v="B08CGW4GYR"/>
    <x v="1197"/>
    <x v="178"/>
    <n v="375"/>
    <n v="1986012"/>
    <n v="999"/>
    <n v="0.62"/>
    <x v="0"/>
    <x v="0"/>
    <x v="0"/>
    <x v="0"/>
    <x v="14"/>
    <n v="1988"/>
    <n v="7156.8"/>
  </r>
  <r>
    <s v="B00A328ENA"/>
    <x v="1198"/>
    <x v="194"/>
    <n v="2976"/>
    <n v="14754300"/>
    <n v="3945"/>
    <n v="0.25"/>
    <x v="0"/>
    <x v="0"/>
    <x v="0"/>
    <x v="1"/>
    <x v="8"/>
    <n v="3740"/>
    <n v="15708"/>
  </r>
  <r>
    <s v="B0763K5HLQ"/>
    <x v="1199"/>
    <x v="159"/>
    <n v="1099"/>
    <n v="6597099"/>
    <n v="1499"/>
    <n v="0.27"/>
    <x v="2"/>
    <x v="0"/>
    <x v="0"/>
    <x v="1"/>
    <x v="4"/>
    <n v="4401"/>
    <n v="18044.099999999999"/>
  </r>
  <r>
    <s v="B09PDZNSBG"/>
    <x v="1200"/>
    <x v="151"/>
    <n v="2575"/>
    <n v="4093700"/>
    <n v="6700"/>
    <n v="0.62"/>
    <x v="0"/>
    <x v="0"/>
    <x v="1"/>
    <x v="0"/>
    <x v="8"/>
    <n v="611"/>
    <n v="2566.2000000000003"/>
  </r>
  <r>
    <s v="B085LPT5F4"/>
    <x v="1201"/>
    <x v="149"/>
    <n v="1649"/>
    <n v="6053600"/>
    <n v="2800"/>
    <n v="0.41"/>
    <x v="2"/>
    <x v="0"/>
    <x v="0"/>
    <x v="1"/>
    <x v="0"/>
    <n v="2162"/>
    <n v="8431.7999999999993"/>
  </r>
  <r>
    <s v="B0B9RZ4G4W"/>
    <x v="1202"/>
    <x v="149"/>
    <n v="799"/>
    <n v="164803"/>
    <n v="1699"/>
    <n v="0.53"/>
    <x v="0"/>
    <x v="0"/>
    <x v="1"/>
    <x v="0"/>
    <x v="1"/>
    <n v="97"/>
    <n v="388"/>
  </r>
  <r>
    <s v="B0085W2MUQ"/>
    <x v="1203"/>
    <x v="145"/>
    <n v="765"/>
    <n v="5873350"/>
    <n v="970"/>
    <n v="0.21"/>
    <x v="0"/>
    <x v="0"/>
    <x v="0"/>
    <x v="1"/>
    <x v="8"/>
    <n v="6055"/>
    <n v="25431"/>
  </r>
  <r>
    <s v="B09474JWN6"/>
    <x v="1204"/>
    <x v="198"/>
    <n v="999"/>
    <n v="579000"/>
    <n v="1500"/>
    <n v="0.33"/>
    <x v="2"/>
    <x v="0"/>
    <x v="1"/>
    <x v="1"/>
    <x v="8"/>
    <n v="386"/>
    <n v="1621.2"/>
  </r>
  <r>
    <s v="B09G2VTHQM"/>
    <x v="1205"/>
    <x v="199"/>
    <n v="587"/>
    <n v="721315"/>
    <n v="1295"/>
    <n v="0.55000000000000004"/>
    <x v="0"/>
    <x v="0"/>
    <x v="1"/>
    <x v="0"/>
    <x v="4"/>
    <n v="557"/>
    <n v="2283.6999999999998"/>
  </r>
  <r>
    <s v="B07R679HTT"/>
    <x v="1206"/>
    <x v="150"/>
    <n v="12609"/>
    <n v="54909712"/>
    <n v="23999"/>
    <n v="0.47"/>
    <x v="1"/>
    <x v="0"/>
    <x v="0"/>
    <x v="1"/>
    <x v="6"/>
    <n v="2288"/>
    <n v="10067.200000000001"/>
  </r>
  <r>
    <s v="B00B7GKXMG"/>
    <x v="1207"/>
    <x v="168"/>
    <n v="699"/>
    <n v="940100"/>
    <n v="850"/>
    <n v="0.18"/>
    <x v="0"/>
    <x v="0"/>
    <x v="0"/>
    <x v="1"/>
    <x v="4"/>
    <n v="1106"/>
    <n v="4534.5999999999995"/>
  </r>
  <r>
    <s v="B07H3N8RJH"/>
    <x v="1208"/>
    <x v="156"/>
    <n v="3799"/>
    <n v="71610000"/>
    <n v="6000"/>
    <n v="0.37"/>
    <x v="0"/>
    <x v="0"/>
    <x v="0"/>
    <x v="1"/>
    <x v="8"/>
    <n v="11935"/>
    <n v="50127"/>
  </r>
  <r>
    <s v="B07K2HVKLL"/>
    <x v="1209"/>
    <x v="144"/>
    <n v="640"/>
    <n v="5160180"/>
    <n v="1020"/>
    <n v="0.37"/>
    <x v="2"/>
    <x v="0"/>
    <x v="0"/>
    <x v="1"/>
    <x v="4"/>
    <n v="5059"/>
    <n v="20741.899999999998"/>
  </r>
  <r>
    <s v="B09MQ9PDHR"/>
    <x v="1210"/>
    <x v="152"/>
    <n v="979"/>
    <n v="313843"/>
    <n v="1999"/>
    <n v="0.51"/>
    <x v="0"/>
    <x v="0"/>
    <x v="1"/>
    <x v="0"/>
    <x v="0"/>
    <n v="157"/>
    <n v="612.29999999999995"/>
  </r>
  <r>
    <s v="B014HDJ7ZE"/>
    <x v="1211"/>
    <x v="159"/>
    <n v="5365"/>
    <n v="26682880"/>
    <n v="7445"/>
    <n v="0.28000000000000003"/>
    <x v="1"/>
    <x v="0"/>
    <x v="0"/>
    <x v="1"/>
    <x v="0"/>
    <n v="3584"/>
    <n v="13977.6"/>
  </r>
  <r>
    <s v="B07D2NMTTV"/>
    <x v="1212"/>
    <x v="186"/>
    <n v="3199"/>
    <n v="6646500"/>
    <n v="3500"/>
    <n v="0.09"/>
    <x v="0"/>
    <x v="0"/>
    <x v="0"/>
    <x v="1"/>
    <x v="8"/>
    <n v="1899"/>
    <n v="7975.8"/>
  </r>
  <r>
    <s v="B075K76YW1"/>
    <x v="1213"/>
    <x v="143"/>
    <n v="979"/>
    <n v="21276540"/>
    <n v="1395"/>
    <n v="0.3"/>
    <x v="2"/>
    <x v="0"/>
    <x v="0"/>
    <x v="1"/>
    <x v="8"/>
    <n v="15252"/>
    <n v="64058.400000000001"/>
  </r>
  <r>
    <s v="B0BNLFQDG2"/>
    <x v="1214"/>
    <x v="187"/>
    <n v="929"/>
    <n v="8796"/>
    <n v="2199"/>
    <n v="0.57999999999999996"/>
    <x v="1"/>
    <x v="0"/>
    <x v="1"/>
    <x v="0"/>
    <x v="5"/>
    <n v="4"/>
    <n v="14.8"/>
  </r>
  <r>
    <s v="B082ZQ4479"/>
    <x v="1215"/>
    <x v="151"/>
    <n v="3710"/>
    <n v="7196460"/>
    <n v="4330"/>
    <n v="0.14000000000000001"/>
    <x v="2"/>
    <x v="0"/>
    <x v="0"/>
    <x v="1"/>
    <x v="5"/>
    <n v="1662"/>
    <n v="6149.4000000000005"/>
  </r>
  <r>
    <s v="B09Y358DZQ"/>
    <x v="1216"/>
    <x v="143"/>
    <n v="2033"/>
    <n v="1812490"/>
    <n v="4295"/>
    <n v="0.53"/>
    <x v="0"/>
    <x v="0"/>
    <x v="1"/>
    <x v="0"/>
    <x v="9"/>
    <n v="422"/>
    <n v="1434.8"/>
  </r>
  <r>
    <s v="B09M3F4HGB"/>
    <x v="1217"/>
    <x v="155"/>
    <n v="9495"/>
    <n v="1500210"/>
    <n v="18990"/>
    <n v="0.5"/>
    <x v="0"/>
    <x v="0"/>
    <x v="1"/>
    <x v="0"/>
    <x v="8"/>
    <n v="79"/>
    <n v="331.8"/>
  </r>
  <r>
    <s v="B07VZH6ZBB"/>
    <x v="1218"/>
    <x v="142"/>
    <n v="7799"/>
    <n v="64500000"/>
    <n v="12500"/>
    <n v="0.38"/>
    <x v="2"/>
    <x v="0"/>
    <x v="0"/>
    <x v="1"/>
    <x v="1"/>
    <n v="5160"/>
    <n v="20640"/>
  </r>
  <r>
    <s v="B07F366Z51"/>
    <x v="1219"/>
    <x v="152"/>
    <n v="949"/>
    <n v="5511735"/>
    <n v="2385"/>
    <n v="0.6"/>
    <x v="0"/>
    <x v="0"/>
    <x v="0"/>
    <x v="0"/>
    <x v="4"/>
    <n v="2311"/>
    <n v="9475.0999999999985"/>
  </r>
  <r>
    <s v="B077BTLQ67"/>
    <x v="1220"/>
    <x v="150"/>
    <n v="2790"/>
    <n v="2875320"/>
    <n v="4890"/>
    <n v="0.43"/>
    <x v="0"/>
    <x v="0"/>
    <x v="1"/>
    <x v="1"/>
    <x v="0"/>
    <n v="588"/>
    <n v="2293.1999999999998"/>
  </r>
  <r>
    <s v="B07YSJ7FF1"/>
    <x v="1221"/>
    <x v="151"/>
    <n v="645"/>
    <n v="3598100"/>
    <n v="1100"/>
    <n v="0.41"/>
    <x v="0"/>
    <x v="0"/>
    <x v="0"/>
    <x v="1"/>
    <x v="1"/>
    <n v="3271"/>
    <n v="13084"/>
  </r>
  <r>
    <s v="B07TXCY3YK"/>
    <x v="1222"/>
    <x v="155"/>
    <n v="2237.81"/>
    <n v="42904596"/>
    <n v="3899"/>
    <n v="0.43"/>
    <x v="0"/>
    <x v="0"/>
    <x v="0"/>
    <x v="1"/>
    <x v="0"/>
    <n v="11004"/>
    <n v="42915.6"/>
  </r>
  <r>
    <s v="B07TC9F7PN"/>
    <x v="1223"/>
    <x v="200"/>
    <n v="8699"/>
    <n v="53992305"/>
    <n v="16899"/>
    <n v="0.49"/>
    <x v="0"/>
    <x v="0"/>
    <x v="0"/>
    <x v="1"/>
    <x v="8"/>
    <n v="3195"/>
    <n v="13419"/>
  </r>
  <r>
    <s v="B09NS5TKPN"/>
    <x v="1224"/>
    <x v="176"/>
    <n v="42990"/>
    <n v="245523690"/>
    <n v="75990"/>
    <n v="0.43"/>
    <x v="1"/>
    <x v="0"/>
    <x v="0"/>
    <x v="1"/>
    <x v="2"/>
    <n v="3231"/>
    <n v="13893.3"/>
  </r>
  <r>
    <s v="B00LP9RFSU"/>
    <x v="1225"/>
    <x v="166"/>
    <n v="825"/>
    <n v="2677950"/>
    <n v="825"/>
    <n v="0"/>
    <x v="0"/>
    <x v="0"/>
    <x v="0"/>
    <x v="1"/>
    <x v="1"/>
    <n v="3246"/>
    <n v="12984"/>
  </r>
  <r>
    <s v="B0B7L86YCB"/>
    <x v="1226"/>
    <x v="148"/>
    <n v="161"/>
    <n v="7200"/>
    <n v="300"/>
    <n v="0.46"/>
    <x v="2"/>
    <x v="1"/>
    <x v="1"/>
    <x v="1"/>
    <x v="24"/>
    <n v="24"/>
    <n v="62.400000000000006"/>
  </r>
  <r>
    <s v="B09VPH38JS"/>
    <x v="1227"/>
    <x v="201"/>
    <n v="697"/>
    <n v="215856"/>
    <n v="1499"/>
    <n v="0.54"/>
    <x v="1"/>
    <x v="0"/>
    <x v="1"/>
    <x v="0"/>
    <x v="7"/>
    <n v="144"/>
    <n v="547.19999999999993"/>
  </r>
  <r>
    <s v="B01MUAUOCX"/>
    <x v="1228"/>
    <x v="170"/>
    <n v="688"/>
    <n v="1703160"/>
    <n v="747"/>
    <n v="0.08"/>
    <x v="0"/>
    <x v="0"/>
    <x v="0"/>
    <x v="1"/>
    <x v="10"/>
    <n v="2280"/>
    <n v="10260"/>
  </r>
  <r>
    <s v="B09MB3DKG1"/>
    <x v="1229"/>
    <x v="144"/>
    <n v="2199"/>
    <n v="1359660"/>
    <n v="3999"/>
    <n v="0.45"/>
    <x v="0"/>
    <x v="0"/>
    <x v="1"/>
    <x v="1"/>
    <x v="3"/>
    <n v="340"/>
    <n v="1190"/>
  </r>
  <r>
    <s v="B08QHLXWV3"/>
    <x v="1230"/>
    <x v="152"/>
    <n v="6850"/>
    <n v="1726560"/>
    <n v="11990"/>
    <n v="0.43"/>
    <x v="0"/>
    <x v="0"/>
    <x v="1"/>
    <x v="1"/>
    <x v="0"/>
    <n v="144"/>
    <n v="561.6"/>
  </r>
  <r>
    <s v="B07G147SZD"/>
    <x v="1231"/>
    <x v="202"/>
    <n v="2699"/>
    <n v="2761873"/>
    <n v="3799"/>
    <n v="0.28999999999999998"/>
    <x v="2"/>
    <x v="0"/>
    <x v="1"/>
    <x v="1"/>
    <x v="1"/>
    <n v="727"/>
    <n v="2908"/>
  </r>
  <r>
    <s v="B09LH32678"/>
    <x v="1232"/>
    <x v="144"/>
    <n v="899"/>
    <n v="1663168"/>
    <n v="1999"/>
    <n v="0.55000000000000004"/>
    <x v="2"/>
    <x v="0"/>
    <x v="1"/>
    <x v="0"/>
    <x v="1"/>
    <n v="832"/>
    <n v="3328"/>
  </r>
  <r>
    <s v="B09R1YFL6S"/>
    <x v="1233"/>
    <x v="146"/>
    <n v="1090"/>
    <n v="170943"/>
    <n v="2999"/>
    <n v="0.64"/>
    <x v="2"/>
    <x v="0"/>
    <x v="1"/>
    <x v="0"/>
    <x v="3"/>
    <n v="57"/>
    <n v="199.5"/>
  </r>
  <r>
    <s v="B07Q4NJQC5"/>
    <x v="1234"/>
    <x v="154"/>
    <n v="295"/>
    <n v="984756"/>
    <n v="599"/>
    <n v="0.51"/>
    <x v="2"/>
    <x v="0"/>
    <x v="0"/>
    <x v="0"/>
    <x v="1"/>
    <n v="1644"/>
    <n v="6576"/>
  </r>
  <r>
    <s v="B097RN7BBK"/>
    <x v="1235"/>
    <x v="152"/>
    <n v="479"/>
    <n v="2130934"/>
    <n v="1999"/>
    <n v="0.76"/>
    <x v="0"/>
    <x v="0"/>
    <x v="0"/>
    <x v="0"/>
    <x v="9"/>
    <n v="1066"/>
    <n v="3624.4"/>
  </r>
  <r>
    <s v="B097MKZHNV"/>
    <x v="1236"/>
    <x v="156"/>
    <n v="2949"/>
    <n v="38636832"/>
    <n v="4849"/>
    <n v="0.39"/>
    <x v="0"/>
    <x v="0"/>
    <x v="0"/>
    <x v="1"/>
    <x v="8"/>
    <n v="7968"/>
    <n v="33465.599999999999"/>
  </r>
  <r>
    <s v="B07LG96SDB"/>
    <x v="1237"/>
    <x v="175"/>
    <n v="335"/>
    <n v="1629450"/>
    <n v="510"/>
    <n v="0.34"/>
    <x v="0"/>
    <x v="0"/>
    <x v="0"/>
    <x v="1"/>
    <x v="7"/>
    <n v="3195"/>
    <n v="12141"/>
  </r>
  <r>
    <s v="B08KS2KQTK"/>
    <x v="1238"/>
    <x v="203"/>
    <n v="293"/>
    <n v="726544"/>
    <n v="499"/>
    <n v="0.41"/>
    <x v="2"/>
    <x v="1"/>
    <x v="0"/>
    <x v="1"/>
    <x v="4"/>
    <n v="1456"/>
    <n v="5969.5999999999995"/>
  </r>
  <r>
    <s v="B095K14P86"/>
    <x v="1239"/>
    <x v="176"/>
    <n v="599"/>
    <n v="766410"/>
    <n v="1299"/>
    <n v="0.54"/>
    <x v="0"/>
    <x v="0"/>
    <x v="1"/>
    <x v="0"/>
    <x v="8"/>
    <n v="590"/>
    <n v="2478"/>
  </r>
  <r>
    <s v="B08K36NZSV"/>
    <x v="1240"/>
    <x v="150"/>
    <n v="499"/>
    <n v="1434564"/>
    <n v="999"/>
    <n v="0.5"/>
    <x v="0"/>
    <x v="0"/>
    <x v="0"/>
    <x v="0"/>
    <x v="2"/>
    <n v="1436"/>
    <n v="6174.8"/>
  </r>
  <r>
    <s v="B07LDPLSZC"/>
    <x v="1241"/>
    <x v="175"/>
    <n v="849"/>
    <n v="4978960"/>
    <n v="1190"/>
    <n v="0.28999999999999998"/>
    <x v="0"/>
    <x v="0"/>
    <x v="0"/>
    <x v="1"/>
    <x v="8"/>
    <n v="4184"/>
    <n v="17572.8"/>
  </r>
  <r>
    <s v="B07F1T31ZZ"/>
    <x v="1242"/>
    <x v="176"/>
    <n v="249"/>
    <n v="277200"/>
    <n v="400"/>
    <n v="0.38"/>
    <x v="2"/>
    <x v="1"/>
    <x v="1"/>
    <x v="1"/>
    <x v="4"/>
    <n v="693"/>
    <n v="2841.2999999999997"/>
  </r>
  <r>
    <s v="B0BNDRK886"/>
    <x v="1243"/>
    <x v="144"/>
    <n v="185"/>
    <n v="782294"/>
    <n v="599"/>
    <n v="0.69"/>
    <x v="0"/>
    <x v="0"/>
    <x v="0"/>
    <x v="0"/>
    <x v="0"/>
    <n v="1306"/>
    <n v="5093.3999999999996"/>
  </r>
  <r>
    <s v="B09ZVJXN5L"/>
    <x v="1244"/>
    <x v="204"/>
    <n v="778"/>
    <n v="7992"/>
    <n v="999"/>
    <n v="0.22"/>
    <x v="2"/>
    <x v="0"/>
    <x v="1"/>
    <x v="1"/>
    <x v="11"/>
    <n v="8"/>
    <n v="26.4"/>
  </r>
  <r>
    <s v="B08JKPVDKL"/>
    <x v="1245"/>
    <x v="176"/>
    <n v="279"/>
    <n v="1625874"/>
    <n v="699"/>
    <n v="0.6"/>
    <x v="2"/>
    <x v="0"/>
    <x v="0"/>
    <x v="0"/>
    <x v="2"/>
    <n v="2326"/>
    <n v="10001.799999999999"/>
  </r>
  <r>
    <s v="B09JFR8H3Q"/>
    <x v="1246"/>
    <x v="150"/>
    <n v="215"/>
    <n v="1504996"/>
    <n v="1499"/>
    <n v="0.86"/>
    <x v="0"/>
    <x v="0"/>
    <x v="0"/>
    <x v="0"/>
    <x v="0"/>
    <n v="1004"/>
    <n v="3915.6"/>
  </r>
  <r>
    <s v="B07LDN9Q2P"/>
    <x v="1247"/>
    <x v="152"/>
    <n v="889"/>
    <n v="8288000"/>
    <n v="1295"/>
    <n v="0.31"/>
    <x v="2"/>
    <x v="0"/>
    <x v="0"/>
    <x v="1"/>
    <x v="2"/>
    <n v="6400"/>
    <n v="27520"/>
  </r>
  <r>
    <s v="B08T8KWNQ9"/>
    <x v="1248"/>
    <x v="152"/>
    <n v="1449"/>
    <n v="314937"/>
    <n v="4999"/>
    <n v="0.71"/>
    <x v="2"/>
    <x v="0"/>
    <x v="1"/>
    <x v="0"/>
    <x v="14"/>
    <n v="63"/>
    <n v="226.8"/>
  </r>
  <r>
    <s v="B07Y1RCCW5"/>
    <x v="1249"/>
    <x v="182"/>
    <n v="1190"/>
    <n v="3011550"/>
    <n v="2550"/>
    <n v="0.53"/>
    <x v="1"/>
    <x v="0"/>
    <x v="0"/>
    <x v="0"/>
    <x v="7"/>
    <n v="1181"/>
    <n v="4487.8"/>
  </r>
  <r>
    <s v="B0762HXMTF"/>
    <x v="1250"/>
    <x v="151"/>
    <n v="1799"/>
    <n v="3681600"/>
    <n v="1950"/>
    <n v="0.08"/>
    <x v="0"/>
    <x v="0"/>
    <x v="0"/>
    <x v="1"/>
    <x v="0"/>
    <n v="1888"/>
    <n v="7363.2"/>
  </r>
  <r>
    <s v="B00K57MR22"/>
    <x v="1251"/>
    <x v="151"/>
    <n v="6120"/>
    <n v="55530900"/>
    <n v="8478"/>
    <n v="0.28000000000000003"/>
    <x v="0"/>
    <x v="0"/>
    <x v="0"/>
    <x v="1"/>
    <x v="12"/>
    <n v="6550"/>
    <n v="30129.999999999996"/>
  </r>
  <r>
    <s v="B07TTSS5MP"/>
    <x v="1252"/>
    <x v="151"/>
    <n v="1799"/>
    <n v="6089954"/>
    <n v="3299"/>
    <n v="0.45"/>
    <x v="0"/>
    <x v="0"/>
    <x v="0"/>
    <x v="1"/>
    <x v="7"/>
    <n v="1846"/>
    <n v="7014.7999999999993"/>
  </r>
  <r>
    <s v="B09ZDVL7L8"/>
    <x v="1253"/>
    <x v="178"/>
    <n v="2199"/>
    <n v="4226075"/>
    <n v="3895"/>
    <n v="0.44"/>
    <x v="0"/>
    <x v="0"/>
    <x v="0"/>
    <x v="1"/>
    <x v="0"/>
    <n v="1085"/>
    <n v="4231.5"/>
  </r>
  <r>
    <s v="B09XHXXCFH"/>
    <x v="1254"/>
    <x v="160"/>
    <n v="3685"/>
    <n v="1593550"/>
    <n v="5495"/>
    <n v="0.33"/>
    <x v="0"/>
    <x v="0"/>
    <x v="1"/>
    <x v="1"/>
    <x v="4"/>
    <n v="290"/>
    <n v="1189"/>
  </r>
  <r>
    <s v="B0BL3R4RGS"/>
    <x v="1255"/>
    <x v="188"/>
    <n v="649"/>
    <n v="3996"/>
    <n v="999"/>
    <n v="0.35"/>
    <x v="1"/>
    <x v="0"/>
    <x v="1"/>
    <x v="1"/>
    <x v="14"/>
    <n v="4"/>
    <n v="14.4"/>
  </r>
  <r>
    <s v="B07P1BR7L8"/>
    <x v="1256"/>
    <x v="150"/>
    <n v="8599"/>
    <n v="87557330"/>
    <n v="8995"/>
    <n v="0.04"/>
    <x v="0"/>
    <x v="0"/>
    <x v="0"/>
    <x v="1"/>
    <x v="6"/>
    <n v="9734"/>
    <n v="42829.600000000006"/>
  </r>
  <r>
    <s v="B078WB1VWJ"/>
    <x v="1257"/>
    <x v="152"/>
    <n v="1110"/>
    <n v="6431178"/>
    <n v="1599"/>
    <n v="0.31"/>
    <x v="2"/>
    <x v="0"/>
    <x v="0"/>
    <x v="1"/>
    <x v="2"/>
    <n v="4022"/>
    <n v="17294.599999999999"/>
  </r>
  <r>
    <s v="B0BP89YBC1"/>
    <x v="1258"/>
    <x v="146"/>
    <n v="1499"/>
    <n v="9068500"/>
    <n v="3500"/>
    <n v="0.56999999999999995"/>
    <x v="2"/>
    <x v="0"/>
    <x v="0"/>
    <x v="0"/>
    <x v="16"/>
    <n v="2591"/>
    <n v="12177.7"/>
  </r>
  <r>
    <s v="B09W9V2PXG"/>
    <x v="1259"/>
    <x v="161"/>
    <n v="759"/>
    <n v="1063468"/>
    <n v="1999"/>
    <n v="0.62"/>
    <x v="1"/>
    <x v="0"/>
    <x v="1"/>
    <x v="0"/>
    <x v="2"/>
    <n v="532"/>
    <n v="2287.6"/>
  </r>
  <r>
    <s v="B09XTQFFCG"/>
    <x v="1260"/>
    <x v="163"/>
    <n v="2669"/>
    <n v="831740"/>
    <n v="3199"/>
    <n v="0.17"/>
    <x v="0"/>
    <x v="0"/>
    <x v="1"/>
    <x v="1"/>
    <x v="0"/>
    <n v="260"/>
    <n v="1014"/>
  </r>
  <r>
    <s v="B08LVVTGZK"/>
    <x v="1261"/>
    <x v="158"/>
    <n v="929"/>
    <n v="2173600"/>
    <n v="1300"/>
    <n v="0.28999999999999998"/>
    <x v="0"/>
    <x v="0"/>
    <x v="0"/>
    <x v="1"/>
    <x v="0"/>
    <n v="1672"/>
    <n v="6520.8"/>
  </r>
  <r>
    <s v="B07J2BQZD6"/>
    <x v="1262"/>
    <x v="145"/>
    <n v="199"/>
    <n v="3170055"/>
    <n v="399"/>
    <n v="0.5"/>
    <x v="2"/>
    <x v="1"/>
    <x v="0"/>
    <x v="0"/>
    <x v="5"/>
    <n v="7945"/>
    <n v="29396.5"/>
  </r>
  <r>
    <s v="B07HK53XM4"/>
    <x v="1263"/>
    <x v="149"/>
    <n v="279"/>
    <n v="818833"/>
    <n v="599"/>
    <n v="0.53"/>
    <x v="0"/>
    <x v="0"/>
    <x v="0"/>
    <x v="0"/>
    <x v="3"/>
    <n v="1367"/>
    <n v="4784.5"/>
  </r>
  <r>
    <s v="B08RDWBYCQ"/>
    <x v="1264"/>
    <x v="185"/>
    <n v="549"/>
    <n v="1311687"/>
    <n v="999"/>
    <n v="0.45"/>
    <x v="2"/>
    <x v="0"/>
    <x v="0"/>
    <x v="1"/>
    <x v="1"/>
    <n v="1313"/>
    <n v="5252"/>
  </r>
  <r>
    <s v="B09FHHTL8L"/>
    <x v="1265"/>
    <x v="160"/>
    <n v="85"/>
    <n v="42188"/>
    <n v="199"/>
    <n v="0.56999999999999995"/>
    <x v="2"/>
    <x v="2"/>
    <x v="1"/>
    <x v="0"/>
    <x v="4"/>
    <n v="212"/>
    <n v="869.19999999999993"/>
  </r>
  <r>
    <s v="B0BHNHMR3H"/>
    <x v="1266"/>
    <x v="160"/>
    <n v="499"/>
    <n v="84435"/>
    <n v="1299"/>
    <n v="0.62"/>
    <x v="0"/>
    <x v="0"/>
    <x v="1"/>
    <x v="0"/>
    <x v="0"/>
    <n v="65"/>
    <n v="253.5"/>
  </r>
  <r>
    <s v="B07D8VBYB4"/>
    <x v="1267"/>
    <x v="142"/>
    <n v="5865"/>
    <n v="21282912"/>
    <n v="7776"/>
    <n v="0.25"/>
    <x v="0"/>
    <x v="0"/>
    <x v="0"/>
    <x v="1"/>
    <x v="6"/>
    <n v="2737"/>
    <n v="12042.800000000001"/>
  </r>
  <r>
    <s v="B0B3TBY2YX"/>
    <x v="1268"/>
    <x v="205"/>
    <n v="1260"/>
    <n v="126445"/>
    <n v="2299"/>
    <n v="0.45"/>
    <x v="0"/>
    <x v="0"/>
    <x v="1"/>
    <x v="1"/>
    <x v="2"/>
    <n v="55"/>
    <n v="236.5"/>
  </r>
  <r>
    <s v="B088WCFPQF"/>
    <x v="1269"/>
    <x v="163"/>
    <n v="1099"/>
    <n v="1597500"/>
    <n v="1500"/>
    <n v="0.27"/>
    <x v="0"/>
    <x v="0"/>
    <x v="0"/>
    <x v="1"/>
    <x v="10"/>
    <n v="1065"/>
    <n v="4792.5"/>
  </r>
  <r>
    <s v="B07JZSG42Y"/>
    <x v="1270"/>
    <x v="155"/>
    <n v="1928"/>
    <n v="6156430"/>
    <n v="2590"/>
    <n v="0.26"/>
    <x v="0"/>
    <x v="0"/>
    <x v="0"/>
    <x v="1"/>
    <x v="1"/>
    <n v="2377"/>
    <n v="9508"/>
  </r>
  <r>
    <s v="B08YRMBK9R"/>
    <x v="1271"/>
    <x v="163"/>
    <n v="3249"/>
    <n v="16182131"/>
    <n v="6299"/>
    <n v="0.48"/>
    <x v="0"/>
    <x v="0"/>
    <x v="0"/>
    <x v="1"/>
    <x v="0"/>
    <n v="2569"/>
    <n v="10019.1"/>
  </r>
  <r>
    <s v="B00935MGHS"/>
    <x v="1272"/>
    <x v="142"/>
    <n v="1199"/>
    <n v="10710765"/>
    <n v="1795"/>
    <n v="0.33"/>
    <x v="2"/>
    <x v="0"/>
    <x v="0"/>
    <x v="1"/>
    <x v="8"/>
    <n v="5967"/>
    <n v="25061.4"/>
  </r>
  <r>
    <s v="B07B5XJ572"/>
    <x v="1273"/>
    <x v="160"/>
    <n v="1456"/>
    <n v="5665440"/>
    <n v="3190"/>
    <n v="0.54"/>
    <x v="0"/>
    <x v="0"/>
    <x v="0"/>
    <x v="0"/>
    <x v="4"/>
    <n v="1776"/>
    <n v="7281.5999999999995"/>
  </r>
  <r>
    <s v="B086199CWG"/>
    <x v="1274"/>
    <x v="169"/>
    <n v="3349"/>
    <n v="20155800"/>
    <n v="4799"/>
    <n v="0.3"/>
    <x v="0"/>
    <x v="0"/>
    <x v="0"/>
    <x v="1"/>
    <x v="5"/>
    <n v="4200"/>
    <n v="15540"/>
  </r>
  <r>
    <s v="B0BBWJFK5C"/>
    <x v="1275"/>
    <x v="154"/>
    <n v="4899"/>
    <n v="2672703"/>
    <n v="8999"/>
    <n v="0.46"/>
    <x v="0"/>
    <x v="0"/>
    <x v="1"/>
    <x v="1"/>
    <x v="4"/>
    <n v="297"/>
    <n v="1217.6999999999998"/>
  </r>
  <r>
    <s v="B07GLS2563"/>
    <x v="1276"/>
    <x v="195"/>
    <n v="1199"/>
    <n v="7326342"/>
    <n v="1899"/>
    <n v="0.37"/>
    <x v="0"/>
    <x v="0"/>
    <x v="0"/>
    <x v="1"/>
    <x v="8"/>
    <n v="3858"/>
    <n v="16203.6"/>
  </r>
  <r>
    <s v="B09P182Z2H"/>
    <x v="1277"/>
    <x v="145"/>
    <n v="3290"/>
    <n v="974232"/>
    <n v="5799"/>
    <n v="0.43"/>
    <x v="2"/>
    <x v="0"/>
    <x v="1"/>
    <x v="1"/>
    <x v="2"/>
    <n v="168"/>
    <n v="722.4"/>
  </r>
  <r>
    <s v="B0B59K1C8F"/>
    <x v="1278"/>
    <x v="204"/>
    <n v="179"/>
    <n v="80699"/>
    <n v="799"/>
    <n v="0.78"/>
    <x v="0"/>
    <x v="0"/>
    <x v="1"/>
    <x v="0"/>
    <x v="14"/>
    <n v="101"/>
    <n v="363.6"/>
  </r>
  <r>
    <s v="B06Y36JKC3"/>
    <x v="1279"/>
    <x v="151"/>
    <n v="149"/>
    <n v="1222200"/>
    <n v="300"/>
    <n v="0.5"/>
    <x v="0"/>
    <x v="1"/>
    <x v="0"/>
    <x v="0"/>
    <x v="4"/>
    <n v="4074"/>
    <n v="16703.399999999998"/>
  </r>
  <r>
    <s v="B075S9FVRY"/>
    <x v="1280"/>
    <x v="146"/>
    <n v="5490"/>
    <n v="10137600"/>
    <n v="7200"/>
    <n v="0.24"/>
    <x v="1"/>
    <x v="0"/>
    <x v="0"/>
    <x v="1"/>
    <x v="10"/>
    <n v="1408"/>
    <n v="6336"/>
  </r>
  <r>
    <s v="B08SJVD8QD"/>
    <x v="1281"/>
    <x v="182"/>
    <n v="379"/>
    <n v="1454471"/>
    <n v="389"/>
    <n v="0.03"/>
    <x v="0"/>
    <x v="1"/>
    <x v="0"/>
    <x v="1"/>
    <x v="8"/>
    <n v="3739"/>
    <n v="15703.800000000001"/>
  </r>
  <r>
    <s v="B07FJNNZCJ"/>
    <x v="1282"/>
    <x v="151"/>
    <n v="8699"/>
    <n v="76871659"/>
    <n v="13049"/>
    <n v="0.33"/>
    <x v="0"/>
    <x v="0"/>
    <x v="0"/>
    <x v="1"/>
    <x v="2"/>
    <n v="5891"/>
    <n v="25331.3"/>
  </r>
  <r>
    <s v="B09MFR93KS"/>
    <x v="1283"/>
    <x v="149"/>
    <n v="3041.67"/>
    <n v="4661223"/>
    <n v="5999"/>
    <n v="0.49"/>
    <x v="0"/>
    <x v="0"/>
    <x v="1"/>
    <x v="1"/>
    <x v="1"/>
    <n v="777"/>
    <n v="3108"/>
  </r>
  <r>
    <s v="B07Y5FDPKV"/>
    <x v="1284"/>
    <x v="148"/>
    <n v="1745"/>
    <n v="33984000"/>
    <n v="2400"/>
    <n v="0.27"/>
    <x v="0"/>
    <x v="0"/>
    <x v="0"/>
    <x v="1"/>
    <x v="8"/>
    <n v="14160"/>
    <n v="59472"/>
  </r>
  <r>
    <s v="B0756KCV5K"/>
    <x v="1285"/>
    <x v="182"/>
    <n v="3180"/>
    <n v="36636105"/>
    <n v="5295"/>
    <n v="0.4"/>
    <x v="2"/>
    <x v="0"/>
    <x v="0"/>
    <x v="1"/>
    <x v="8"/>
    <n v="6919"/>
    <n v="29059.800000000003"/>
  </r>
  <r>
    <s v="B0BJ6P3LSK"/>
    <x v="1286"/>
    <x v="158"/>
    <n v="4999"/>
    <n v="7174713"/>
    <n v="24999"/>
    <n v="0.8"/>
    <x v="2"/>
    <x v="0"/>
    <x v="1"/>
    <x v="0"/>
    <x v="10"/>
    <n v="287"/>
    <n v="1291.5"/>
  </r>
  <r>
    <s v="B09HS1NDRQ"/>
    <x v="1287"/>
    <x v="206"/>
    <n v="390"/>
    <n v="229313"/>
    <n v="799"/>
    <n v="0.51"/>
    <x v="0"/>
    <x v="0"/>
    <x v="1"/>
    <x v="0"/>
    <x v="7"/>
    <n v="287"/>
    <n v="1090.5999999999999"/>
  </r>
  <r>
    <s v="B018SJJ0GE"/>
    <x v="1288"/>
    <x v="162"/>
    <n v="1999"/>
    <n v="1163612"/>
    <n v="2999"/>
    <n v="0.33"/>
    <x v="0"/>
    <x v="0"/>
    <x v="1"/>
    <x v="1"/>
    <x v="6"/>
    <n v="388"/>
    <n v="1707.2"/>
  </r>
  <r>
    <s v="B09FPP3R1D"/>
    <x v="1289"/>
    <x v="204"/>
    <n v="1624"/>
    <n v="2063365"/>
    <n v="2495"/>
    <n v="0.35"/>
    <x v="2"/>
    <x v="0"/>
    <x v="1"/>
    <x v="1"/>
    <x v="4"/>
    <n v="827"/>
    <n v="3390.7"/>
  </r>
  <r>
    <s v="B01F7B2JCI"/>
    <x v="1290"/>
    <x v="145"/>
    <n v="184"/>
    <n v="2236950"/>
    <n v="450"/>
    <n v="0.59"/>
    <x v="2"/>
    <x v="1"/>
    <x v="0"/>
    <x v="0"/>
    <x v="8"/>
    <n v="4971"/>
    <n v="20878.2"/>
  </r>
  <r>
    <s v="B09NNZ1GF7"/>
    <x v="1291"/>
    <x v="207"/>
    <n v="445"/>
    <n v="228771"/>
    <n v="999"/>
    <n v="0.55000000000000004"/>
    <x v="2"/>
    <x v="0"/>
    <x v="1"/>
    <x v="0"/>
    <x v="2"/>
    <n v="229"/>
    <n v="984.69999999999993"/>
  </r>
  <r>
    <s v="B01CS4A5V4"/>
    <x v="1292"/>
    <x v="148"/>
    <n v="699"/>
    <n v="5955560"/>
    <n v="1690"/>
    <n v="0.59"/>
    <x v="2"/>
    <x v="0"/>
    <x v="0"/>
    <x v="0"/>
    <x v="4"/>
    <n v="3524"/>
    <n v="14448.4"/>
  </r>
  <r>
    <s v="B0BL11S5QK"/>
    <x v="1293"/>
    <x v="176"/>
    <n v="1601"/>
    <n v="606840"/>
    <n v="3890"/>
    <n v="0.59"/>
    <x v="1"/>
    <x v="0"/>
    <x v="1"/>
    <x v="0"/>
    <x v="8"/>
    <n v="156"/>
    <n v="655.20000000000005"/>
  </r>
  <r>
    <s v="B09BL2KHQW"/>
    <x v="1294"/>
    <x v="145"/>
    <n v="231"/>
    <n v="127400"/>
    <n v="260"/>
    <n v="0.11"/>
    <x v="0"/>
    <x v="1"/>
    <x v="1"/>
    <x v="1"/>
    <x v="4"/>
    <n v="490"/>
    <n v="2008.9999999999998"/>
  </r>
  <r>
    <s v="B081RLM75M"/>
    <x v="1295"/>
    <x v="142"/>
    <n v="369"/>
    <n v="49118"/>
    <n v="599"/>
    <n v="0.38"/>
    <x v="2"/>
    <x v="0"/>
    <x v="1"/>
    <x v="1"/>
    <x v="0"/>
    <n v="82"/>
    <n v="319.8"/>
  </r>
  <r>
    <s v="B07SYYVP69"/>
    <x v="1296"/>
    <x v="151"/>
    <n v="809"/>
    <n v="1384500"/>
    <n v="1950"/>
    <n v="0.59"/>
    <x v="2"/>
    <x v="0"/>
    <x v="1"/>
    <x v="0"/>
    <x v="0"/>
    <n v="710"/>
    <n v="2769"/>
  </r>
  <r>
    <s v="B0BDZWMGZ1"/>
    <x v="1297"/>
    <x v="151"/>
    <n v="1199"/>
    <n v="397670"/>
    <n v="2990"/>
    <n v="0.6"/>
    <x v="0"/>
    <x v="0"/>
    <x v="1"/>
    <x v="0"/>
    <x v="7"/>
    <n v="133"/>
    <n v="505.4"/>
  </r>
  <r>
    <s v="B078JT7LTD"/>
    <x v="1298"/>
    <x v="159"/>
    <n v="6120"/>
    <n v="22208823"/>
    <n v="8073"/>
    <n v="0.24"/>
    <x v="0"/>
    <x v="0"/>
    <x v="0"/>
    <x v="1"/>
    <x v="12"/>
    <n v="2751"/>
    <n v="12654.599999999999"/>
  </r>
  <r>
    <s v="B09WF4Q7B3"/>
    <x v="1299"/>
    <x v="197"/>
    <n v="1799"/>
    <n v="2003829"/>
    <n v="2599"/>
    <n v="0.31"/>
    <x v="0"/>
    <x v="0"/>
    <x v="1"/>
    <x v="1"/>
    <x v="14"/>
    <n v="771"/>
    <n v="2775.6"/>
  </r>
  <r>
    <s v="B092R48XXB"/>
    <x v="1300"/>
    <x v="174"/>
    <n v="18999"/>
    <n v="76077464"/>
    <n v="29999"/>
    <n v="0.37"/>
    <x v="1"/>
    <x v="0"/>
    <x v="0"/>
    <x v="1"/>
    <x v="4"/>
    <n v="2536"/>
    <n v="10397.599999999999"/>
  </r>
  <r>
    <s v="B00KIDSU8S"/>
    <x v="1301"/>
    <x v="208"/>
    <n v="1999"/>
    <n v="18410360"/>
    <n v="2360"/>
    <n v="0.15"/>
    <x v="0"/>
    <x v="0"/>
    <x v="0"/>
    <x v="1"/>
    <x v="8"/>
    <n v="7801"/>
    <n v="32764.2"/>
  </r>
  <r>
    <s v="B0977CGNJJ"/>
    <x v="1302"/>
    <x v="167"/>
    <n v="5999"/>
    <n v="6138330"/>
    <n v="11495"/>
    <n v="0.48"/>
    <x v="0"/>
    <x v="0"/>
    <x v="1"/>
    <x v="1"/>
    <x v="2"/>
    <n v="534"/>
    <n v="2296.1999999999998"/>
  </r>
  <r>
    <s v="B08WWKM5HQ"/>
    <x v="1303"/>
    <x v="202"/>
    <n v="2599"/>
    <n v="4292440"/>
    <n v="4780"/>
    <n v="0.46"/>
    <x v="0"/>
    <x v="0"/>
    <x v="1"/>
    <x v="1"/>
    <x v="0"/>
    <n v="898"/>
    <n v="3502.2"/>
  </r>
  <r>
    <s v="B015GX9Y0W"/>
    <x v="1304"/>
    <x v="158"/>
    <n v="1199"/>
    <n v="2884800"/>
    <n v="2400"/>
    <n v="0.5"/>
    <x v="1"/>
    <x v="0"/>
    <x v="0"/>
    <x v="0"/>
    <x v="0"/>
    <n v="1202"/>
    <n v="4687.8"/>
  </r>
  <r>
    <s v="B089BDBDGM"/>
    <x v="1305"/>
    <x v="144"/>
    <n v="219"/>
    <n v="275892"/>
    <n v="249"/>
    <n v="0.12"/>
    <x v="0"/>
    <x v="1"/>
    <x v="0"/>
    <x v="1"/>
    <x v="1"/>
    <n v="1108"/>
    <n v="4432"/>
  </r>
  <r>
    <s v="B0BPBG712X"/>
    <x v="1306"/>
    <x v="180"/>
    <n v="799"/>
    <n v="20383"/>
    <n v="1199"/>
    <n v="0.33"/>
    <x v="0"/>
    <x v="0"/>
    <x v="1"/>
    <x v="1"/>
    <x v="6"/>
    <n v="17"/>
    <n v="74.800000000000011"/>
  </r>
  <r>
    <s v="B00JBNZPFM"/>
    <x v="1307"/>
    <x v="157"/>
    <n v="6199"/>
    <n v="114708571"/>
    <n v="10999"/>
    <n v="0.44"/>
    <x v="0"/>
    <x v="0"/>
    <x v="0"/>
    <x v="1"/>
    <x v="8"/>
    <n v="10429"/>
    <n v="43801.8"/>
  </r>
  <r>
    <s v="B08N6P8G5K"/>
    <x v="1308"/>
    <x v="209"/>
    <n v="6790"/>
    <n v="35096040"/>
    <n v="10995"/>
    <n v="0.38"/>
    <x v="0"/>
    <x v="0"/>
    <x v="0"/>
    <x v="1"/>
    <x v="10"/>
    <n v="3192"/>
    <n v="14364"/>
  </r>
  <r>
    <s v="B07NPBG1B4"/>
    <x v="1309"/>
    <x v="176"/>
    <n v="1982.84"/>
    <n v="19380900"/>
    <n v="3300"/>
    <n v="0.4"/>
    <x v="0"/>
    <x v="0"/>
    <x v="0"/>
    <x v="1"/>
    <x v="4"/>
    <n v="5873"/>
    <n v="24079.3"/>
  </r>
  <r>
    <s v="B01MRARGBW"/>
    <x v="1310"/>
    <x v="142"/>
    <n v="199"/>
    <n v="551600"/>
    <n v="400"/>
    <n v="0.5"/>
    <x v="1"/>
    <x v="1"/>
    <x v="0"/>
    <x v="0"/>
    <x v="4"/>
    <n v="1379"/>
    <n v="5653.9"/>
  </r>
  <r>
    <s v="B07VZYMQNZ"/>
    <x v="1311"/>
    <x v="167"/>
    <n v="1180"/>
    <n v="2198880"/>
    <n v="1440"/>
    <n v="0.18"/>
    <x v="0"/>
    <x v="0"/>
    <x v="0"/>
    <x v="1"/>
    <x v="8"/>
    <n v="1527"/>
    <n v="6413.4000000000005"/>
  </r>
  <r>
    <s v="B01L7C4IU2"/>
    <x v="1312"/>
    <x v="175"/>
    <n v="2199"/>
    <n v="8178870"/>
    <n v="3045"/>
    <n v="0.28000000000000003"/>
    <x v="1"/>
    <x v="0"/>
    <x v="0"/>
    <x v="1"/>
    <x v="8"/>
    <n v="2686"/>
    <n v="11281.2"/>
  </r>
  <r>
    <s v="B09H7JDJCW"/>
    <x v="1313"/>
    <x v="210"/>
    <n v="2999"/>
    <n v="639910"/>
    <n v="3595"/>
    <n v="0.17"/>
    <x v="0"/>
    <x v="0"/>
    <x v="1"/>
    <x v="1"/>
    <x v="1"/>
    <n v="178"/>
    <n v="712"/>
  </r>
  <r>
    <s v="B07F6GXNPB"/>
    <x v="1314"/>
    <x v="195"/>
    <n v="253"/>
    <n v="1332000"/>
    <n v="500"/>
    <n v="0.49"/>
    <x v="0"/>
    <x v="1"/>
    <x v="0"/>
    <x v="1"/>
    <x v="2"/>
    <n v="2664"/>
    <n v="11455.199999999999"/>
  </r>
  <r>
    <s v="B0B97D658R"/>
    <x v="1315"/>
    <x v="143"/>
    <n v="499"/>
    <n v="169388"/>
    <n v="799"/>
    <n v="0.38"/>
    <x v="0"/>
    <x v="0"/>
    <x v="1"/>
    <x v="1"/>
    <x v="14"/>
    <n v="212"/>
    <n v="763.2"/>
  </r>
  <r>
    <s v="B09NFSHCWN"/>
    <x v="1316"/>
    <x v="150"/>
    <n v="1149"/>
    <n v="45576"/>
    <n v="1899"/>
    <n v="0.39"/>
    <x v="0"/>
    <x v="0"/>
    <x v="1"/>
    <x v="1"/>
    <x v="3"/>
    <n v="24"/>
    <n v="84"/>
  </r>
  <r>
    <s v="B076VQS87V"/>
    <x v="1317"/>
    <x v="194"/>
    <n v="457"/>
    <n v="1492532"/>
    <n v="799"/>
    <n v="0.43"/>
    <x v="0"/>
    <x v="0"/>
    <x v="0"/>
    <x v="1"/>
    <x v="2"/>
    <n v="1868"/>
    <n v="8032.4"/>
  </r>
  <r>
    <s v="B09LMMFW3S"/>
    <x v="1318"/>
    <x v="176"/>
    <n v="229"/>
    <n v="179949"/>
    <n v="399"/>
    <n v="0.43"/>
    <x v="2"/>
    <x v="1"/>
    <x v="1"/>
    <x v="1"/>
    <x v="14"/>
    <n v="451"/>
    <n v="1623.6000000000001"/>
  </r>
  <r>
    <s v="B0BBLHTRM9"/>
    <x v="1319"/>
    <x v="202"/>
    <n v="199"/>
    <n v="111141"/>
    <n v="699"/>
    <n v="0.72"/>
    <x v="2"/>
    <x v="0"/>
    <x v="1"/>
    <x v="0"/>
    <x v="25"/>
    <n v="159"/>
    <n v="461.09999999999997"/>
  </r>
  <r>
    <s v="B0BJYSCWFQ"/>
    <x v="1320"/>
    <x v="186"/>
    <n v="899"/>
    <n v="77961"/>
    <n v="1999"/>
    <n v="0.55000000000000004"/>
    <x v="0"/>
    <x v="0"/>
    <x v="1"/>
    <x v="0"/>
    <x v="8"/>
    <n v="39"/>
    <n v="163.80000000000001"/>
  </r>
  <r>
    <s v="B0187F2IOK"/>
    <x v="1321"/>
    <x v="149"/>
    <n v="1499"/>
    <n v="14361669"/>
    <n v="2199"/>
    <n v="0.32"/>
    <x v="2"/>
    <x v="0"/>
    <x v="0"/>
    <x v="1"/>
    <x v="6"/>
    <n v="6531"/>
    <n v="28736.400000000001"/>
  </r>
  <r>
    <s v="B0B8CB7MHW"/>
    <x v="1322"/>
    <x v="144"/>
    <n v="426"/>
    <n v="221778"/>
    <n v="999"/>
    <n v="0.56999999999999995"/>
    <x v="0"/>
    <x v="0"/>
    <x v="1"/>
    <x v="0"/>
    <x v="4"/>
    <n v="222"/>
    <n v="910.19999999999993"/>
  </r>
  <r>
    <s v="B07K19NYZ8"/>
    <x v="1323"/>
    <x v="184"/>
    <n v="2320"/>
    <n v="641550"/>
    <n v="3290"/>
    <n v="0.28999999999999998"/>
    <x v="0"/>
    <x v="0"/>
    <x v="1"/>
    <x v="1"/>
    <x v="7"/>
    <n v="195"/>
    <n v="741"/>
  </r>
  <r>
    <s v="B08ZXZ362Z"/>
    <x v="1324"/>
    <x v="143"/>
    <n v="1563"/>
    <n v="7072734"/>
    <n v="3098"/>
    <n v="0.5"/>
    <x v="0"/>
    <x v="0"/>
    <x v="0"/>
    <x v="0"/>
    <x v="3"/>
    <n v="2283"/>
    <n v="7990.5"/>
  </r>
  <r>
    <s v="B00GHL8VP2"/>
    <x v="1325"/>
    <x v="164"/>
    <n v="3487.77"/>
    <n v="5623730"/>
    <n v="4990"/>
    <n v="0.3"/>
    <x v="2"/>
    <x v="0"/>
    <x v="0"/>
    <x v="1"/>
    <x v="4"/>
    <n v="1127"/>
    <n v="4620.7"/>
  </r>
  <r>
    <s v="B0B9JZW1SQ"/>
    <x v="1326"/>
    <x v="142"/>
    <n v="498"/>
    <n v="135600"/>
    <n v="1200"/>
    <n v="0.59"/>
    <x v="1"/>
    <x v="0"/>
    <x v="1"/>
    <x v="0"/>
    <x v="17"/>
    <n v="113"/>
    <n v="361.6"/>
  </r>
  <r>
    <s v="B00TI8E7BI"/>
    <x v="1327"/>
    <x v="143"/>
    <n v="2695"/>
    <n v="6786010"/>
    <n v="2695"/>
    <n v="0"/>
    <x v="2"/>
    <x v="0"/>
    <x v="0"/>
    <x v="1"/>
    <x v="6"/>
    <n v="2518"/>
    <n v="11079.2"/>
  </r>
  <r>
    <s v="B07J9KXQCC"/>
    <x v="1328"/>
    <x v="145"/>
    <n v="949"/>
    <n v="1264450"/>
    <n v="2299"/>
    <n v="0.59"/>
    <x v="2"/>
    <x v="0"/>
    <x v="1"/>
    <x v="0"/>
    <x v="14"/>
    <n v="550"/>
    <n v="1980"/>
  </r>
  <r>
    <s v="B0B3JSWG81"/>
    <x v="1329"/>
    <x v="176"/>
    <n v="199"/>
    <n v="1998"/>
    <n v="999"/>
    <n v="0.8"/>
    <x v="2"/>
    <x v="0"/>
    <x v="1"/>
    <x v="0"/>
    <x v="19"/>
    <n v="2"/>
    <n v="6.2"/>
  </r>
  <r>
    <s v="B08L7J3T31"/>
    <x v="1330"/>
    <x v="178"/>
    <n v="379"/>
    <n v="1001710"/>
    <n v="919"/>
    <n v="0.59"/>
    <x v="0"/>
    <x v="0"/>
    <x v="0"/>
    <x v="0"/>
    <x v="1"/>
    <n v="1090"/>
    <n v="4360"/>
  </r>
  <r>
    <s v="B01M6453MB"/>
    <x v="1331"/>
    <x v="172"/>
    <n v="2280"/>
    <n v="12539310"/>
    <n v="3045"/>
    <n v="0.25"/>
    <x v="0"/>
    <x v="0"/>
    <x v="0"/>
    <x v="1"/>
    <x v="4"/>
    <n v="4118"/>
    <n v="16883.8"/>
  </r>
  <r>
    <s v="B009P2LIL4"/>
    <x v="1332"/>
    <x v="174"/>
    <n v="2219"/>
    <n v="1441440"/>
    <n v="3080"/>
    <n v="0.28000000000000003"/>
    <x v="0"/>
    <x v="0"/>
    <x v="1"/>
    <x v="1"/>
    <x v="14"/>
    <n v="468"/>
    <n v="1684.8"/>
  </r>
  <r>
    <s v="B00J5DYCCA"/>
    <x v="1333"/>
    <x v="163"/>
    <n v="1399"/>
    <n v="15178590"/>
    <n v="1890"/>
    <n v="0.26"/>
    <x v="0"/>
    <x v="0"/>
    <x v="0"/>
    <x v="1"/>
    <x v="1"/>
    <n v="8031"/>
    <n v="32124"/>
  </r>
  <r>
    <s v="B01486F4G6"/>
    <x v="1334"/>
    <x v="163"/>
    <n v="2863"/>
    <n v="25782030"/>
    <n v="3690"/>
    <n v="0.22"/>
    <x v="1"/>
    <x v="0"/>
    <x v="0"/>
    <x v="1"/>
    <x v="2"/>
    <n v="6987"/>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D2A0E6-EF2D-49D2-B0AF-2302D31862B8}"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Discount_relation">
  <location ref="J4:K1341" firstHeaderRow="1" firstDataRow="1" firstDataCol="1"/>
  <pivotFields count="22">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dataField="1" numFmtId="9" showAll="0"/>
    <pivotField showAll="0"/>
    <pivotField showAll="0"/>
    <pivotField showAll="0"/>
    <pivotField showAll="0"/>
    <pivotField showAll="0" sortType="descending"/>
    <pivotField showAll="0"/>
    <pivotField showAll="0"/>
    <pivotField showAll="0"/>
    <pivotField showAll="0"/>
    <pivotField showAll="0"/>
    <pivotField showAll="0"/>
    <pivotField showAll="0"/>
    <pivotField showAll="0"/>
    <pivotField showAll="0"/>
    <pivotField showAll="0"/>
  </pivotFields>
  <rowFields count="1">
    <field x="1"/>
  </rowFields>
  <rowItems count="1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rowItems>
  <colItems count="1">
    <i/>
  </colItems>
  <dataFields count="1">
    <dataField name="Max of discount_percentage" fld="6" subtotal="max" baseField="1" baseItem="0"/>
  </dataFields>
  <formats count="2">
    <format dxfId="292">
      <pivotArea outline="0" collapsedLevelsAreSubtotals="1" fieldPosition="0"/>
    </format>
    <format dxfId="2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108DA4-13C9-47F9-87BA-2F4542339338}" name="PivotTable1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Product Name">
  <location ref="P212:Q1549" firstHeaderRow="1" firstDataRow="1" firstDataCol="1"/>
  <pivotFields count="22">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dataField="1" showAll="0" sortType="descending"/>
    <pivotField showAll="0"/>
    <pivotField showAll="0"/>
    <pivotField showAll="0"/>
    <pivotField showAll="0"/>
    <pivotField showAll="0"/>
    <pivotField showAll="0"/>
    <pivotField showAll="0"/>
    <pivotField showAll="0"/>
    <pivotField showAll="0"/>
    <pivotField showAll="0"/>
  </pivotFields>
  <rowFields count="1">
    <field x="1"/>
  </rowFields>
  <rowItems count="1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rowItems>
  <colItems count="1">
    <i/>
  </colItems>
  <dataFields count="1">
    <dataField name="Average of rating" fld="11" subtotal="average" baseField="1" baseItem="0"/>
  </dataFields>
  <formats count="2">
    <format dxfId="294">
      <pivotArea outline="0" collapsedLevelsAreSubtotals="1" fieldPosition="0"/>
    </format>
    <format dxfId="2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EA2595-675A-457B-B1D1-BC4649C1F04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BG4:BH11" firstHeaderRow="1" firstDataRow="1" firstDataCol="1"/>
  <pivotFields count="14">
    <pivotField showAll="0"/>
    <pivotField axis="axisRow" showAll="0" measureFilter="1"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items count="5">
        <item m="1" x="2"/>
        <item m="1" x="3"/>
        <item x="0"/>
        <item x="1"/>
        <item t="default"/>
      </items>
    </pivotField>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dataField="1" showAll="0"/>
    <pivotField showAll="0"/>
  </pivotFields>
  <rowFields count="1">
    <field x="1"/>
  </rowFields>
  <rowItems count="7">
    <i>
      <x v="98"/>
    </i>
    <i>
      <x v="73"/>
    </i>
    <i>
      <x v="72"/>
    </i>
    <i>
      <x v="590"/>
    </i>
    <i>
      <x v="204"/>
    </i>
    <i>
      <x v="203"/>
    </i>
    <i t="grand">
      <x/>
    </i>
  </rowItems>
  <colItems count="1">
    <i/>
  </colItems>
  <dataFields count="1">
    <dataField name="TOP 5 PRODUCT BY REVIEW" fld="12" baseField="1" baseItem="72"/>
  </dataFields>
  <formats count="1">
    <format dxfId="9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7BF131-8B48-4C62-BB88-0A9E2AFFC8C4}" name="Total no review by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location ref="N3:O215" firstHeaderRow="1"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dataField="1"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9661EB-DFF0-4019-96CA-B87BDE52BFA1}" name="Actual price Vs discounted pric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V3:X215" firstHeaderRow="0"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dataField="1" showAll="0"/>
    <pivotField showAll="0"/>
    <pivotField dataField="1" showAll="0"/>
    <pivotField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G. ACTUAL PRICE" fld="5" subtotal="average" baseField="2" baseItem="0"/>
    <dataField name="AVG. DISCOUNTED PRICE" fld="3" subtotal="average" baseField="2" baseItem="0"/>
  </dataFields>
  <formats count="2">
    <format dxfId="113">
      <pivotArea outline="0" collapsedLevelsAreSubtotals="1" fieldPosition="0"/>
    </format>
    <format dxfId="11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6CDA7B-B552-4355-A04E-E8448A6E90B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AM3:AN215" firstHeaderRow="1"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dataField="1" showAll="0"/>
    <pivotField showAll="0"/>
    <pivotField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4" baseField="0" baseItem="0"/>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57CC91-14E3-4905-9539-87F3079EF03F}"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R3:S1339" firstHeaderRow="1" firstDataRow="1" firstDataCol="1"/>
  <pivotFields count="14">
    <pivotField showAll="0"/>
    <pivotField axis="axisRow" showAll="0"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dataField="1"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
  </rowFields>
  <rowItems count="1336">
    <i>
      <x v="1143"/>
    </i>
    <i>
      <x v="82"/>
    </i>
    <i>
      <x v="1141"/>
    </i>
    <i>
      <x v="826"/>
    </i>
    <i>
      <x v="567"/>
    </i>
    <i>
      <x v="1096"/>
    </i>
    <i>
      <x v="767"/>
    </i>
    <i>
      <x v="1106"/>
    </i>
    <i>
      <x v="1336"/>
    </i>
    <i>
      <x v="425"/>
    </i>
    <i>
      <x v="289"/>
    </i>
    <i>
      <x v="1271"/>
    </i>
    <i>
      <x v="1130"/>
    </i>
    <i>
      <x v="1107"/>
    </i>
    <i>
      <x v="688"/>
    </i>
    <i>
      <x v="975"/>
    </i>
    <i>
      <x v="696"/>
    </i>
    <i>
      <x v="1105"/>
    </i>
    <i>
      <x v="702"/>
    </i>
    <i>
      <x v="1129"/>
    </i>
    <i>
      <x v="706"/>
    </i>
    <i>
      <x v="1234"/>
    </i>
    <i>
      <x v="727"/>
    </i>
    <i>
      <x v="1294"/>
    </i>
    <i>
      <x v="143"/>
    </i>
    <i>
      <x v="542"/>
    </i>
    <i>
      <x v="2"/>
    </i>
    <i>
      <x v="1134"/>
    </i>
    <i>
      <x v="796"/>
    </i>
    <i>
      <x v="1201"/>
    </i>
    <i>
      <x v="695"/>
    </i>
    <i>
      <x v="1131"/>
    </i>
    <i>
      <x v="1017"/>
    </i>
    <i>
      <x v="1191"/>
    </i>
    <i>
      <x v="1059"/>
    </i>
    <i>
      <x v="1244"/>
    </i>
    <i>
      <x v="698"/>
    </i>
    <i>
      <x v="825"/>
    </i>
    <i>
      <x v="1075"/>
    </i>
    <i>
      <x v="1132"/>
    </i>
    <i>
      <x v="1076"/>
    </i>
    <i>
      <x v="1135"/>
    </i>
    <i>
      <x v="1077"/>
    </i>
    <i>
      <x v="1192"/>
    </i>
    <i>
      <x v="720"/>
    </i>
    <i>
      <x v="850"/>
    </i>
    <i>
      <x v="701"/>
    </i>
    <i>
      <x v="971"/>
    </i>
    <i>
      <x v="1128"/>
    </i>
    <i>
      <x v="1060"/>
    </i>
    <i>
      <x v="1001"/>
    </i>
    <i>
      <x v="108"/>
    </i>
    <i>
      <x v="380"/>
    </i>
    <i>
      <x v="348"/>
    </i>
    <i>
      <x v="110"/>
    </i>
    <i>
      <x v="109"/>
    </i>
    <i>
      <x v="142"/>
    </i>
    <i>
      <x v="649"/>
    </i>
    <i>
      <x v="106"/>
    </i>
    <i>
      <x v="357"/>
    </i>
    <i>
      <x v="185"/>
    </i>
    <i>
      <x v="396"/>
    </i>
    <i>
      <x v="186"/>
    </i>
    <i>
      <x v="477"/>
    </i>
    <i>
      <x v="187"/>
    </i>
    <i>
      <x v="52"/>
    </i>
    <i>
      <x v="282"/>
    </i>
    <i>
      <x v="346"/>
    </i>
    <i>
      <x v="285"/>
    </i>
    <i>
      <x v="353"/>
    </i>
    <i>
      <x v="287"/>
    </i>
    <i>
      <x v="379"/>
    </i>
    <i>
      <x v="410"/>
    </i>
    <i>
      <x v="383"/>
    </i>
    <i>
      <x v="88"/>
    </i>
    <i>
      <x v="397"/>
    </i>
    <i>
      <x v="453"/>
    </i>
    <i>
      <x v="460"/>
    </i>
    <i>
      <x v="451"/>
    </i>
    <i>
      <x v="301"/>
    </i>
    <i>
      <x v="458"/>
    </i>
    <i>
      <x v="303"/>
    </i>
    <i>
      <x v="472"/>
    </i>
    <i>
      <x v="309"/>
    </i>
    <i>
      <x v="505"/>
    </i>
    <i>
      <x v="310"/>
    </i>
    <i>
      <x v="547"/>
    </i>
    <i>
      <x v="565"/>
    </i>
    <i>
      <x v="622"/>
    </i>
    <i>
      <x v="318"/>
    </i>
    <i>
      <x v="644"/>
    </i>
    <i>
      <x v="319"/>
    </i>
    <i>
      <x v="664"/>
    </i>
    <i>
      <x/>
    </i>
    <i>
      <x v="323"/>
    </i>
    <i>
      <x v="1173"/>
    </i>
    <i>
      <x v="1071"/>
    </i>
    <i>
      <x v="1243"/>
    </i>
    <i>
      <x v="746"/>
    </i>
    <i>
      <x v="1133"/>
    </i>
    <i>
      <x v="835"/>
    </i>
    <i>
      <x v="1181"/>
    </i>
    <i>
      <x v="836"/>
    </i>
    <i>
      <x v="1295"/>
    </i>
    <i>
      <x v="848"/>
    </i>
    <i>
      <x v="1091"/>
    </i>
    <i>
      <x v="851"/>
    </i>
    <i>
      <x v="721"/>
    </i>
    <i>
      <x v="856"/>
    </i>
    <i>
      <x v="1179"/>
    </i>
    <i>
      <x v="862"/>
    </i>
    <i>
      <x v="1207"/>
    </i>
    <i>
      <x v="863"/>
    </i>
    <i>
      <x v="1275"/>
    </i>
    <i>
      <x v="867"/>
    </i>
    <i>
      <x v="1070"/>
    </i>
    <i>
      <x v="871"/>
    </i>
    <i>
      <x v="1072"/>
    </i>
    <i>
      <x v="893"/>
    </i>
    <i>
      <x v="674"/>
    </i>
    <i>
      <x v="941"/>
    </i>
    <i>
      <x v="693"/>
    </i>
    <i>
      <x v="959"/>
    </i>
    <i>
      <x v="1166"/>
    </i>
    <i>
      <x v="699"/>
    </i>
    <i>
      <x v="1178"/>
    </i>
    <i>
      <x v="1335"/>
    </i>
    <i>
      <x v="1180"/>
    </i>
    <i>
      <x v="700"/>
    </i>
    <i>
      <x v="1184"/>
    </i>
    <i>
      <x v="1032"/>
    </i>
    <i>
      <x v="1230"/>
    </i>
    <i>
      <x v="1057"/>
    </i>
    <i>
      <x v="1274"/>
    </i>
    <i>
      <x v="1067"/>
    </i>
    <i>
      <x v="1276"/>
    </i>
    <i>
      <x v="1068"/>
    </i>
    <i>
      <x v="1321"/>
    </i>
    <i>
      <x v="1069"/>
    </i>
    <i>
      <x v="1054"/>
    </i>
    <i>
      <x v="562"/>
    </i>
    <i>
      <x v="423"/>
    </i>
    <i>
      <x v="49"/>
    </i>
    <i>
      <x v="87"/>
    </i>
    <i>
      <x v="486"/>
    </i>
    <i>
      <x v="91"/>
    </i>
    <i>
      <x v="663"/>
    </i>
    <i>
      <x v="92"/>
    </i>
    <i>
      <x v="391"/>
    </i>
    <i>
      <x v="98"/>
    </i>
    <i>
      <x v="64"/>
    </i>
    <i>
      <x v="100"/>
    </i>
    <i>
      <x v="529"/>
    </i>
    <i>
      <x v="107"/>
    </i>
    <i>
      <x v="660"/>
    </i>
    <i>
      <x v="111"/>
    </i>
    <i>
      <x v="372"/>
    </i>
    <i>
      <x v="112"/>
    </i>
    <i>
      <x v="382"/>
    </i>
    <i>
      <x v="160"/>
    </i>
    <i>
      <x v="411"/>
    </i>
    <i>
      <x v="179"/>
    </i>
    <i>
      <x v="426"/>
    </i>
    <i>
      <x v="181"/>
    </i>
    <i>
      <x v="67"/>
    </i>
    <i>
      <x v="182"/>
    </i>
    <i>
      <x v="72"/>
    </i>
    <i>
      <x v="183"/>
    </i>
    <i>
      <x v="548"/>
    </i>
    <i>
      <x v="184"/>
    </i>
    <i>
      <x v="633"/>
    </i>
    <i>
      <x v="188"/>
    </i>
    <i>
      <x v="4"/>
    </i>
    <i>
      <x v="194"/>
    </i>
    <i>
      <x v="370"/>
    </i>
    <i>
      <x v="195"/>
    </i>
    <i>
      <x v="376"/>
    </i>
    <i>
      <x v="196"/>
    </i>
    <i>
      <x v="381"/>
    </i>
    <i>
      <x v="248"/>
    </i>
    <i>
      <x v="384"/>
    </i>
    <i>
      <x v="249"/>
    </i>
    <i>
      <x v="406"/>
    </i>
    <i>
      <x v="254"/>
    </i>
    <i>
      <x v="419"/>
    </i>
    <i>
      <x v="268"/>
    </i>
    <i>
      <x v="424"/>
    </i>
    <i>
      <x v="286"/>
    </i>
    <i>
      <x v="437"/>
    </i>
    <i>
      <x v="300"/>
    </i>
    <i>
      <x v="66"/>
    </i>
    <i>
      <x v="302"/>
    </i>
    <i>
      <x v="71"/>
    </i>
    <i>
      <x v="308"/>
    </i>
    <i>
      <x v="487"/>
    </i>
    <i>
      <x v="311"/>
    </i>
    <i>
      <x v="517"/>
    </i>
    <i>
      <x v="312"/>
    </i>
    <i>
      <x v="73"/>
    </i>
    <i>
      <x v="40"/>
    </i>
    <i>
      <x v="552"/>
    </i>
    <i>
      <x v="665"/>
    </i>
    <i>
      <x v="574"/>
    </i>
    <i>
      <x v="324"/>
    </i>
    <i>
      <x v="647"/>
    </i>
    <i>
      <x v="359"/>
    </i>
    <i>
      <x v="662"/>
    </i>
    <i>
      <x v="361"/>
    </i>
    <i>
      <x v="369"/>
    </i>
    <i>
      <x v="1063"/>
    </i>
    <i>
      <x v="1177"/>
    </i>
    <i>
      <x v="1115"/>
    </i>
    <i>
      <x v="735"/>
    </i>
    <i>
      <x v="820"/>
    </i>
    <i>
      <x v="838"/>
    </i>
    <i>
      <x v="704"/>
    </i>
    <i>
      <x v="840"/>
    </i>
    <i>
      <x v="1145"/>
    </i>
    <i>
      <x v="841"/>
    </i>
    <i>
      <x v="1217"/>
    </i>
    <i>
      <x v="842"/>
    </i>
    <i>
      <x v="1265"/>
    </i>
    <i>
      <x v="736"/>
    </i>
    <i>
      <x v="755"/>
    </i>
    <i>
      <x v="849"/>
    </i>
    <i>
      <x v="672"/>
    </i>
    <i>
      <x v="853"/>
    </i>
    <i>
      <x v="687"/>
    </i>
    <i>
      <x v="854"/>
    </i>
    <i>
      <x v="1151"/>
    </i>
    <i>
      <x v="738"/>
    </i>
    <i>
      <x v="1186"/>
    </i>
    <i>
      <x v="857"/>
    </i>
    <i>
      <x v="728"/>
    </i>
    <i>
      <x v="858"/>
    </i>
    <i>
      <x v="1259"/>
    </i>
    <i>
      <x v="859"/>
    </i>
    <i>
      <x v="671"/>
    </i>
    <i>
      <x v="740"/>
    </i>
    <i>
      <x v="1065"/>
    </i>
    <i>
      <x v="741"/>
    </i>
    <i>
      <x v="670"/>
    </i>
    <i>
      <x v="864"/>
    </i>
    <i>
      <x v="770"/>
    </i>
    <i>
      <x v="869"/>
    </i>
    <i>
      <x v="1108"/>
    </i>
    <i>
      <x v="743"/>
    </i>
    <i>
      <x v="1123"/>
    </i>
    <i>
      <x v="884"/>
    </i>
    <i>
      <x v="675"/>
    </i>
    <i>
      <x v="889"/>
    </i>
    <i>
      <x v="1147"/>
    </i>
    <i>
      <x v="890"/>
    </i>
    <i>
      <x v="1154"/>
    </i>
    <i>
      <x v="901"/>
    </i>
    <i>
      <x v="1182"/>
    </i>
    <i>
      <x v="904"/>
    </i>
    <i>
      <x v="694"/>
    </i>
    <i>
      <x v="908"/>
    </i>
    <i>
      <x v="818"/>
    </i>
    <i>
      <x v="910"/>
    </i>
    <i>
      <x v="1238"/>
    </i>
    <i>
      <x v="912"/>
    </i>
    <i>
      <x v="1257"/>
    </i>
    <i>
      <x v="915"/>
    </i>
    <i>
      <x v="1262"/>
    </i>
    <i>
      <x v="917"/>
    </i>
    <i>
      <x v="1285"/>
    </i>
    <i>
      <x v="938"/>
    </i>
    <i>
      <x v="827"/>
    </i>
    <i>
      <x v="745"/>
    </i>
    <i>
      <x v="1064"/>
    </i>
    <i>
      <x v="733"/>
    </i>
    <i>
      <x v="1066"/>
    </i>
    <i>
      <x v="965"/>
    </i>
    <i>
      <x v="759"/>
    </i>
    <i>
      <x v="972"/>
    </i>
    <i>
      <x v="1073"/>
    </i>
    <i>
      <x v="974"/>
    </i>
    <i>
      <x v="1330"/>
    </i>
    <i>
      <x v="747"/>
    </i>
    <i>
      <x v="1093"/>
    </i>
    <i>
      <x v="748"/>
    </i>
    <i>
      <x v="692"/>
    </i>
    <i>
      <x v="669"/>
    </i>
    <i>
      <x v="1111"/>
    </i>
    <i>
      <x v="1006"/>
    </i>
    <i>
      <x v="1118"/>
    </i>
    <i>
      <x v="1012"/>
    </i>
    <i>
      <x v="717"/>
    </i>
    <i>
      <x v="1014"/>
    </i>
    <i>
      <x v="1140"/>
    </i>
    <i>
      <x v="750"/>
    </i>
    <i>
      <x v="1144"/>
    </i>
    <i>
      <x v="1019"/>
    </i>
    <i>
      <x v="1146"/>
    </i>
    <i>
      <x v="1021"/>
    </i>
    <i>
      <x v="1148"/>
    </i>
    <i>
      <x v="732"/>
    </i>
    <i>
      <x v="1152"/>
    </i>
    <i>
      <x v="1027"/>
    </i>
    <i>
      <x v="1168"/>
    </i>
    <i>
      <x v="1028"/>
    </i>
    <i>
      <x v="810"/>
    </i>
    <i>
      <x v="1029"/>
    </i>
    <i>
      <x v="816"/>
    </i>
    <i>
      <x v="1030"/>
    </i>
    <i>
      <x v="1193"/>
    </i>
    <i>
      <x v="1031"/>
    </i>
    <i>
      <x v="817"/>
    </i>
    <i>
      <x v="1033"/>
    </i>
    <i>
      <x v="1222"/>
    </i>
    <i>
      <x v="1034"/>
    </i>
    <i>
      <x v="1231"/>
    </i>
    <i>
      <x v="1036"/>
    </i>
    <i>
      <x v="1237"/>
    </i>
    <i>
      <x v="1037"/>
    </i>
    <i>
      <x v="1242"/>
    </i>
    <i>
      <x v="1053"/>
    </i>
    <i>
      <x v="1254"/>
    </i>
    <i>
      <x v="1334"/>
    </i>
    <i>
      <x v="1258"/>
    </i>
    <i>
      <x v="1056"/>
    </i>
    <i>
      <x v="1261"/>
    </i>
    <i>
      <x v="752"/>
    </i>
    <i>
      <x v="1264"/>
    </i>
    <i>
      <x v="1058"/>
    </i>
    <i>
      <x v="1266"/>
    </i>
    <i>
      <x v="690"/>
    </i>
    <i>
      <x v="731"/>
    </i>
    <i>
      <x v="691"/>
    </i>
    <i>
      <x v="1320"/>
    </i>
    <i>
      <x v="1061"/>
    </i>
    <i>
      <x v="1062"/>
    </i>
    <i>
      <x v="1332"/>
    </i>
    <i>
      <x v="76"/>
    </i>
    <i>
      <x v="495"/>
    </i>
    <i>
      <x v="135"/>
    </i>
    <i>
      <x v="141"/>
    </i>
    <i>
      <x v="526"/>
    </i>
    <i>
      <x v="81"/>
    </i>
    <i>
      <x v="595"/>
    </i>
    <i>
      <x v="22"/>
    </i>
    <i>
      <x v="481"/>
    </i>
    <i>
      <x v="197"/>
    </i>
    <i>
      <x v="516"/>
    </i>
    <i>
      <x v="215"/>
    </i>
    <i>
      <x v="12"/>
    </i>
    <i>
      <x v="371"/>
    </i>
    <i>
      <x v="584"/>
    </i>
    <i>
      <x v="217"/>
    </i>
    <i>
      <x v="637"/>
    </i>
    <i>
      <x v="374"/>
    </i>
    <i>
      <x v="21"/>
    </i>
    <i>
      <x v="375"/>
    </i>
    <i>
      <x v="24"/>
    </i>
    <i>
      <x v="238"/>
    </i>
    <i>
      <x v="314"/>
    </i>
    <i>
      <x v="47"/>
    </i>
    <i>
      <x v="518"/>
    </i>
    <i>
      <x v="23"/>
    </i>
    <i>
      <x v="539"/>
    </i>
    <i>
      <x v="150"/>
    </i>
    <i>
      <x v="561"/>
    </i>
    <i>
      <x v="250"/>
    </i>
    <i>
      <x v="573"/>
    </i>
    <i>
      <x v="50"/>
    </i>
    <i>
      <x v="586"/>
    </i>
    <i>
      <x v="152"/>
    </i>
    <i>
      <x v="628"/>
    </i>
    <i>
      <x v="267"/>
    </i>
    <i>
      <x v="356"/>
    </i>
    <i>
      <x v="51"/>
    </i>
    <i>
      <x v="475"/>
    </i>
    <i>
      <x v="399"/>
    </i>
    <i>
      <x v="480"/>
    </i>
    <i>
      <x v="90"/>
    </i>
    <i>
      <x v="97"/>
    </i>
    <i>
      <x v="409"/>
    </i>
    <i>
      <x v="489"/>
    </i>
    <i>
      <x v="270"/>
    </i>
    <i>
      <x v="497"/>
    </i>
    <i>
      <x v="415"/>
    </i>
    <i>
      <x v="511"/>
    </i>
    <i>
      <x v="281"/>
    </i>
    <i>
      <x v="39"/>
    </i>
    <i>
      <x v="420"/>
    </i>
    <i>
      <x v="519"/>
    </i>
    <i>
      <x v="422"/>
    </i>
    <i>
      <x v="25"/>
    </i>
    <i>
      <x v="27"/>
    </i>
    <i>
      <x v="26"/>
    </i>
    <i>
      <x v="283"/>
    </i>
    <i>
      <x v="668"/>
    </i>
    <i>
      <x v="55"/>
    </i>
    <i>
      <x v="345"/>
    </i>
    <i>
      <x v="105"/>
    </i>
    <i>
      <x v="77"/>
    </i>
    <i>
      <x v="434"/>
    </i>
    <i>
      <x v="347"/>
    </i>
    <i>
      <x v="96"/>
    </i>
    <i>
      <x v="585"/>
    </i>
    <i>
      <x v="438"/>
    </i>
    <i>
      <x v="589"/>
    </i>
    <i>
      <x v="35"/>
    </i>
    <i>
      <x v="621"/>
    </i>
    <i>
      <x v="456"/>
    </i>
    <i>
      <x v="45"/>
    </i>
    <i>
      <x v="20"/>
    </i>
    <i>
      <x v="355"/>
    </i>
    <i>
      <x v="459"/>
    </i>
    <i>
      <x v="46"/>
    </i>
    <i>
      <x v="36"/>
    </i>
    <i>
      <x v="469"/>
    </i>
    <i>
      <x v="362"/>
    </i>
    <i>
      <x v="1240"/>
    </i>
    <i>
      <x v="1315"/>
    </i>
    <i>
      <x v="1260"/>
    </i>
    <i>
      <x v="1119"/>
    </i>
    <i>
      <x v="909"/>
    </i>
    <i>
      <x v="1121"/>
    </i>
    <i>
      <x v="1250"/>
    </i>
    <i>
      <x v="734"/>
    </i>
    <i>
      <x v="730"/>
    </i>
    <i>
      <x v="1035"/>
    </i>
    <i>
      <x v="742"/>
    </i>
    <i>
      <x v="962"/>
    </i>
    <i>
      <x v="868"/>
    </i>
    <i>
      <x v="805"/>
    </i>
    <i>
      <x v="1246"/>
    </i>
    <i>
      <x v="807"/>
    </i>
    <i>
      <x v="839"/>
    </i>
    <i>
      <x v="963"/>
    </i>
    <i>
      <x v="931"/>
    </i>
    <i>
      <x v="1039"/>
    </i>
    <i>
      <x v="823"/>
    </i>
    <i>
      <x v="1040"/>
    </i>
    <i>
      <x v="737"/>
    </i>
    <i>
      <x v="1041"/>
    </i>
    <i>
      <x v="757"/>
    </i>
    <i>
      <x v="1052"/>
    </i>
    <i>
      <x v="1232"/>
    </i>
    <i>
      <x v="831"/>
    </i>
    <i>
      <x v="832"/>
    </i>
    <i>
      <x v="969"/>
    </i>
    <i>
      <x v="705"/>
    </i>
    <i>
      <x v="1150"/>
    </i>
    <i>
      <x v="1248"/>
    </i>
    <i>
      <x v="1055"/>
    </i>
    <i>
      <x v="1252"/>
    </i>
    <i>
      <x v="744"/>
    </i>
    <i>
      <x v="873"/>
    </i>
    <i>
      <x v="895"/>
    </i>
    <i>
      <x v="929"/>
    </i>
    <i>
      <x v="1157"/>
    </i>
    <i>
      <x v="933"/>
    </i>
    <i>
      <x v="1158"/>
    </i>
    <i>
      <x v="821"/>
    </i>
    <i>
      <x v="1159"/>
    </i>
    <i>
      <x v="879"/>
    </i>
    <i>
      <x v="1161"/>
    </i>
    <i>
      <x v="1117"/>
    </i>
    <i>
      <x v="1163"/>
    </i>
    <i>
      <x v="1215"/>
    </i>
    <i>
      <x v="808"/>
    </i>
    <i>
      <x v="1218"/>
    </i>
    <i>
      <x v="898"/>
    </i>
    <i>
      <x v="1227"/>
    </i>
    <i>
      <x v="1171"/>
    </i>
    <i>
      <x v="761"/>
    </i>
    <i>
      <x v="1172"/>
    </i>
    <i>
      <x v="1233"/>
    </i>
    <i>
      <x v="809"/>
    </i>
    <i>
      <x v="768"/>
    </i>
    <i>
      <x v="976"/>
    </i>
    <i>
      <x v="1239"/>
    </i>
    <i>
      <x v="977"/>
    </i>
    <i>
      <x v="1020"/>
    </i>
    <i>
      <x v="811"/>
    </i>
    <i>
      <x v="729"/>
    </i>
    <i>
      <x v="814"/>
    </i>
    <i>
      <x v="1247"/>
    </i>
    <i>
      <x v="815"/>
    </i>
    <i>
      <x v="1249"/>
    </i>
    <i>
      <x v="983"/>
    </i>
    <i>
      <x v="1251"/>
    </i>
    <i>
      <x v="1183"/>
    </i>
    <i>
      <x v="1253"/>
    </i>
    <i>
      <x v="984"/>
    </i>
    <i>
      <x v="830"/>
    </i>
    <i>
      <x v="1185"/>
    </i>
    <i>
      <x v="1092"/>
    </i>
    <i>
      <x v="899"/>
    </i>
    <i>
      <x v="924"/>
    </i>
    <i>
      <x v="1187"/>
    </i>
    <i>
      <x v="1263"/>
    </i>
    <i>
      <x v="1188"/>
    </i>
    <i>
      <x v="774"/>
    </i>
    <i>
      <x v="1189"/>
    </i>
    <i>
      <x v="1269"/>
    </i>
    <i>
      <x v="1190"/>
    </i>
    <i>
      <x v="1272"/>
    </i>
    <i>
      <x v="837"/>
    </i>
    <i>
      <x v="822"/>
    </i>
    <i>
      <x v="1194"/>
    </i>
    <i>
      <x v="1110"/>
    </i>
    <i>
      <x v="1195"/>
    </i>
    <i>
      <x v="751"/>
    </i>
    <i>
      <x v="1197"/>
    </i>
    <i>
      <x v="1116"/>
    </i>
    <i>
      <x v="865"/>
    </i>
    <i>
      <x v="1327"/>
    </i>
    <i>
      <x v="1202"/>
    </i>
    <i>
      <x v="1010"/>
    </i>
    <i>
      <x v="1080"/>
    </i>
    <i>
      <x v="1081"/>
    </i>
    <i>
      <x v="1024"/>
    </i>
    <i>
      <x v="154"/>
    </i>
    <i>
      <x v="654"/>
    </i>
    <i>
      <x v="560"/>
    </i>
    <i>
      <x v="315"/>
    </i>
    <i>
      <x v="104"/>
    </i>
    <i>
      <x v="316"/>
    </i>
    <i>
      <x v="532"/>
    </i>
    <i>
      <x v="173"/>
    </i>
    <i>
      <x v="632"/>
    </i>
    <i>
      <x v="326"/>
    </i>
    <i>
      <x v="484"/>
    </i>
    <i>
      <x v="41"/>
    </i>
    <i>
      <x v="253"/>
    </i>
    <i>
      <x v="101"/>
    </i>
    <i>
      <x v="527"/>
    </i>
    <i>
      <x v="102"/>
    </i>
    <i>
      <x v="157"/>
    </i>
    <i>
      <x v="354"/>
    </i>
    <i>
      <x v="602"/>
    </i>
    <i>
      <x v="114"/>
    </i>
    <i>
      <x v="79"/>
    </i>
    <i>
      <x v="115"/>
    </i>
    <i>
      <x v="246"/>
    </i>
    <i>
      <x v="358"/>
    </i>
    <i>
      <x v="139"/>
    </i>
    <i>
      <x v="190"/>
    </i>
    <i>
      <x v="496"/>
    </i>
    <i>
      <x v="365"/>
    </i>
    <i>
      <x v="512"/>
    </i>
    <i>
      <x v="192"/>
    </i>
    <i>
      <x v="522"/>
    </i>
    <i>
      <x v="193"/>
    </i>
    <i>
      <x v="280"/>
    </i>
    <i>
      <x v="126"/>
    </i>
    <i>
      <x v="155"/>
    </i>
    <i>
      <x v="133"/>
    </i>
    <i>
      <x v="28"/>
    </i>
    <i>
      <x v="377"/>
    </i>
    <i>
      <x v="298"/>
    </i>
    <i>
      <x v="378"/>
    </i>
    <i>
      <x v="626"/>
    </i>
    <i>
      <x v="206"/>
    </i>
    <i>
      <x v="634"/>
    </i>
    <i>
      <x v="207"/>
    </i>
    <i>
      <x v="651"/>
    </i>
    <i>
      <x v="385"/>
    </i>
    <i>
      <x v="167"/>
    </i>
    <i>
      <x v="386"/>
    </i>
    <i>
      <x v="483"/>
    </i>
    <i>
      <x v="390"/>
    </i>
    <i>
      <x v="485"/>
    </i>
    <i>
      <x v="212"/>
    </i>
    <i>
      <x v="488"/>
    </i>
    <i>
      <x v="213"/>
    </i>
    <i>
      <x v="492"/>
    </i>
    <i>
      <x v="214"/>
    </i>
    <i>
      <x v="252"/>
    </i>
    <i>
      <x v="54"/>
    </i>
    <i>
      <x v="13"/>
    </i>
    <i>
      <x v="103"/>
    </i>
    <i>
      <x v="94"/>
    </i>
    <i>
      <x v="136"/>
    </i>
    <i>
      <x v="521"/>
    </i>
    <i>
      <x v="416"/>
    </i>
    <i>
      <x v="274"/>
    </i>
    <i>
      <x v="428"/>
    </i>
    <i>
      <x v="528"/>
    </i>
    <i>
      <x v="429"/>
    </i>
    <i>
      <x v="530"/>
    </i>
    <i>
      <x v="430"/>
    </i>
    <i>
      <x v="535"/>
    </i>
    <i>
      <x v="431"/>
    </i>
    <i>
      <x v="541"/>
    </i>
    <i>
      <x v="432"/>
    </i>
    <i>
      <x v="551"/>
    </i>
    <i>
      <x v="433"/>
    </i>
    <i>
      <x v="553"/>
    </i>
    <i>
      <x v="435"/>
    </i>
    <i>
      <x v="158"/>
    </i>
    <i>
      <x v="63"/>
    </i>
    <i>
      <x v="163"/>
    </i>
    <i>
      <x v="230"/>
    </i>
    <i>
      <x v="608"/>
    </i>
    <i>
      <x v="231"/>
    </i>
    <i>
      <x v="305"/>
    </i>
    <i>
      <x v="457"/>
    </i>
    <i>
      <x v="307"/>
    </i>
    <i>
      <x v="233"/>
    </i>
    <i>
      <x v="635"/>
    </i>
    <i>
      <x v="234"/>
    </i>
    <i>
      <x v="80"/>
    </i>
    <i>
      <x v="465"/>
    </i>
    <i>
      <x v="652"/>
    </i>
    <i>
      <x v="473"/>
    </i>
    <i>
      <x v="38"/>
    </i>
    <i>
      <x v="476"/>
    </i>
    <i>
      <x v="168"/>
    </i>
    <i>
      <x v="313"/>
    </i>
    <i>
      <x v="138"/>
    </i>
    <i>
      <x v="1212"/>
    </i>
    <i>
      <x v="1043"/>
    </i>
    <i>
      <x v="1255"/>
    </i>
    <i>
      <x v="1048"/>
    </i>
    <i>
      <x v="847"/>
    </i>
    <i>
      <x v="1049"/>
    </i>
    <i>
      <x v="1236"/>
    </i>
    <i>
      <x v="1050"/>
    </i>
    <i>
      <x v="1280"/>
    </i>
    <i>
      <x v="881"/>
    </i>
    <i>
      <x v="689"/>
    </i>
    <i>
      <x v="883"/>
    </i>
    <i>
      <x v="985"/>
    </i>
    <i>
      <x v="894"/>
    </i>
    <i>
      <x v="993"/>
    </i>
    <i>
      <x v="897"/>
    </i>
    <i>
      <x v="1011"/>
    </i>
    <i>
      <x v="782"/>
    </i>
    <i>
      <x v="812"/>
    </i>
    <i>
      <x v="900"/>
    </i>
    <i>
      <x v="1314"/>
    </i>
    <i>
      <x v="902"/>
    </i>
    <i>
      <x v="756"/>
    </i>
    <i>
      <x v="903"/>
    </i>
    <i>
      <x v="1047"/>
    </i>
    <i>
      <x v="905"/>
    </i>
    <i>
      <x v="1046"/>
    </i>
    <i>
      <x v="703"/>
    </i>
    <i>
      <x v="987"/>
    </i>
    <i>
      <x v="907"/>
    </i>
    <i>
      <x v="1221"/>
    </i>
    <i>
      <x v="1078"/>
    </i>
    <i>
      <x v="994"/>
    </i>
    <i>
      <x v="1079"/>
    </i>
    <i>
      <x v="1000"/>
    </i>
    <i>
      <x v="828"/>
    </i>
    <i>
      <x v="1013"/>
    </i>
    <i>
      <x v="1082"/>
    </i>
    <i>
      <x v="866"/>
    </i>
    <i>
      <x v="1086"/>
    </i>
    <i>
      <x v="870"/>
    </i>
    <i>
      <x v="911"/>
    </i>
    <i>
      <x v="1293"/>
    </i>
    <i>
      <x v="913"/>
    </i>
    <i>
      <x v="1042"/>
    </i>
    <i>
      <x v="914"/>
    </i>
    <i>
      <x v="1044"/>
    </i>
    <i>
      <x v="1099"/>
    </i>
    <i>
      <x v="968"/>
    </i>
    <i>
      <x v="916"/>
    </i>
    <i>
      <x v="844"/>
    </i>
    <i>
      <x v="788"/>
    </i>
    <i>
      <x v="845"/>
    </i>
    <i>
      <x v="920"/>
    </i>
    <i>
      <x v="1045"/>
    </i>
    <i>
      <x v="1114"/>
    </i>
    <i>
      <x v="724"/>
    </i>
    <i>
      <x v="833"/>
    </i>
    <i>
      <x v="986"/>
    </i>
    <i>
      <x v="926"/>
    </i>
    <i>
      <x v="988"/>
    </i>
    <i>
      <x v="834"/>
    </i>
    <i>
      <x v="1216"/>
    </i>
    <i>
      <x v="1122"/>
    </i>
    <i>
      <x v="992"/>
    </i>
    <i>
      <x v="789"/>
    </i>
    <i>
      <x v="1229"/>
    </i>
    <i>
      <x v="1124"/>
    </i>
    <i>
      <x v="998"/>
    </i>
    <i>
      <x v="1125"/>
    </i>
    <i>
      <x v="999"/>
    </i>
    <i>
      <x v="1126"/>
    </i>
    <i>
      <x v="1007"/>
    </i>
    <i>
      <x v="932"/>
    </i>
    <i>
      <x v="803"/>
    </i>
    <i>
      <x v="718"/>
    </i>
    <i>
      <x v="804"/>
    </i>
    <i>
      <x v="790"/>
    </i>
    <i>
      <x v="1256"/>
    </i>
    <i>
      <x v="791"/>
    </i>
    <i>
      <x v="758"/>
    </i>
    <i>
      <x v="792"/>
    </i>
    <i>
      <x v="813"/>
    </i>
    <i>
      <x v="960"/>
    </i>
    <i>
      <x v="749"/>
    </i>
    <i>
      <x v="1160"/>
    </i>
    <i>
      <x v="1286"/>
    </i>
    <i>
      <x v="961"/>
    </i>
    <i>
      <x v="1299"/>
    </i>
    <i>
      <x v="1164"/>
    </i>
    <i>
      <x v="760"/>
    </i>
    <i>
      <x v="795"/>
    </i>
    <i>
      <x v="1324"/>
    </i>
    <i>
      <x v="1167"/>
    </i>
    <i>
      <x v="1328"/>
    </i>
    <i>
      <x v="964"/>
    </i>
    <i>
      <x v="1331"/>
    </i>
    <i>
      <x v="1169"/>
    </i>
    <i>
      <x v="1333"/>
    </i>
    <i>
      <x v="120"/>
    </i>
    <i>
      <x v="78"/>
    </i>
    <i>
      <x v="159"/>
    </i>
    <i>
      <x v="466"/>
    </i>
    <i>
      <x v="232"/>
    </i>
    <i>
      <x v="235"/>
    </i>
    <i>
      <x v="329"/>
    </i>
    <i>
      <x v="470"/>
    </i>
    <i>
      <x v="366"/>
    </i>
    <i>
      <x v="70"/>
    </i>
    <i>
      <x v="450"/>
    </i>
    <i>
      <x v="203"/>
    </i>
    <i>
      <x v="464"/>
    </i>
    <i>
      <x v="236"/>
    </i>
    <i>
      <x v="288"/>
    </i>
    <i>
      <x v="340"/>
    </i>
    <i>
      <x v="581"/>
    </i>
    <i>
      <x v="237"/>
    </i>
    <i>
      <x v="591"/>
    </i>
    <i>
      <x v="478"/>
    </i>
    <i>
      <x v="611"/>
    </i>
    <i>
      <x v="341"/>
    </i>
    <i>
      <x v="228"/>
    </i>
    <i>
      <x v="204"/>
    </i>
    <i>
      <x v="643"/>
    </i>
    <i>
      <x v="205"/>
    </i>
    <i>
      <x v="655"/>
    </i>
    <i>
      <x v="342"/>
    </i>
    <i>
      <x v="559"/>
    </i>
    <i>
      <x v="86"/>
    </i>
    <i>
      <x v="563"/>
    </i>
    <i>
      <x v="247"/>
    </i>
    <i>
      <x v="34"/>
    </i>
    <i>
      <x v="208"/>
    </i>
    <i>
      <x v="579"/>
    </i>
    <i>
      <x v="209"/>
    </i>
    <i>
      <x v="583"/>
    </i>
    <i>
      <x v="42"/>
    </i>
    <i>
      <x v="161"/>
    </i>
    <i>
      <x v="490"/>
    </i>
    <i>
      <x v="178"/>
    </i>
    <i>
      <x v="172"/>
    </i>
    <i>
      <x v="607"/>
    </i>
    <i>
      <x v="493"/>
    </i>
    <i>
      <x v="616"/>
    </i>
    <i>
      <x v="93"/>
    </i>
    <i>
      <x v="625"/>
    </i>
    <i>
      <x v="387"/>
    </i>
    <i>
      <x v="630"/>
    </i>
    <i>
      <x v="44"/>
    </i>
    <i>
      <x v="171"/>
    </i>
    <i>
      <x v="498"/>
    </i>
    <i>
      <x v="37"/>
    </i>
    <i>
      <x v="501"/>
    </i>
    <i>
      <x v="653"/>
    </i>
    <i>
      <x v="503"/>
    </i>
    <i>
      <x v="661"/>
    </i>
    <i>
      <x v="504"/>
    </i>
    <i>
      <x v="558"/>
    </i>
    <i>
      <x v="210"/>
    </i>
    <i>
      <x v="119"/>
    </i>
    <i>
      <x v="211"/>
    </i>
    <i>
      <x v="31"/>
    </i>
    <i>
      <x v="3"/>
    </i>
    <i>
      <x v="564"/>
    </i>
    <i>
      <x v="320"/>
    </i>
    <i>
      <x v="566"/>
    </i>
    <i>
      <x v="19"/>
    </i>
    <i>
      <x v="297"/>
    </i>
    <i>
      <x v="400"/>
    </i>
    <i>
      <x v="578"/>
    </i>
    <i>
      <x v="272"/>
    </i>
    <i>
      <x v="580"/>
    </i>
    <i>
      <x v="321"/>
    </i>
    <i>
      <x v="582"/>
    </i>
    <i>
      <x v="113"/>
    </i>
    <i>
      <x v="299"/>
    </i>
    <i>
      <x v="524"/>
    </i>
    <i>
      <x v="99"/>
    </i>
    <i>
      <x v="169"/>
    </i>
    <i>
      <x v="590"/>
    </i>
    <i>
      <x v="177"/>
    </i>
    <i>
      <x v="592"/>
    </i>
    <i>
      <x v="317"/>
    </i>
    <i>
      <x v="598"/>
    </i>
    <i>
      <x v="118"/>
    </i>
    <i>
      <x v="605"/>
    </i>
    <i>
      <x v="218"/>
    </i>
    <i>
      <x v="227"/>
    </i>
    <i>
      <x v="531"/>
    </i>
    <i>
      <x v="615"/>
    </i>
    <i>
      <x v="219"/>
    </i>
    <i>
      <x v="304"/>
    </i>
    <i>
      <x v="534"/>
    </i>
    <i>
      <x v="623"/>
    </i>
    <i>
      <x v="221"/>
    </i>
    <i>
      <x v="367"/>
    </i>
    <i>
      <x v="536"/>
    </i>
    <i>
      <x v="629"/>
    </i>
    <i>
      <x v="222"/>
    </i>
    <i>
      <x v="229"/>
    </i>
    <i>
      <x v="540"/>
    </i>
    <i>
      <x v="331"/>
    </i>
    <i>
      <x v="223"/>
    </i>
    <i>
      <x v="165"/>
    </i>
    <i>
      <x v="156"/>
    </i>
    <i>
      <x v="336"/>
    </i>
    <i>
      <x v="546"/>
    </i>
    <i>
      <x v="127"/>
    </i>
    <i>
      <x v="74"/>
    </i>
    <i>
      <x v="373"/>
    </i>
    <i>
      <x v="224"/>
    </i>
    <i>
      <x v="129"/>
    </i>
    <i>
      <x v="550"/>
    </i>
    <i>
      <x v="461"/>
    </i>
    <i>
      <x v="225"/>
    </i>
    <i>
      <x v="462"/>
    </i>
    <i>
      <x v="427"/>
    </i>
    <i>
      <x v="337"/>
    </i>
    <i>
      <x v="360"/>
    </i>
    <i>
      <x v="363"/>
    </i>
    <i>
      <x v="330"/>
    </i>
    <i>
      <x v="1302"/>
    </i>
    <i>
      <x v="1095"/>
    </i>
    <i>
      <x v="786"/>
    </i>
    <i>
      <x v="787"/>
    </i>
    <i>
      <x v="1103"/>
    </i>
    <i>
      <x v="1208"/>
    </i>
    <i>
      <x v="939"/>
    </i>
    <i>
      <x v="1209"/>
    </i>
    <i>
      <x v="764"/>
    </i>
    <i>
      <x v="1210"/>
    </i>
    <i>
      <x v="797"/>
    </i>
    <i>
      <x v="1211"/>
    </i>
    <i>
      <x v="1292"/>
    </i>
    <i>
      <x v="944"/>
    </i>
    <i>
      <x v="1104"/>
    </i>
    <i>
      <x v="1214"/>
    </i>
    <i>
      <x v="806"/>
    </i>
    <i>
      <x v="989"/>
    </i>
    <i>
      <x v="763"/>
    </i>
    <i>
      <x v="1149"/>
    </i>
    <i>
      <x v="765"/>
    </i>
    <i>
      <x v="990"/>
    </i>
    <i>
      <x v="886"/>
    </i>
    <i>
      <x v="991"/>
    </i>
    <i>
      <x v="771"/>
    </i>
    <i>
      <x v="957"/>
    </i>
    <i>
      <x v="1289"/>
    </i>
    <i>
      <x v="824"/>
    </i>
    <i>
      <x v="1038"/>
    </i>
    <i>
      <x v="1224"/>
    </i>
    <i>
      <x v="799"/>
    </i>
    <i>
      <x v="780"/>
    </i>
    <i>
      <x v="1325"/>
    </i>
    <i>
      <x v="775"/>
    </i>
    <i>
      <x v="1204"/>
    </i>
    <i>
      <x v="781"/>
    </i>
    <i>
      <x v="970"/>
    </i>
    <i>
      <x v="852"/>
    </i>
    <i>
      <x v="861"/>
    </i>
    <i>
      <x v="1085"/>
    </i>
    <i>
      <x v="1023"/>
    </i>
    <i>
      <x v="1235"/>
    </i>
    <i>
      <x v="1026"/>
    </i>
    <i>
      <x v="925"/>
    </i>
    <i>
      <x v="885"/>
    </i>
    <i>
      <x v="784"/>
    </i>
    <i>
      <x v="1268"/>
    </i>
    <i>
      <x v="1120"/>
    </i>
    <i>
      <x v="785"/>
    </i>
    <i>
      <x v="684"/>
    </i>
    <i>
      <x v="1100"/>
    </i>
    <i>
      <x v="800"/>
    </i>
    <i>
      <x v="1278"/>
    </i>
    <i>
      <x v="1241"/>
    </i>
    <i>
      <x v="979"/>
    </i>
    <i>
      <x v="1089"/>
    </i>
    <i>
      <x v="1291"/>
    </i>
    <i>
      <x v="1008"/>
    </i>
    <i>
      <x v="980"/>
    </i>
    <i>
      <x v="1245"/>
    </i>
    <i>
      <x v="934"/>
    </i>
    <i>
      <x v="1009"/>
    </i>
    <i>
      <x v="697"/>
    </i>
    <i>
      <x v="855"/>
    </i>
    <i>
      <x v="1317"/>
    </i>
    <i>
      <x v="966"/>
    </i>
    <i>
      <x v="1200"/>
    </i>
    <i>
      <x v="967"/>
    </i>
    <i>
      <x v="1136"/>
    </i>
    <i>
      <x v="896"/>
    </i>
    <i>
      <x v="1203"/>
    </i>
    <i>
      <x v="843"/>
    </i>
    <i>
      <x v="1206"/>
    </i>
    <i>
      <x v="1018"/>
    </i>
    <i>
      <x v="798"/>
    </i>
    <i>
      <x v="978"/>
    </i>
    <i>
      <x v="973"/>
    </i>
    <i>
      <x v="277"/>
    </i>
    <i>
      <x v="588"/>
    </i>
    <i>
      <x v="494"/>
    </i>
    <i>
      <x v="132"/>
    </i>
    <i>
      <x v="610"/>
    </i>
    <i>
      <x v="33"/>
    </i>
    <i>
      <x v="648"/>
    </i>
    <i>
      <x v="500"/>
    </i>
    <i>
      <x v="441"/>
    </i>
    <i>
      <x v="174"/>
    </i>
    <i>
      <x v="597"/>
    </i>
    <i>
      <x v="175"/>
    </i>
    <i>
      <x v="352"/>
    </i>
    <i>
      <x v="134"/>
    </i>
    <i>
      <x v="642"/>
    </i>
    <i>
      <x v="508"/>
    </i>
    <i>
      <x v="130"/>
    </i>
    <i>
      <x v="509"/>
    </i>
    <i>
      <x v="338"/>
    </i>
    <i>
      <x v="95"/>
    </i>
    <i>
      <x v="443"/>
    </i>
    <i>
      <x v="226"/>
    </i>
    <i>
      <x v="447"/>
    </i>
    <i>
      <x v="513"/>
    </i>
    <i>
      <x v="344"/>
    </i>
    <i>
      <x v="306"/>
    </i>
    <i>
      <x v="122"/>
    </i>
    <i>
      <x v="69"/>
    </i>
    <i>
      <x v="273"/>
    </i>
    <i>
      <x v="137"/>
    </i>
    <i>
      <x v="640"/>
    </i>
    <i>
      <x v="520"/>
    </i>
    <i>
      <x v="646"/>
    </i>
    <i>
      <x v="394"/>
    </i>
    <i>
      <x v="43"/>
    </i>
    <i>
      <x v="83"/>
    </i>
    <i>
      <x v="131"/>
    </i>
    <i>
      <x v="402"/>
    </i>
    <i>
      <x v="296"/>
    </i>
    <i>
      <x v="62"/>
    </i>
    <i>
      <x v="440"/>
    </i>
    <i>
      <x v="408"/>
    </i>
    <i>
      <x v="442"/>
    </i>
    <i>
      <x v="144"/>
    </i>
    <i>
      <x v="445"/>
    </i>
    <i>
      <x v="537"/>
    </i>
    <i>
      <x v="446"/>
    </i>
    <i>
      <x v="412"/>
    </i>
    <i>
      <x v="448"/>
    </i>
    <i>
      <x v="413"/>
    </i>
    <i>
      <x v="599"/>
    </i>
    <i>
      <x v="421"/>
    </i>
    <i>
      <x v="609"/>
    </i>
    <i>
      <x v="322"/>
    </i>
    <i>
      <x v="266"/>
    </i>
    <i>
      <x v="116"/>
    </i>
    <i>
      <x v="123"/>
    </i>
    <i>
      <x v="117"/>
    </i>
    <i>
      <x v="124"/>
    </i>
    <i>
      <x v="48"/>
    </i>
    <i>
      <x v="627"/>
    </i>
    <i>
      <x v="328"/>
    </i>
    <i>
      <x v="65"/>
    </i>
    <i>
      <x v="251"/>
    </i>
    <i>
      <x v="641"/>
    </i>
    <i>
      <x v="332"/>
    </i>
    <i>
      <x v="166"/>
    </i>
    <i>
      <x v="333"/>
    </i>
    <i>
      <x v="128"/>
    </i>
    <i>
      <x v="570"/>
    </i>
    <i>
      <x v="284"/>
    </i>
    <i>
      <x v="335"/>
    </i>
    <i>
      <x v="368"/>
    </i>
    <i>
      <x v="575"/>
    </i>
    <i>
      <x v="216"/>
    </i>
    <i>
      <x v="576"/>
    </i>
    <i>
      <x v="491"/>
    </i>
    <i>
      <x v="577"/>
    </i>
    <i>
      <x v="666"/>
    </i>
    <i>
      <x v="436"/>
    </i>
    <i>
      <x v="121"/>
    </i>
    <i>
      <x v="949"/>
    </i>
    <i>
      <x v="982"/>
    </i>
    <i>
      <x v="1310"/>
    </i>
    <i>
      <x v="762"/>
    </i>
    <i>
      <x v="710"/>
    </i>
    <i>
      <x v="777"/>
    </i>
    <i>
      <x v="950"/>
    </i>
    <i>
      <x v="794"/>
    </i>
    <i>
      <x v="722"/>
    </i>
    <i>
      <x v="918"/>
    </i>
    <i>
      <x v="956"/>
    </i>
    <i>
      <x v="712"/>
    </i>
    <i>
      <x v="1051"/>
    </i>
    <i>
      <x v="714"/>
    </i>
    <i>
      <x v="1297"/>
    </i>
    <i>
      <x v="685"/>
    </i>
    <i>
      <x v="951"/>
    </i>
    <i>
      <x v="1022"/>
    </i>
    <i>
      <x v="887"/>
    </i>
    <i>
      <x v="1112"/>
    </i>
    <i>
      <x v="952"/>
    </i>
    <i>
      <x v="719"/>
    </i>
    <i>
      <x v="954"/>
    </i>
    <i>
      <x v="1213"/>
    </i>
    <i>
      <x v="793"/>
    </i>
    <i>
      <x v="779"/>
    </i>
    <i>
      <x v="996"/>
    </i>
    <i>
      <x v="739"/>
    </i>
    <i>
      <x v="948"/>
    </i>
    <i>
      <x v="921"/>
    </i>
    <i>
      <x v="878"/>
    </i>
    <i>
      <x v="1175"/>
    </i>
    <i>
      <x v="1298"/>
    </i>
    <i>
      <x v="1176"/>
    </i>
    <i>
      <x v="1300"/>
    </i>
    <i>
      <x v="922"/>
    </i>
    <i>
      <x v="1305"/>
    </i>
    <i>
      <x v="891"/>
    </i>
    <i>
      <x v="1313"/>
    </i>
    <i>
      <x v="1138"/>
    </i>
    <i>
      <x v="981"/>
    </i>
    <i>
      <x v="1101"/>
    </i>
    <i>
      <x v="880"/>
    </i>
    <i>
      <x v="1102"/>
    </i>
    <i>
      <x v="801"/>
    </i>
    <i>
      <x v="875"/>
    </i>
    <i>
      <x v="953"/>
    </i>
    <i>
      <x v="1228"/>
    </i>
    <i>
      <x v="1196"/>
    </i>
    <i>
      <x v="1142"/>
    </i>
    <i>
      <x v="829"/>
    </i>
    <i>
      <x v="876"/>
    </i>
    <i>
      <x v="1094"/>
    </i>
    <i>
      <x v="683"/>
    </i>
    <i>
      <x v="995"/>
    </i>
    <i>
      <x v="997"/>
    </i>
    <i>
      <x v="11"/>
    </i>
    <i>
      <x v="176"/>
    </i>
    <i>
      <x v="243"/>
    </i>
    <i>
      <x v="594"/>
    </i>
    <i>
      <x v="449"/>
    </i>
    <i>
      <x v="257"/>
    </i>
    <i>
      <x v="5"/>
    </i>
    <i>
      <x v="510"/>
    </i>
    <i>
      <x v="140"/>
    </i>
    <i>
      <x v="258"/>
    </i>
    <i>
      <x v="556"/>
    </i>
    <i>
      <x v="327"/>
    </i>
    <i>
      <x v="200"/>
    </i>
    <i>
      <x v="600"/>
    </i>
    <i>
      <x v="145"/>
    </i>
    <i>
      <x v="452"/>
    </i>
    <i>
      <x v="364"/>
    </i>
    <i>
      <x v="603"/>
    </i>
    <i>
      <x v="244"/>
    </i>
    <i>
      <x v="604"/>
    </i>
    <i>
      <x v="398"/>
    </i>
    <i>
      <x v="259"/>
    </i>
    <i>
      <x v="554"/>
    </i>
    <i>
      <x v="606"/>
    </i>
    <i>
      <x v="294"/>
    </i>
    <i>
      <x v="343"/>
    </i>
    <i>
      <x v="593"/>
    </i>
    <i>
      <x v="404"/>
    </i>
    <i>
      <x v="278"/>
    </i>
    <i>
      <x v="89"/>
    </i>
    <i>
      <x v="538"/>
    </i>
    <i>
      <x v="75"/>
    </i>
    <i>
      <x v="220"/>
    </i>
    <i>
      <x v="260"/>
    </i>
    <i>
      <x v="149"/>
    </i>
    <i>
      <x v="502"/>
    </i>
    <i>
      <x v="645"/>
    </i>
    <i>
      <x v="17"/>
    </i>
    <i>
      <x v="417"/>
    </i>
    <i>
      <x v="507"/>
    </i>
    <i>
      <x v="245"/>
    </i>
    <i>
      <x v="199"/>
    </i>
    <i>
      <x v="444"/>
    </i>
    <i>
      <x v="569"/>
    </i>
    <i>
      <x v="170"/>
    </i>
    <i>
      <x v="125"/>
    </i>
    <i>
      <x v="656"/>
    </i>
    <i>
      <x v="189"/>
    </i>
    <i>
      <x v="290"/>
    </i>
    <i>
      <x v="392"/>
    </i>
    <i>
      <x v="292"/>
    </i>
    <i>
      <x v="162"/>
    </i>
    <i>
      <x v="29"/>
    </i>
    <i>
      <x v="275"/>
    </i>
    <i>
      <x v="667"/>
    </i>
    <i>
      <x v="471"/>
    </i>
    <i>
      <x v="276"/>
    </i>
    <i>
      <x v="334"/>
    </i>
    <i>
      <x v="723"/>
    </i>
    <i>
      <x v="1308"/>
    </i>
    <i>
      <x v="1165"/>
    </i>
    <i>
      <x v="686"/>
    </i>
    <i>
      <x v="679"/>
    </i>
    <i>
      <x v="1025"/>
    </i>
    <i>
      <x v="1326"/>
    </i>
    <i>
      <x v="919"/>
    </i>
    <i>
      <x v="1273"/>
    </i>
    <i>
      <x v="1279"/>
    </i>
    <i>
      <x v="1220"/>
    </i>
    <i>
      <x v="681"/>
    </i>
    <i>
      <x v="1319"/>
    </i>
    <i>
      <x v="1281"/>
    </i>
    <i>
      <x v="1097"/>
    </i>
    <i>
      <x v="1283"/>
    </i>
    <i>
      <x v="942"/>
    </i>
    <i>
      <x v="1205"/>
    </i>
    <i>
      <x v="1198"/>
    </i>
    <i>
      <x v="819"/>
    </i>
    <i>
      <x v="874"/>
    </i>
    <i>
      <x v="1109"/>
    </i>
    <i>
      <x v="1219"/>
    </i>
    <i>
      <x v="1290"/>
    </i>
    <i>
      <x v="860"/>
    </i>
    <i>
      <x v="682"/>
    </i>
    <i>
      <x v="877"/>
    </i>
    <i>
      <x v="923"/>
    </i>
    <i>
      <x v="936"/>
    </i>
    <i>
      <x v="888"/>
    </i>
    <i>
      <x v="1323"/>
    </i>
    <i>
      <x v="1113"/>
    </i>
    <i>
      <x v="778"/>
    </i>
    <i>
      <x v="906"/>
    </i>
    <i>
      <x v="680"/>
    </i>
    <i>
      <x v="958"/>
    </i>
    <i>
      <x v="1267"/>
    </i>
    <i>
      <x v="1084"/>
    </i>
    <i>
      <x v="754"/>
    </i>
    <i>
      <x v="708"/>
    </i>
    <i>
      <x v="1199"/>
    </i>
    <i>
      <x v="927"/>
    </i>
    <i>
      <x v="726"/>
    </i>
    <i>
      <x v="678"/>
    </i>
    <i>
      <x v="1003"/>
    </i>
    <i>
      <x v="395"/>
    </i>
    <i>
      <x v="201"/>
    </i>
    <i>
      <x v="403"/>
    </i>
    <i>
      <x v="407"/>
    </i>
    <i>
      <x v="389"/>
    </i>
    <i>
      <x v="479"/>
    </i>
    <i>
      <x v="148"/>
    </i>
    <i>
      <x v="84"/>
    </i>
    <i>
      <x v="325"/>
    </i>
    <i>
      <x v="482"/>
    </i>
    <i>
      <x v="636"/>
    </i>
    <i>
      <x v="572"/>
    </i>
    <i>
      <x v="240"/>
    </i>
    <i>
      <x v="349"/>
    </i>
    <i>
      <x v="339"/>
    </i>
    <i>
      <x v="418"/>
    </i>
    <i>
      <x v="555"/>
    </i>
    <i>
      <x v="261"/>
    </i>
    <i>
      <x v="198"/>
    </i>
    <i>
      <x v="263"/>
    </i>
    <i>
      <x v="58"/>
    </i>
    <i>
      <x v="506"/>
    </i>
    <i>
      <x v="388"/>
    </i>
    <i>
      <x v="265"/>
    </i>
    <i>
      <x v="638"/>
    </i>
    <i>
      <x v="191"/>
    </i>
    <i>
      <x v="239"/>
    </i>
    <i>
      <x v="53"/>
    </i>
    <i>
      <x v="241"/>
    </i>
    <i>
      <x v="601"/>
    </i>
    <i>
      <x v="242"/>
    </i>
    <i>
      <x v="269"/>
    </i>
    <i>
      <x v="549"/>
    </i>
    <i>
      <x v="30"/>
    </i>
    <i>
      <x v="658"/>
    </i>
    <i>
      <x v="612"/>
    </i>
    <i>
      <x v="32"/>
    </i>
    <i>
      <x v="613"/>
    </i>
    <i>
      <x v="293"/>
    </i>
    <i>
      <x v="1303"/>
    </i>
    <i>
      <x v="872"/>
    </i>
    <i>
      <x v="1322"/>
    </i>
    <i>
      <x v="776"/>
    </i>
    <i>
      <x v="930"/>
    </i>
    <i>
      <x v="935"/>
    </i>
    <i>
      <x v="1139"/>
    </i>
    <i>
      <x v="1074"/>
    </i>
    <i>
      <x v="928"/>
    </i>
    <i>
      <x v="1004"/>
    </i>
    <i>
      <x v="1087"/>
    </i>
    <i>
      <x v="1005"/>
    </i>
    <i>
      <x v="709"/>
    </i>
    <i>
      <x v="1170"/>
    </i>
    <i>
      <x v="1016"/>
    </i>
    <i>
      <x v="713"/>
    </i>
    <i>
      <x v="725"/>
    </i>
    <i>
      <x v="940"/>
    </i>
    <i>
      <x v="769"/>
    </i>
    <i>
      <x v="1288"/>
    </i>
    <i>
      <x v="1155"/>
    </i>
    <i>
      <x v="1127"/>
    </i>
    <i>
      <x v="1296"/>
    </i>
    <i>
      <x v="262"/>
    </i>
    <i>
      <x v="147"/>
    </i>
    <i>
      <x v="639"/>
    </i>
    <i>
      <x v="523"/>
    </i>
    <i>
      <x v="56"/>
    </i>
    <i>
      <x v="153"/>
    </i>
    <i>
      <x v="596"/>
    </i>
    <i>
      <x v="279"/>
    </i>
    <i>
      <x v="15"/>
    </i>
    <i>
      <x v="202"/>
    </i>
    <i>
      <x v="350"/>
    </i>
    <i>
      <x v="61"/>
    </i>
    <i>
      <x v="57"/>
    </i>
    <i>
      <x v="180"/>
    </i>
    <i>
      <x v="659"/>
    </i>
    <i>
      <x v="255"/>
    </i>
    <i>
      <x v="455"/>
    </i>
    <i>
      <x v="617"/>
    </i>
    <i>
      <x v="439"/>
    </i>
    <i>
      <x v="753"/>
    </i>
    <i>
      <x v="1316"/>
    </i>
    <i>
      <x v="673"/>
    </i>
    <i>
      <x v="1162"/>
    </i>
    <i>
      <x v="1287"/>
    </i>
    <i>
      <x v="1225"/>
    </i>
    <i>
      <x v="943"/>
    </i>
    <i>
      <x v="1282"/>
    </i>
    <i>
      <x v="1223"/>
    </i>
    <i>
      <x v="1226"/>
    </i>
    <i>
      <x v="1098"/>
    </i>
    <i>
      <x v="1284"/>
    </i>
    <i>
      <x v="676"/>
    </i>
    <i>
      <x v="1307"/>
    </i>
    <i>
      <x v="677"/>
    </i>
    <i>
      <x v="1137"/>
    </i>
    <i>
      <x v="1312"/>
    </i>
    <i>
      <x v="1156"/>
    </i>
    <i>
      <x v="468"/>
    </i>
    <i>
      <x v="264"/>
    </i>
    <i>
      <x v="568"/>
    </i>
    <i>
      <x v="393"/>
    </i>
    <i>
      <x v="545"/>
    </i>
    <i>
      <x v="657"/>
    </i>
    <i>
      <x v="463"/>
    </i>
    <i>
      <x v="146"/>
    </i>
    <i>
      <x v="351"/>
    </i>
    <i>
      <x v="10"/>
    </i>
    <i>
      <x v="164"/>
    </i>
    <i>
      <x v="401"/>
    </i>
    <i>
      <x v="9"/>
    </i>
    <i>
      <x v="151"/>
    </i>
    <i>
      <x v="515"/>
    </i>
    <i>
      <x v="614"/>
    </i>
    <i>
      <x v="1306"/>
    </i>
    <i>
      <x v="1318"/>
    </i>
    <i>
      <x v="802"/>
    </i>
    <i>
      <x v="1309"/>
    </i>
    <i>
      <x v="1329"/>
    </i>
    <i>
      <x v="707"/>
    </i>
    <i>
      <x v="1153"/>
    </i>
    <i>
      <x v="1311"/>
    </i>
    <i>
      <x v="955"/>
    </i>
    <i>
      <x v="892"/>
    </i>
    <i>
      <x v="783"/>
    </i>
    <i>
      <x v="1088"/>
    </i>
    <i>
      <x v="525"/>
    </i>
    <i>
      <x v="60"/>
    </i>
    <i>
      <x v="499"/>
    </i>
    <i>
      <x v="14"/>
    </i>
    <i>
      <x v="291"/>
    </i>
    <i>
      <x v="256"/>
    </i>
    <i>
      <x v="467"/>
    </i>
    <i>
      <x v="618"/>
    </i>
    <i>
      <x v="271"/>
    </i>
    <i>
      <x v="544"/>
    </i>
    <i>
      <x v="514"/>
    </i>
    <i>
      <x v="620"/>
    </i>
    <i>
      <x v="650"/>
    </i>
    <i>
      <x v="587"/>
    </i>
    <i>
      <x v="1090"/>
    </i>
    <i>
      <x v="1301"/>
    </i>
    <i>
      <x v="1304"/>
    </i>
    <i>
      <x v="882"/>
    </i>
    <i>
      <x v="18"/>
    </i>
    <i>
      <x v="624"/>
    </i>
    <i>
      <x v="557"/>
    </i>
    <i>
      <x v="295"/>
    </i>
    <i>
      <x v="1"/>
    </i>
    <i>
      <x v="454"/>
    </i>
    <i>
      <x v="711"/>
    </i>
    <i>
      <x v="945"/>
    </i>
    <i>
      <x v="946"/>
    </i>
    <i>
      <x v="937"/>
    </i>
    <i>
      <x v="716"/>
    </i>
    <i>
      <x v="1277"/>
    </i>
    <i>
      <x v="1270"/>
    </i>
    <i>
      <x v="947"/>
    </i>
    <i>
      <x v="533"/>
    </i>
    <i>
      <x v="8"/>
    </i>
    <i>
      <x v="631"/>
    </i>
    <i>
      <x v="543"/>
    </i>
    <i>
      <x v="16"/>
    </i>
    <i>
      <x v="405"/>
    </i>
    <i>
      <x v="715"/>
    </i>
    <i>
      <x v="6"/>
    </i>
    <i>
      <x v="772"/>
    </i>
    <i>
      <x v="1015"/>
    </i>
    <i>
      <x v="59"/>
    </i>
    <i>
      <x v="68"/>
    </i>
    <i>
      <x v="1174"/>
    </i>
    <i>
      <x v="773"/>
    </i>
    <i>
      <x v="7"/>
    </i>
    <i>
      <x v="571"/>
    </i>
    <i>
      <x v="766"/>
    </i>
    <i>
      <x v="1083"/>
    </i>
    <i>
      <x v="474"/>
    </i>
    <i>
      <x v="846"/>
    </i>
    <i>
      <x v="619"/>
    </i>
    <i>
      <x v="414"/>
    </i>
    <i t="grand">
      <x/>
    </i>
  </rowItems>
  <colItems count="1">
    <i/>
  </colItems>
  <dataFields count="1">
    <dataField name="Average of rating" fld="11"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DD3126-80E4-4CB5-B381-5CBDEDB877C3}" name="category&amp;product Higher discou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roduct Category">
  <location ref="BA3:BB215" firstHeaderRow="1"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sortType="descending">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showAll="0">
      <items count="5">
        <item m="1" x="2"/>
        <item m="1" x="3"/>
        <item x="0"/>
        <item x="1"/>
        <item t="default"/>
      </items>
    </pivotField>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v="52"/>
    </i>
    <i>
      <x v="117"/>
    </i>
    <i>
      <x v="10"/>
    </i>
    <i>
      <x v="119"/>
    </i>
    <i>
      <x v="102"/>
    </i>
    <i>
      <x v="14"/>
    </i>
    <i>
      <x v="156"/>
    </i>
    <i>
      <x v="56"/>
    </i>
    <i>
      <x v="76"/>
    </i>
    <i>
      <x v="97"/>
    </i>
    <i>
      <x v="13"/>
    </i>
    <i>
      <x v="39"/>
    </i>
    <i>
      <x v="98"/>
    </i>
    <i>
      <x v="42"/>
    </i>
    <i>
      <x v="11"/>
    </i>
    <i>
      <x v="181"/>
    </i>
    <i>
      <x v="23"/>
    </i>
    <i>
      <x v="1"/>
    </i>
    <i>
      <x v="114"/>
    </i>
    <i>
      <x v="79"/>
    </i>
    <i>
      <x v="71"/>
    </i>
    <i>
      <x v="196"/>
    </i>
    <i>
      <x v="203"/>
    </i>
    <i>
      <x v="116"/>
    </i>
    <i>
      <x v="51"/>
    </i>
    <i>
      <x v="17"/>
    </i>
    <i>
      <x v="18"/>
    </i>
    <i>
      <x v="144"/>
    </i>
    <i>
      <x v="21"/>
    </i>
    <i>
      <x v="192"/>
    </i>
    <i>
      <x v="24"/>
    </i>
    <i>
      <x v="139"/>
    </i>
    <i>
      <x v="58"/>
    </i>
    <i>
      <x v="149"/>
    </i>
    <i>
      <x v="49"/>
    </i>
    <i>
      <x v="72"/>
    </i>
    <i>
      <x v="88"/>
    </i>
    <i>
      <x v="16"/>
    </i>
    <i>
      <x v="31"/>
    </i>
    <i>
      <x v="103"/>
    </i>
    <i>
      <x v="194"/>
    </i>
    <i>
      <x v="171"/>
    </i>
    <i>
      <x v="128"/>
    </i>
    <i>
      <x v="147"/>
    </i>
    <i>
      <x v="104"/>
    </i>
    <i>
      <x v="105"/>
    </i>
    <i>
      <x v="178"/>
    </i>
    <i>
      <x v="99"/>
    </i>
    <i>
      <x v="123"/>
    </i>
    <i>
      <x v="74"/>
    </i>
    <i>
      <x v="187"/>
    </i>
    <i>
      <x v="140"/>
    </i>
    <i>
      <x v="191"/>
    </i>
    <i>
      <x v="37"/>
    </i>
    <i>
      <x v="209"/>
    </i>
    <i>
      <x v="59"/>
    </i>
    <i>
      <x v="29"/>
    </i>
    <i>
      <x v="92"/>
    </i>
    <i>
      <x v="46"/>
    </i>
    <i>
      <x v="62"/>
    </i>
    <i>
      <x v="200"/>
    </i>
    <i>
      <x v="107"/>
    </i>
    <i>
      <x v="112"/>
    </i>
    <i>
      <x v="169"/>
    </i>
    <i>
      <x v="7"/>
    </i>
    <i>
      <x v="26"/>
    </i>
    <i>
      <x v="32"/>
    </i>
    <i>
      <x v="34"/>
    </i>
    <i>
      <x v="115"/>
    </i>
    <i>
      <x v="179"/>
    </i>
    <i>
      <x v="35"/>
    </i>
    <i>
      <x v="3"/>
    </i>
    <i>
      <x v="101"/>
    </i>
    <i>
      <x v="93"/>
    </i>
    <i>
      <x v="82"/>
    </i>
    <i>
      <x v="84"/>
    </i>
    <i>
      <x v="127"/>
    </i>
    <i>
      <x v="136"/>
    </i>
    <i>
      <x v="66"/>
    </i>
    <i>
      <x v="70"/>
    </i>
    <i>
      <x v="109"/>
    </i>
    <i>
      <x v="4"/>
    </i>
    <i>
      <x v="91"/>
    </i>
    <i>
      <x v="120"/>
    </i>
    <i>
      <x v="208"/>
    </i>
    <i>
      <x v="15"/>
    </i>
    <i>
      <x v="108"/>
    </i>
    <i>
      <x v="95"/>
    </i>
    <i>
      <x v="204"/>
    </i>
    <i>
      <x v="28"/>
    </i>
    <i>
      <x v="198"/>
    </i>
    <i>
      <x v="182"/>
    </i>
    <i>
      <x v="8"/>
    </i>
    <i>
      <x v="25"/>
    </i>
    <i>
      <x v="68"/>
    </i>
    <i>
      <x v="193"/>
    </i>
    <i>
      <x v="159"/>
    </i>
    <i>
      <x v="43"/>
    </i>
    <i>
      <x v="87"/>
    </i>
    <i>
      <x v="30"/>
    </i>
    <i>
      <x v="162"/>
    </i>
    <i>
      <x v="161"/>
    </i>
    <i>
      <x v="199"/>
    </i>
    <i>
      <x v="172"/>
    </i>
    <i>
      <x v="158"/>
    </i>
    <i>
      <x v="135"/>
    </i>
    <i>
      <x v="60"/>
    </i>
    <i>
      <x v="96"/>
    </i>
    <i>
      <x v="183"/>
    </i>
    <i>
      <x v="151"/>
    </i>
    <i>
      <x v="165"/>
    </i>
    <i>
      <x v="80"/>
    </i>
    <i>
      <x v="81"/>
    </i>
    <i>
      <x v="160"/>
    </i>
    <i>
      <x v="73"/>
    </i>
    <i>
      <x v="94"/>
    </i>
    <i>
      <x v="36"/>
    </i>
    <i>
      <x v="131"/>
    </i>
    <i>
      <x v="141"/>
    </i>
    <i>
      <x v="85"/>
    </i>
    <i>
      <x v="167"/>
    </i>
    <i>
      <x v="207"/>
    </i>
    <i>
      <x v="77"/>
    </i>
    <i>
      <x v="174"/>
    </i>
    <i>
      <x v="55"/>
    </i>
    <i>
      <x v="206"/>
    </i>
    <i>
      <x v="166"/>
    </i>
    <i>
      <x v="89"/>
    </i>
    <i>
      <x v="154"/>
    </i>
    <i>
      <x v="22"/>
    </i>
    <i>
      <x v="189"/>
    </i>
    <i>
      <x v="27"/>
    </i>
    <i>
      <x v="20"/>
    </i>
    <i>
      <x v="210"/>
    </i>
    <i>
      <x v="2"/>
    </i>
    <i>
      <x v="133"/>
    </i>
    <i>
      <x v="164"/>
    </i>
    <i>
      <x v="40"/>
    </i>
    <i>
      <x v="175"/>
    </i>
    <i>
      <x v="195"/>
    </i>
    <i>
      <x v="146"/>
    </i>
    <i>
      <x v="190"/>
    </i>
    <i>
      <x v="63"/>
    </i>
    <i>
      <x v="155"/>
    </i>
    <i>
      <x v="150"/>
    </i>
    <i>
      <x v="201"/>
    </i>
    <i>
      <x v="173"/>
    </i>
    <i>
      <x v="61"/>
    </i>
    <i>
      <x v="48"/>
    </i>
    <i>
      <x v="38"/>
    </i>
    <i>
      <x v="197"/>
    </i>
    <i>
      <x v="78"/>
    </i>
    <i>
      <x v="6"/>
    </i>
    <i>
      <x v="132"/>
    </i>
    <i>
      <x v="163"/>
    </i>
    <i>
      <x v="186"/>
    </i>
    <i>
      <x v="126"/>
    </i>
    <i>
      <x v="33"/>
    </i>
    <i>
      <x v="65"/>
    </i>
    <i>
      <x v="188"/>
    </i>
    <i>
      <x/>
    </i>
    <i>
      <x v="44"/>
    </i>
    <i>
      <x v="137"/>
    </i>
    <i>
      <x v="153"/>
    </i>
    <i>
      <x v="47"/>
    </i>
    <i>
      <x v="50"/>
    </i>
    <i>
      <x v="184"/>
    </i>
    <i>
      <x v="148"/>
    </i>
    <i>
      <x v="122"/>
    </i>
    <i>
      <x v="142"/>
    </i>
    <i>
      <x v="111"/>
    </i>
    <i>
      <x v="45"/>
    </i>
    <i>
      <x v="106"/>
    </i>
    <i>
      <x v="90"/>
    </i>
    <i>
      <x v="124"/>
    </i>
    <i>
      <x v="134"/>
    </i>
    <i>
      <x v="202"/>
    </i>
    <i>
      <x v="145"/>
    </i>
    <i>
      <x v="152"/>
    </i>
    <i>
      <x v="168"/>
    </i>
    <i>
      <x v="129"/>
    </i>
    <i>
      <x v="157"/>
    </i>
    <i>
      <x v="130"/>
    </i>
    <i>
      <x v="86"/>
    </i>
    <i>
      <x v="53"/>
    </i>
    <i>
      <x v="41"/>
    </i>
    <i>
      <x v="121"/>
    </i>
    <i>
      <x v="170"/>
    </i>
    <i>
      <x v="138"/>
    </i>
    <i>
      <x v="118"/>
    </i>
    <i>
      <x v="180"/>
    </i>
    <i>
      <x v="19"/>
    </i>
    <i>
      <x v="143"/>
    </i>
    <i>
      <x v="5"/>
    </i>
    <i>
      <x v="83"/>
    </i>
    <i>
      <x v="100"/>
    </i>
    <i>
      <x v="9"/>
    </i>
    <i>
      <x v="176"/>
    </i>
    <i>
      <x v="113"/>
    </i>
    <i>
      <x v="69"/>
    </i>
    <i>
      <x v="110"/>
    </i>
    <i>
      <x v="185"/>
    </i>
    <i>
      <x v="75"/>
    </i>
    <i>
      <x v="177"/>
    </i>
    <i>
      <x v="54"/>
    </i>
    <i>
      <x v="64"/>
    </i>
    <i>
      <x v="67"/>
    </i>
    <i>
      <x v="12"/>
    </i>
    <i>
      <x v="125"/>
    </i>
    <i>
      <x v="205"/>
    </i>
    <i>
      <x v="57"/>
    </i>
    <i t="grand">
      <x/>
    </i>
  </rowItems>
  <colItems count="1">
    <i/>
  </colItems>
  <dataFields count="1">
    <dataField name="PRODUCT WITH HIGHEST DISCOUNT" fld="6" subtotal="max" baseField="2" baseItem="189" numFmtId="4"/>
  </dataFields>
  <formats count="2">
    <format dxfId="118">
      <pivotArea outline="0" collapsedLevelsAreSubtotals="1" fieldPosition="0"/>
    </format>
    <format dxfId="11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E9A701-27CB-4D12-BF1C-8CCC5188E7E7}" name="5 Top product by rating &amp; review"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BD3:BE9" firstHeaderRow="1" firstDataRow="1" firstDataCol="1"/>
  <pivotFields count="14">
    <pivotField showAll="0"/>
    <pivotField axis="axisRow" showAll="0" measureFilter="1"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items count="5">
        <item m="1" x="2"/>
        <item m="1" x="3"/>
        <item x="0"/>
        <item x="1"/>
        <item t="default"/>
      </items>
    </pivotField>
    <pivotField showAll="0"/>
    <pivotField dataField="1"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
  </rowFields>
  <rowItems count="6">
    <i>
      <x v="82"/>
    </i>
    <i>
      <x v="1143"/>
    </i>
    <i>
      <x v="1141"/>
    </i>
    <i>
      <x v="567"/>
    </i>
    <i>
      <x v="826"/>
    </i>
    <i t="grand">
      <x/>
    </i>
  </rowItems>
  <colItems count="1">
    <i/>
  </colItems>
  <dataFields count="1">
    <dataField name="TOP 5 PRODUCT BY RATING" fld="11" subtotal="average" baseField="1" baseItem="82"/>
  </dataFields>
  <formats count="2">
    <format dxfId="115">
      <pivotArea outline="0" collapsedLevelsAreSubtotals="1" fieldPosition="0"/>
    </format>
    <format dxfId="116">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767D55-622F-440C-9DC4-4975C0870718}" name="distribution of product rating"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J3:AK30"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axis="axisRow"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1" subtotal="count" baseField="0" baseItem="0" numFmtId="3"/>
  </dataFields>
  <formats count="2">
    <format dxfId="107">
      <pivotArea outline="0" collapsedLevelsAreSubtotals="1" fieldPosition="0"/>
    </format>
    <format dxfId="10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62446A-F9C4-4F14-813E-3D335ECAE50F}" name="Review &lt; 100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eview Count">
  <location ref="AX3:AY5"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axis="axisRow" showAll="0" measureFilter="1">
      <items count="5">
        <item m="1" x="2"/>
        <item m="1" x="3"/>
        <item x="0"/>
        <item x="1"/>
        <item t="default"/>
      </items>
    </pivotField>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9"/>
  </rowFields>
  <rowItems count="2">
    <i>
      <x v="3"/>
    </i>
    <i t="grand">
      <x/>
    </i>
  </rowItems>
  <colItems count="1">
    <i/>
  </colItems>
  <dataFields count="1">
    <dataField name="Count of Product Name" fld="1" subtotal="count" baseField="0" baseItem="0" numFmtId="3"/>
  </dataFields>
  <formats count="2">
    <format dxfId="97">
      <pivotArea outline="0" collapsedLevelsAreSubtotals="1" fieldPosition="0"/>
    </format>
    <format dxfId="98">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9"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BF75C1-D2FC-41D1-91D9-9F858AD80B9D}" name="Product %=5% OR MOR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F3:AG6"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axis="axisRow" showAll="0">
      <items count="3">
        <item x="1"/>
        <item x="0"/>
        <item t="default"/>
      </items>
    </pivotField>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0"/>
  </rowFields>
  <rowItems count="3">
    <i>
      <x/>
    </i>
    <i>
      <x v="1"/>
    </i>
    <i t="grand">
      <x/>
    </i>
  </rowItems>
  <colItems count="1">
    <i/>
  </colItems>
  <dataFields count="1">
    <dataField name="50% or more product" fld="1" subtotal="count" baseField="0" baseItem="0" numFmtId="3"/>
  </dataFields>
  <formats count="2">
    <format dxfId="101">
      <pivotArea outline="0" collapsedLevelsAreSubtotals="1" fieldPosition="0"/>
    </format>
    <format dxfId="102">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0FEF5F-8CCB-4D4F-BD1B-ADAED69C63F1}" name="Discount rela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U3:AV7" firstHeaderRow="1"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axis="axisRow" showAll="0">
      <items count="5">
        <item x="2"/>
        <item x="1"/>
        <item x="0"/>
        <item m="1" x="3"/>
        <item t="default"/>
      </items>
    </pivotField>
    <pivotField showAll="0"/>
    <pivotField showAll="0"/>
    <pivotField showAll="0"/>
    <pivotField dataField="1"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7"/>
  </rowFields>
  <rowItems count="4">
    <i>
      <x/>
    </i>
    <i>
      <x v="1"/>
    </i>
    <i>
      <x v="2"/>
    </i>
    <i t="grand">
      <x/>
    </i>
  </rowItems>
  <colItems count="1">
    <i/>
  </colItems>
  <dataFields count="1">
    <dataField name="Average of rating" fld="11" subtotal="average" baseField="7" baseItem="0" numFmtId="3"/>
  </dataFields>
  <formats count="2">
    <format dxfId="109">
      <pivotArea outline="0" collapsedLevelsAreSubtotals="1" fieldPosition="0"/>
    </format>
    <format dxfId="11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8E210D-D218-4084-9D00-D79D41925A34}" name="Product with highest no of review"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A4:AB28" firstHeaderRow="1" firstDataRow="1" firstDataCol="1"/>
  <pivotFields count="14">
    <pivotField showAll="0"/>
    <pivotField axis="axisRow" showAll="0" measureFilter="1"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dataField="1"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
  </rowFields>
  <rowItems count="24">
    <i>
      <x v="432"/>
    </i>
    <i>
      <x v="434"/>
    </i>
    <i>
      <x v="900"/>
    </i>
    <i>
      <x v="750"/>
    </i>
    <i>
      <x v="81"/>
    </i>
    <i>
      <x v="214"/>
    </i>
    <i>
      <x v="898"/>
    </i>
    <i>
      <x v="221"/>
    </i>
    <i>
      <x v="954"/>
    </i>
    <i>
      <x v="382"/>
    </i>
    <i>
      <x v="746"/>
    </i>
    <i>
      <x v="383"/>
    </i>
    <i>
      <x v="885"/>
    </i>
    <i>
      <x v="428"/>
    </i>
    <i>
      <x v="899"/>
    </i>
    <i>
      <x v="105"/>
    </i>
    <i>
      <x v="904"/>
    </i>
    <i>
      <x v="1046"/>
    </i>
    <i>
      <x v="122"/>
    </i>
    <i>
      <x v="1101"/>
    </i>
    <i>
      <x v="1252"/>
    </i>
    <i>
      <x v="438"/>
    </i>
    <i>
      <x v="448"/>
    </i>
    <i t="grand">
      <x/>
    </i>
  </rowItems>
  <colItems count="1">
    <i/>
  </colItems>
  <dataFields count="1">
    <dataField name="Count of rating" fld="11" subtotal="count" baseField="0" baseItem="0" numFmtId="3"/>
  </dataFields>
  <formats count="2">
    <format dxfId="99">
      <pivotArea outline="0" collapsedLevelsAreSubtotals="1" fieldPosition="0"/>
    </format>
    <format dxfId="10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B9CA70-8A9B-405B-99F3-865C98D117E8}" name="Bucket rang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Name">
  <location ref="AQ3:AR7"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axis="axisRow" showAll="0">
      <items count="4">
        <item x="2"/>
        <item x="0"/>
        <item x="1"/>
        <item t="default"/>
      </items>
    </pivotField>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8"/>
  </rowFields>
  <rowItems count="4">
    <i>
      <x/>
    </i>
    <i>
      <x v="1"/>
    </i>
    <i>
      <x v="2"/>
    </i>
    <i t="grand">
      <x/>
    </i>
  </rowItems>
  <colItems count="1">
    <i/>
  </colItems>
  <dataFields count="1">
    <dataField name="Range bucket" fld="1" subtotal="count" baseField="8" baseItem="0"/>
  </dataFields>
  <formats count="1">
    <format dxfId="11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CB8F1EA-B8C6-4E04-934A-8F17D4EA5473}" name="count of produc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Category">
  <location ref="J4:K216"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No. of product" fld="1" subtotal="count" baseField="2" baseItem="0"/>
  </dataFields>
  <formats count="2">
    <format dxfId="111">
      <pivotArea dataOnly="0" labelOnly="1" outline="0" axis="axisValues" fieldPosition="0"/>
    </format>
    <format dxfId="1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DCDA2ED-622C-4308-97CE-FE4DFF851397}"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F3:G215" firstHeaderRow="1" firstDataRow="1" firstDataCol="1"/>
  <pivotFields count="14">
    <pivotField showAll="0"/>
    <pivotField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dataField="1"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G. DISCOUNT PERCENTAGE" fld="6" subtotal="average" baseField="2" baseItem="0"/>
  </dataFields>
  <formats count="3">
    <format dxfId="103">
      <pivotArea collapsedLevelsAreSubtotals="1" fieldPosition="0">
        <references count="1">
          <reference field="2" count="1">
            <x v="0"/>
          </reference>
        </references>
      </pivotArea>
    </format>
    <format dxfId="104">
      <pivotArea grandRow="1" outline="0" collapsedLevelsAreSubtotals="1" fieldPosition="0"/>
    </format>
    <format dxfId="10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F13682D-1EC1-4823-AB11-5991D1CC0667}" sourceName="Product Name">
  <pivotTables>
    <pivotTable tabId="7" name="Bucket range"/>
    <pivotTable tabId="7" name="5 Top product by rating &amp; review"/>
    <pivotTable tabId="7" name="Actual price Vs discounted price"/>
    <pivotTable tabId="7" name="category&amp;product Higher discount"/>
    <pivotTable tabId="7" name="count of product"/>
    <pivotTable tabId="7" name="Discount relation"/>
    <pivotTable tabId="7" name="distribution of product rating"/>
    <pivotTable tabId="7" name="PivotTable1"/>
    <pivotTable tabId="7" name="PivotTable2"/>
    <pivotTable tabId="7" name="PivotTable3"/>
    <pivotTable tabId="7" name="PivotTable5"/>
    <pivotTable tabId="7" name="Product %=5% OR MORE"/>
    <pivotTable tabId="7" name="Product with highest no of review"/>
    <pivotTable tabId="7" name="Review &lt; 1000"/>
    <pivotTable tabId="7" name="Total no review by category"/>
  </pivotTables>
  <data>
    <tabular pivotCacheId="1258645870">
      <items count="1337">
        <i x="1028" s="1"/>
        <i x="1162" s="1"/>
        <i x="134" s="1"/>
        <i x="534" s="1"/>
        <i x="522" s="1"/>
        <i x="462" s="1"/>
        <i x="1326" s="1"/>
        <i x="227" s="1"/>
        <i x="33" s="1"/>
        <i x="69" s="1"/>
        <i x="421" s="1"/>
        <i x="68" s="1"/>
        <i x="624" s="1"/>
        <i x="352" s="1"/>
        <i x="127" s="1"/>
        <i x="5" s="1"/>
        <i x="438" s="1"/>
        <i x="503" s="1"/>
        <i x="15" s="1"/>
        <i x="1279" s="1"/>
        <i x="504" s="1"/>
        <i x="693" s="1"/>
        <i x="96" s="1"/>
        <i x="141" s="1"/>
        <i x="29" s="1"/>
        <i x="250" s="1"/>
        <i x="140" s="1"/>
        <i x="497" s="1"/>
        <i x="614" s="1"/>
        <i x="1165" s="1"/>
        <i x="1297" s="1"/>
        <i x="1030" s="1"/>
        <i x="1098" s="1"/>
        <i x="1038" s="1"/>
        <i x="1119" s="1"/>
        <i x="329" s="1"/>
        <i x="212" s="1"/>
        <i x="1205" s="1"/>
        <i x="936" s="1"/>
        <i x="1277" s="1"/>
        <i x="1206" s="1"/>
        <i x="928" s="1"/>
        <i x="1076" s="1"/>
        <i x="933" s="1"/>
        <i x="1254" s="1"/>
        <i x="1268" s="1"/>
        <i x="1302" s="1"/>
        <i x="974" s="1"/>
        <i x="1" s="1"/>
        <i x="665" s="1"/>
        <i x="219" s="1"/>
        <i x="719" s="1"/>
        <i x="671" s="1"/>
        <i x="721" s="1"/>
        <i x="240" s="1"/>
        <i x="203" s="1"/>
        <i x="161" s="1"/>
        <i x="76" s="1"/>
        <i x="18" s="1"/>
        <i x="1121" s="1"/>
        <i x="1324" s="1"/>
        <i x="1061" s="1"/>
        <i x="1144" s="1"/>
        <i x="844" s="1"/>
        <i x="556" s="1"/>
        <i x="941" s="1"/>
        <i x="53" s="1"/>
        <i x="513" s="1"/>
        <i x="959" s="1"/>
        <i x="1202" s="1"/>
        <i x="1160" s="1"/>
        <i x="52" s="1"/>
        <i x="120" s="1"/>
        <i x="576" s="1"/>
        <i x="486" s="1"/>
        <i x="699" s="1"/>
        <i x="334" s="1"/>
        <i x="80" s="1"/>
        <i x="208" s="1"/>
        <i x="61" s="1"/>
        <i x="569" s="1"/>
        <i x="58" s="1"/>
        <i x="759" s="1"/>
        <i x="894" s="1"/>
        <i x="270" s="1"/>
        <i x="293" s="1"/>
        <i x="30" s="1"/>
        <i x="285" s="1"/>
        <i x="0" s="1"/>
        <i x="210" s="1"/>
        <i x="110" s="1"/>
        <i x="283" s="1"/>
        <i x="343" s="1"/>
        <i x="1208" s="1"/>
        <i x="43" s="1"/>
        <i x="55" s="1"/>
        <i x="355" s="1"/>
        <i x="109" s="1"/>
        <i x="1309" s="1"/>
        <i x="582" s="1"/>
        <i x="1102" s="1"/>
        <i x="608" s="1"/>
        <i x="172" s="1"/>
        <i x="152" s="1"/>
        <i x="135" s="1"/>
        <i x="609" s="1"/>
        <i x="453" s="1"/>
        <i x="88" s="1"/>
        <i x="156" s="1"/>
        <i x="276" s="1"/>
        <i x="81" s="1"/>
        <i x="365" s="1"/>
        <i x="273" s="1"/>
        <i x="472" s="1"/>
        <i x="253" s="1"/>
        <i x="439" s="1"/>
        <i x="404" s="1"/>
        <i x="258" s="1"/>
        <i x="326" s="1"/>
        <i x="416" s="1"/>
        <i x="93" s="1"/>
        <i x="148" s="1"/>
        <i x="618" s="1"/>
        <i x="146" s="1"/>
        <i x="383" s="1"/>
        <i x="125" s="1"/>
        <i x="538" s="1"/>
        <i x="177" s="1"/>
        <i x="506" s="1"/>
        <i x="102" s="1"/>
        <i x="28" s="1"/>
        <i x="144" s="1"/>
        <i x="1167" s="1"/>
        <i x="101" s="1"/>
        <i x="545" s="1"/>
        <i x="306" s="1"/>
        <i x="789" s="1"/>
        <i x="793" s="1"/>
        <i x="1191" s="1"/>
        <i x="636" s="1"/>
        <i x="792" s="1"/>
        <i x="1286" s="1"/>
        <i x="1159" s="1"/>
        <i x="1195" s="1"/>
        <i x="1080" s="1"/>
        <i x="300" s="1"/>
        <i x="62" s="1"/>
        <i x="100" s="1"/>
        <i x="1019" s="1"/>
        <i x="1024" s="1"/>
        <i x="1178" s="1"/>
        <i x="1051" s="1"/>
        <i x="975" s="1"/>
        <i x="1079" s="1"/>
        <i x="972" s="1"/>
        <i x="1032" s="1"/>
        <i x="907" s="1"/>
        <i x="947" s="1"/>
        <i x="1049" s="1"/>
        <i x="1321" s="1"/>
        <i x="921" s="1"/>
        <i x="1211" s="1"/>
        <i x="916" s="1"/>
        <i x="1332" s="1"/>
        <i x="967" s="1"/>
        <i x="937" s="1"/>
        <i x="961" s="1"/>
        <i x="914" s="1"/>
        <i x="948" s="1"/>
        <i x="1142" s="1"/>
        <i x="993" s="1"/>
        <i x="1133" s="1"/>
        <i x="917" s="1"/>
        <i x="1055" s="1"/>
        <i x="1283" s="1"/>
        <i x="900" s="1"/>
        <i x="912" s="1"/>
        <i x="973" s="1"/>
        <i x="1094" s="1"/>
        <i x="896" s="1"/>
        <i x="456" s="1"/>
        <i x="255" s="1"/>
        <i x="232" s="1"/>
        <i x="722" s="1"/>
        <i x="861" s="1"/>
        <i x="104" s="1"/>
        <i x="118" s="1"/>
        <i x="25" s="1"/>
        <i x="887" s="1"/>
        <i x="1212" s="1"/>
        <i x="1112" s="1"/>
        <i x="290" s="1"/>
        <i x="67" s="1"/>
        <i x="372" s="1"/>
        <i x="75" s="1"/>
        <i x="347" s="1"/>
        <i x="114" s="1"/>
        <i x="588" s="1"/>
        <i x="455" s="1"/>
        <i x="463" s="1"/>
        <i x="185" s="1"/>
        <i x="794" s="1"/>
        <i x="400" s="1"/>
        <i x="288" s="1"/>
        <i x="431" s="1"/>
        <i x="823" s="1"/>
        <i x="147" s="1"/>
        <i x="452" s="1"/>
        <i x="695" s="1"/>
        <i x="292" s="1"/>
        <i x="590" s="1"/>
        <i x="889" s="1"/>
        <i x="271" s="1"/>
        <i x="133" s="1"/>
        <i x="659" s="1"/>
        <i x="198" s="1"/>
        <i x="35" s="1"/>
        <i x="652" s="1"/>
        <i x="150" s="1"/>
        <i x="311" s="1"/>
        <i x="297" s="1"/>
        <i x="727" s="1"/>
        <i x="87" s="1"/>
        <i x="537" s="1"/>
        <i x="701" s="1"/>
        <i x="620" s="1"/>
        <i x="527" s="1"/>
        <i x="539" s="1"/>
        <i x="681" s="1"/>
        <i x="475" s="1"/>
        <i x="98" s="1"/>
        <i x="774" s="1"/>
        <i x="878" s="1"/>
        <i x="773" s="1"/>
        <i x="107" s="1"/>
        <i x="95" s="1"/>
        <i x="188" s="1"/>
        <i x="560" s="1"/>
        <i x="26" s="1"/>
        <i x="9" s="1"/>
        <i x="583" s="1"/>
        <i x="298" s="1"/>
        <i x="409" s="1"/>
        <i x="555" s="1"/>
        <i x="231" s="1"/>
        <i x="511" s="1"/>
        <i x="16" s="1"/>
        <i x="955" s="1"/>
        <i x="1124" s="1"/>
        <i x="1334" s="1"/>
        <i x="1270" s="1"/>
        <i x="1311" s="1"/>
        <i x="1217" s="1"/>
        <i x="962" s="1"/>
        <i x="686" s="1"/>
        <i x="524" s="1"/>
        <i x="627" s="1"/>
        <i x="698" s="1"/>
        <i x="529" s="1"/>
        <i x="467" s="1"/>
        <i x="514" s="1"/>
        <i x="647" s="1"/>
        <i x="710" s="1"/>
        <i x="732" s="1"/>
        <i x="494" s="1"/>
        <i x="672" s="1"/>
        <i x="753" s="1"/>
        <i x="1109" s="1"/>
        <i x="1048" s="1"/>
        <i x="776" s="1"/>
        <i x="1263" s="1"/>
        <i x="963" s="1"/>
        <i x="946" s="1"/>
        <i x="953" s="1"/>
        <i x="1222" s="1"/>
        <i x="938" s="1"/>
        <i x="1003" s="1"/>
        <i x="1075" s="1"/>
        <i x="991" s="1"/>
        <i x="42" s="1"/>
        <i x="839" s="1"/>
        <i x="1269" s="1"/>
        <i x="291" s="1"/>
        <i x="662" s="1"/>
        <i x="808" s="1"/>
        <i x="818" s="1"/>
        <i x="868" s="1"/>
        <i x="716" s="1"/>
        <i x="1258" s="1"/>
        <i x="1271" s="1"/>
        <i x="1233" s="1"/>
        <i x="1151" s="1"/>
        <i x="261" s="1"/>
        <i x="859" s="1"/>
        <i x="830" s="1"/>
        <i x="332" s="1"/>
        <i x="584" s="1"/>
        <i x="1281" s="1"/>
        <i x="883" s="1"/>
        <i x="595" s="1"/>
        <i x="523" s="1"/>
        <i x="850" s="1"/>
        <i x="700" s="1"/>
        <i x="122" s="1"/>
        <i x="1164" s="1"/>
        <i x="1186" s="1"/>
        <i x="1276" s="1"/>
        <i x="743" s="1"/>
        <i x="880" s="1"/>
        <i x="862" s="1"/>
        <i x="687" s="1"/>
        <i x="812" s="1"/>
        <i x="811" s="1"/>
        <i x="501" s="1"/>
        <i x="849" s="1"/>
        <i x="197" s="1"/>
        <i x="586" s="1"/>
        <i x="616" s="1"/>
        <i x="797" s="1"/>
        <i x="464" s="1"/>
        <i x="1013" s="1"/>
        <i x="48" s="1"/>
        <i x="389" s="1"/>
        <i x="1052" s="1"/>
        <i x="800" s="1"/>
        <i x="1021" s="1"/>
        <i x="277" s="1"/>
        <i x="908" s="1"/>
        <i x="342" s="1"/>
        <i x="1148" s="1"/>
        <i x="954" s="1"/>
        <i x="1221" s="1"/>
        <i x="971" s="1"/>
        <i x="1303" s="1"/>
        <i x="1157" s="1"/>
        <i x="1009" s="1"/>
        <i x="1209" s="1"/>
        <i x="988" s="1"/>
        <i x="982" s="1"/>
        <i x="1161" s="1"/>
        <i x="1020" s="1"/>
        <i x="1134" s="1"/>
        <i x="1068" s="1"/>
        <i x="1218" s="1"/>
        <i x="129" s="1"/>
        <i x="703" s="1"/>
        <i x="884" s="1"/>
        <i x="760" s="1"/>
        <i x="324" s="1"/>
        <i x="1181" s="1"/>
        <i x="1128" s="1"/>
        <i x="230" s="1"/>
        <i x="777" s="1"/>
        <i x="281" s="1"/>
        <i x="354" s="1"/>
        <i x="600" s="1"/>
        <i x="113" s="1"/>
        <i x="426" s="1"/>
        <i x="675" s="1"/>
        <i x="1168" s="1"/>
        <i x="189" s="1"/>
        <i x="848" s="1"/>
        <i x="643" s="1"/>
        <i x="168" s="1"/>
        <i x="205" s="1"/>
        <i x="736" s="1"/>
        <i x="440" s="1"/>
        <i x="1117" s="1"/>
        <i x="715" s="1"/>
        <i x="660" s="1"/>
        <i x="824" s="1"/>
        <i x="817" s="1"/>
        <i x="73" s="1"/>
        <i x="628" s="1"/>
        <i x="516" s="1"/>
        <i x="784" s="1"/>
        <i x="224" s="1"/>
        <i x="128" s="1"/>
        <i x="720" s="1"/>
        <i x="664" s="1"/>
        <i x="886" s="1"/>
        <i x="54" s="1"/>
        <i x="274" s="1"/>
        <i x="766" s="1"/>
        <i x="487" s="1"/>
        <i x="1290" s="1"/>
        <i x="1310" s="1"/>
        <i x="656" s="1"/>
        <i x="637" s="1"/>
        <i x="563" s="1"/>
        <i x="1176" s="1"/>
        <i x="248" s="1"/>
        <i x="111" s="1"/>
        <i x="153" s="1"/>
        <i x="78" s="1"/>
        <i x="670" s="1"/>
        <i x="31" s="1"/>
        <i x="384" s="1"/>
        <i x="350" s="1"/>
        <i x="1265" s="1"/>
        <i x="558" s="1"/>
        <i x="1083" s="1"/>
        <i x="790" s="1"/>
        <i x="236" s="1"/>
        <i x="1088" s="1"/>
        <i x="718" s="1"/>
        <i x="1237" s="1"/>
        <i x="742" s="1"/>
        <i x="1105" s="1"/>
        <i x="827" s="1"/>
        <i x="6" s="1"/>
        <i x="1127" s="1"/>
        <i x="1225" s="1"/>
        <i x="1149" s="1"/>
        <i x="1314" s="1"/>
        <i x="1042" s="1"/>
        <i x="968" s="1"/>
        <i x="1029" s="1"/>
        <i x="694" s="1"/>
        <i x="749" s="1"/>
        <i x="257" s="1"/>
        <i x="832" s="1"/>
        <i x="1047" s="1"/>
        <i x="669" s="1"/>
        <i x="1093" s="1"/>
        <i x="553" s="1"/>
        <i x="589" s="1"/>
        <i x="38" s="1"/>
        <i x="639" s="1"/>
        <i x="469" s="1"/>
        <i x="474" s="1"/>
        <i x="287" s="1"/>
        <i x="781" s="1"/>
        <i x="349" s="1"/>
        <i x="542" s="1"/>
        <i x="603" s="1"/>
        <i x="430" s="1"/>
        <i x="23" s="1"/>
        <i x="145" s="1"/>
        <i x="233" s="1"/>
        <i x="479" s="1"/>
        <i x="22" s="1"/>
        <i x="289" s="1"/>
        <i x="605" s="1"/>
        <i x="24" s="1"/>
        <i x="509" s="1"/>
        <i x="159" s="1"/>
        <i x="518" s="1"/>
        <i x="422" s="1"/>
        <i x="870" s="1"/>
        <i x="483" s="1"/>
        <i x="1260" s="1"/>
        <i x="1137" s="1"/>
        <i x="72" s="1"/>
        <i x="180" s="1"/>
        <i x="977" s="1"/>
        <i x="876" s="1"/>
        <i x="867" s="1"/>
        <i x="764" s="1"/>
        <i x="496" s="1"/>
        <i x="851" s="1"/>
        <i x="782" s="1"/>
        <i x="194" s="1"/>
        <i x="772" s="1"/>
        <i x="728" s="1"/>
        <i x="11" s="1"/>
        <i x="515" s="1"/>
        <i x="105" s="1"/>
        <i x="723" s="1"/>
        <i x="1289" s="1"/>
        <i x="897" s="1"/>
        <i x="546" s="1"/>
        <i x="1200" s="1"/>
        <i x="1226" s="1"/>
        <i x="1045" s="1"/>
        <i x="1312" s="1"/>
        <i x="911" s="1"/>
        <i x="1107" s="1"/>
        <i x="932" s="1"/>
        <i x="1247" s="1"/>
        <i x="1192" s="1"/>
        <i x="1182" s="1"/>
        <i x="1072" s="1"/>
        <i x="1241" s="1"/>
        <i x="927" s="1"/>
        <i x="1036" s="1"/>
        <i x="1099" s="1"/>
        <i x="1196" s="1"/>
        <i x="909" s="1"/>
        <i x="1078" s="1"/>
        <i x="1333" s="1"/>
        <i x="1301" s="1"/>
        <i x="1153" s="1"/>
        <i x="865" s="1"/>
        <i x="978" s="1"/>
        <i x="1204" s="1"/>
        <i x="960" s="1"/>
        <i x="1056" s="1"/>
        <i x="1316" s="1"/>
        <i x="44" s="1"/>
        <i x="1018" s="1"/>
        <i x="1129" s="1"/>
        <i x="443" s="1"/>
        <i x="126" s="1"/>
        <i x="1034" s="1"/>
        <i x="1054" s="1"/>
        <i x="1143" s="1"/>
        <i x="186" s="1"/>
        <i x="331" s="1"/>
        <i x="842" s="1"/>
        <i x="866" s="1"/>
        <i x="690" s="1"/>
        <i x="706" s="1"/>
        <i x="801" s="1"/>
        <i x="853" s="1"/>
        <i x="881" s="1"/>
        <i x="821" s="1"/>
        <i x="875" s="1"/>
        <i x="869" s="1"/>
        <i x="757" s="1"/>
        <i x="885" s="1"/>
        <i x="607" s="1"/>
        <i x="163" s="1"/>
        <i x="788" s="1"/>
        <i x="267" s="1"/>
        <i x="450" s="1"/>
        <i x="642" s="1"/>
        <i x="770" s="1"/>
        <i x="1170" s="1"/>
        <i x="1138" s="1"/>
        <i x="998" s="1"/>
        <i x="999" s="1"/>
        <i x="611" s="1"/>
        <i x="1132" s="1"/>
        <i x="1293" s="1"/>
        <i x="1273" s="1"/>
        <i x="1058" s="1"/>
        <i x="1296" s="1"/>
        <i x="1154" s="1"/>
        <i x="1194" s="1"/>
        <i x="653" s="1"/>
        <i x="997" s="1"/>
        <i x="987" s="1"/>
        <i x="1140" s="1"/>
        <i x="1318" s="1"/>
        <i x="863" s="1"/>
        <i x="1308" s="1"/>
        <i x="1123" s="1"/>
        <i x="1152" s="1"/>
        <i x="922" s="1"/>
        <i x="1085" s="1"/>
        <i x="1120" s="1"/>
        <i x="1213" s="1"/>
        <i x="1183" s="1"/>
        <i x="1193" s="1"/>
        <i x="1155" s="1"/>
        <i x="1101" s="1"/>
        <i x="891" s="1"/>
        <i x="752" s="1"/>
        <i x="214" s="1"/>
        <i x="1245" s="1"/>
        <i x="778" s="1"/>
        <i x="1199" s="1"/>
        <i x="1005" s="1"/>
        <i x="1016" s="1"/>
        <i x="1010" s="1"/>
        <i x="1169" s="1"/>
        <i x="877" s="1"/>
        <i x="1243" s="1"/>
        <i x="1234" s="1"/>
        <i x="1319" s="1"/>
        <i x="77" s="1"/>
        <i x="337" s="1"/>
        <i x="621" s="1"/>
        <i x="20" s="1"/>
        <i x="561" s="1"/>
        <i x="57" s="1"/>
        <i x="4" s="1"/>
        <i x="395" s="1"/>
        <i x="543" s="1"/>
        <i x="413" s="1"/>
        <i x="448" s="1"/>
        <i x="286" s="1"/>
        <i x="380" s="1"/>
        <i x="275" s="1"/>
        <i x="435" s="1"/>
        <i x="3" s="1"/>
        <i x="178" s="1"/>
        <i x="795" s="1"/>
        <i x="446" s="1"/>
        <i x="397" s="1"/>
        <i x="738" s="1"/>
        <i x="622" s="1"/>
        <i x="729" s="1"/>
        <i x="734" s="1"/>
        <i x="641" s="1"/>
        <i x="1232" s="1"/>
        <i x="1070" s="1"/>
        <i x="747" s="1"/>
        <i x="573" s="1"/>
        <i x="420" s="1"/>
        <i x="1307" s="1"/>
        <i x="1230" s="1"/>
        <i x="1250" s="1"/>
        <i x="1150" s="1"/>
        <i x="1039" s="1"/>
        <i x="1007" s="1"/>
        <i x="1284" s="1"/>
        <i x="913" s="1"/>
        <i x="956" s="1"/>
        <i x="1082" s="1"/>
        <i x="1041" s="1"/>
        <i x="1147" s="1"/>
        <i x="1053" s="1"/>
        <i x="1177" s="1"/>
        <i x="1294" s="1"/>
        <i x="1004" s="1"/>
        <i x="1229" s="1"/>
        <i x="1179" s="1"/>
        <i x="154" s="1"/>
        <i x="374" s="1"/>
        <i x="530" s="1"/>
        <i x="204" s="1"/>
        <i x="1235" s="1"/>
        <i x="996" s="1"/>
        <i x="1320" s="1"/>
        <i x="1035" s="1"/>
        <i x="1092" s="1"/>
        <i x="799" s="1"/>
        <i x="1322" s="1"/>
        <i x="1244" s="1"/>
        <i x="191" s="1"/>
        <i x="241" s="1"/>
        <i x="174" s="1"/>
        <i x="310" s="1"/>
        <i x="330" s="1"/>
        <i x="1240" s="1"/>
        <i x="225" s="1"/>
        <i x="1262" s="1"/>
        <i x="1173" s="1"/>
        <i x="1069" s="1"/>
        <i x="1305" s="1"/>
        <i x="985" s="1"/>
        <i x="358" s="1"/>
        <i x="1295" s="1"/>
        <i x="299" s="1"/>
        <i x="423" s="1"/>
        <i x="32" s="1"/>
        <i x="493" s="1"/>
        <i x="786" s="1"/>
        <i x="536" s="1"/>
        <i x="763" s="1"/>
        <i x="598" s="1"/>
        <i x="613" s="1"/>
        <i x="460" s="1"/>
        <i x="814" s="1"/>
        <i x="1315" s="1"/>
        <i x="17" s="1"/>
        <i x="388" s="1"/>
        <i x="872" s="1"/>
        <i x="623" s="1"/>
        <i x="666" s="1"/>
        <i x="202" s="1"/>
        <i x="796" s="1"/>
        <i x="819" s="1"/>
        <i x="888" s="1"/>
        <i x="218" s="1"/>
        <i x="1224" s="1"/>
        <i x="359" s="1"/>
        <i x="10" s="1"/>
        <i x="498" s="1"/>
        <i x="308" s="1"/>
        <i x="1328" s="1"/>
        <i x="1288" s="1"/>
        <i x="1100" s="1"/>
        <i x="918" s="1"/>
        <i x="944" s="1"/>
        <i x="915" s="1"/>
        <i x="1252" s="1"/>
        <i x="986" s="1"/>
        <i x="919" s="1"/>
        <i x="940" s="1"/>
        <i x="1261" s="1"/>
        <i x="1017" s="1"/>
        <i x="1304" s="1"/>
        <i x="1131" s="1"/>
        <i x="1291" s="1"/>
        <i x="989" s="1"/>
        <i x="1022" s="1"/>
        <i x="631" s="1"/>
        <i x="1171" s="1"/>
        <i x="709" s="1"/>
        <i x="510" s="1"/>
        <i x="768" s="1"/>
        <i x="813" s="1"/>
        <i x="857" s="1"/>
        <i x="181" s="1"/>
        <i x="256" s="1"/>
        <i x="779" s="1"/>
        <i x="676" s="1"/>
        <i x="725" s="1"/>
        <i x="735" s="1"/>
        <i x="754" s="1"/>
        <i x="746" s="1"/>
        <i x="783" s="1"/>
        <i x="707" s="1"/>
        <i x="119" s="1"/>
        <i x="468" s="1"/>
        <i x="7" s="1"/>
        <i x="323" s="1"/>
        <i x="85" s="1"/>
        <i x="1266" s="1"/>
        <i x="1214" s="1"/>
        <i x="157" s="1"/>
        <i x="367" s="1"/>
        <i x="798" s="1"/>
        <i x="206" s="1"/>
        <i x="994" s="1"/>
        <i x="319" s="1"/>
        <i x="688" s="1"/>
        <i x="570" s="1"/>
        <i x="1246" s="1"/>
        <i x="970" s="1"/>
        <i x="1146" s="1"/>
        <i x="1274" s="1"/>
        <i x="200" s="1"/>
        <i x="1163" s="1"/>
        <i x="449" s="1"/>
        <i x="143" s="1"/>
        <i x="229" s="1"/>
        <i x="387" s="1"/>
        <i x="454" s="1"/>
        <i x="562" s="1"/>
        <i x="116" s="1"/>
        <i x="266" s="1"/>
        <i x="488" s="1"/>
        <i x="638" s="1"/>
        <i x="302" s="1"/>
        <i x="369" s="1"/>
        <i x="432" s="1"/>
        <i x="825" s="1"/>
        <i x="139" s="1"/>
        <i x="196" s="1"/>
        <i x="712" s="1"/>
        <i x="1043" s="1"/>
        <i x="166" s="1"/>
        <i x="265" s="1"/>
        <i x="567" s="1"/>
        <i x="1300" s="1"/>
        <i x="40" s="1"/>
        <i x="591" s="1"/>
        <i x="284" s="1"/>
        <i x="1197" s="1"/>
        <i x="980" s="1"/>
        <i x="1057" s="1"/>
        <i x="745" s="1"/>
        <i x="187" s="1"/>
        <i x="1292" s="1"/>
        <i x="1136" s="1"/>
        <i x="1188" s="1"/>
        <i x="1065" s="1"/>
        <i x="1130" s="1"/>
        <i x="910" s="1"/>
        <i x="91" s="1"/>
        <i x="396" s="1"/>
        <i x="1156" s="1"/>
        <i x="1145" s="1"/>
        <i x="566" s="1"/>
        <i x="577" s="1"/>
        <i x="86" s="1"/>
        <i x="1231" s="1"/>
        <i x="1329" s="1"/>
        <i x="1185" s="1"/>
        <i x="391" s="1"/>
        <i x="1330" s="1"/>
        <i x="402" s="1"/>
        <i x="519" s="1"/>
        <i x="762" s="1"/>
        <i x="461" s="1"/>
        <i x="305" s="1"/>
        <i x="726" s="1"/>
        <i x="251" s="1"/>
        <i x="428" s="1"/>
        <i x="8" s="1"/>
        <i x="507" s="1"/>
        <i x="264" s="1"/>
        <i x="351" s="1"/>
        <i x="592" s="1"/>
        <i x="612" s="1"/>
        <i x="531" s="1"/>
        <i x="610" s="1"/>
        <i x="470" s="1"/>
        <i x="193" s="1"/>
        <i x="680" s="1"/>
        <i x="247" s="1"/>
        <i x="368" s="1"/>
        <i x="565" s="1"/>
        <i x="50" s="1"/>
        <i x="572" s="1"/>
        <i x="442" s="1"/>
        <i x="657" s="1"/>
        <i x="401" s="1"/>
        <i x="930" s="1"/>
        <i x="731" s="1"/>
        <i x="879" s="1"/>
        <i x="780" s="1"/>
        <i x="344" s="1"/>
        <i x="142" s="1"/>
        <i x="554" s="1"/>
        <i x="360" s="1"/>
        <i x="56" s="1"/>
        <i x="648" s="1"/>
        <i x="217" s="1"/>
        <i x="123" s="1"/>
        <i x="184" s="1"/>
        <i x="222" s="1"/>
        <i x="447" s="1"/>
        <i x="262" s="1"/>
        <i x="317" s="1"/>
        <i x="357" s="1"/>
        <i x="36" s="1"/>
        <i x="520" s="1"/>
        <i x="405" s="1"/>
        <i x="346" s="1"/>
        <i x="304" s="1"/>
        <i x="1071" s="1"/>
        <i x="856" s="1"/>
        <i x="965" s="1"/>
        <i x="1220" s="1"/>
        <i x="943" s="1"/>
        <i x="1203" s="1"/>
        <i x="976" s="1"/>
        <i x="905" s="1"/>
        <i x="1238" s="1"/>
        <i x="651" s="1"/>
        <i x="858" s="1"/>
        <i x="1198" s="1"/>
        <i x="667" s="1"/>
        <i x="882" s="1"/>
        <i x="804" s="1"/>
        <i x="696" s="1"/>
        <i x="272" s="1"/>
        <i x="828" s="1"/>
        <i x="871" s="1"/>
        <i x="691" s="1"/>
        <i x="1113" s="1"/>
        <i x="1087" s="1"/>
        <i x="1106" s="1"/>
        <i x="1104" s="1"/>
        <i x="981" s="1"/>
        <i x="979" s="1"/>
        <i x="1313" s="1"/>
        <i x="1122" s="1"/>
        <i x="1141" s="1"/>
        <i x="1108" s="1"/>
        <i x="931" s="1"/>
        <i x="945" s="1"/>
        <i x="926" s="1"/>
        <i x="1077" s="1"/>
        <i x="1066" s="1"/>
        <i x="949" s="1"/>
        <i x="1256" s="1"/>
        <i x="1327" s="1"/>
        <i x="1172" s="1"/>
        <i x="1031" s="1"/>
        <i x="984" s="1"/>
        <i x="1011" s="1"/>
        <i x="934" s="1"/>
        <i x="1091" s="1"/>
        <i x="1073" s="1"/>
        <i x="705" s="1"/>
        <i x="929" s="1"/>
        <i x="992" s="1"/>
        <i x="935" s="1"/>
        <i x="892" s="1"/>
        <i x="1025" s="1"/>
        <i x="902" s="1"/>
        <i x="969" s="1"/>
        <i x="924" s="1"/>
        <i x="990" s="1"/>
        <i x="898" s="1"/>
        <i x="1216" s="1"/>
        <i x="873" s="1"/>
        <i x="574" s="1"/>
        <i x="175" s="1"/>
        <i x="37" s="1"/>
        <i x="419" s="1"/>
        <i x="579" s="1"/>
        <i x="585" s="1"/>
        <i x="437" s="1"/>
        <i x="215" s="1"/>
        <i x="1023" s="1"/>
        <i x="1306" s="1"/>
        <i x="444" s="1"/>
        <i x="345" s="1"/>
        <i x="424" s="1"/>
        <i x="597" s="1"/>
        <i x="90" s="1"/>
        <i x="151" s="1"/>
        <i x="370" s="1"/>
        <i x="392" s="1"/>
        <i x="578" s="1"/>
        <i x="263" s="1"/>
        <i x="502" s="1"/>
        <i x="63" s="1"/>
        <i x="237" s="1"/>
        <i x="548" s="1"/>
        <i x="769" s="1"/>
        <i x="751" s="1"/>
        <i x="689" s="1"/>
        <i x="787" s="1"/>
        <i x="847" s="1"/>
        <i x="775" s="1"/>
        <i x="508" s="1"/>
        <i x="46" s="1"/>
        <i x="1001" s="1"/>
        <i x="1174" s="1"/>
        <i x="899" s="1"/>
        <i x="1135" s="1"/>
        <i x="1331" s="1"/>
        <i x="901" s="1"/>
        <i x="1000" s="1"/>
        <i x="957" s="1"/>
        <i x="1285" s="1"/>
        <i x="1037" s="1"/>
        <i x="923" s="1"/>
        <i x="903" s="1"/>
        <i x="1014" s="1"/>
        <i x="1272" s="1"/>
        <i x="1215" s="1"/>
        <i x="942" s="1"/>
        <i x="966" s="1"/>
        <i x="1046" s="1"/>
        <i x="925" s="1"/>
        <i x="1116" s="1"/>
        <i x="1287" s="1"/>
        <i x="906" s="1"/>
        <i x="791" s="1"/>
        <i x="49" s="1"/>
        <i x="27" s="1"/>
        <i x="1187" s="1"/>
        <i x="223" s="1"/>
        <i x="362" s="1"/>
        <i x="489" s="1"/>
        <i x="386" s="1"/>
        <i x="376" s="1"/>
        <i x="505" s="1"/>
        <i x="325" s="1"/>
        <i x="115" s="1"/>
        <i x="167" s="1"/>
        <i x="84" s="1"/>
        <i x="108" s="1"/>
        <i x="130" s="1"/>
        <i x="131" s="1"/>
        <i x="544" s="1"/>
        <i x="617" s="1"/>
        <i x="451" s="1"/>
        <i x="587" s="1"/>
        <i x="199" s="1"/>
        <i x="816" s="1"/>
        <i x="920" s="1"/>
        <i x="1223" s="1"/>
        <i x="1236" s="1"/>
        <i x="1242" s="1"/>
        <i x="269" s="1"/>
        <i x="246" s="1"/>
        <i x="371" s="1"/>
        <i x="835" s="1"/>
        <i x="377" s="1"/>
        <i x="596" s="1"/>
        <i x="19" s="1"/>
        <i x="476" s="1"/>
        <i x="252" s="1"/>
        <i x="860" s="1"/>
        <i x="733" s="1"/>
        <i x="634" s="1"/>
        <i x="162" s="1"/>
        <i x="425" s="1"/>
        <i x="373" s="1"/>
        <i x="361" s="1"/>
        <i x="385" s="1"/>
        <i x="601" s="1"/>
        <i x="480" s="1"/>
        <i x="169" s="1"/>
        <i x="309" s="1"/>
        <i x="535" s="1"/>
        <i x="259" s="1"/>
        <i x="417" s="1"/>
        <i x="491" s="1"/>
        <i x="294" s="1"/>
        <i x="279" s="1"/>
        <i x="34" s="1"/>
        <i x="333" s="1"/>
        <i x="364" s="1"/>
        <i x="541" s="1"/>
        <i x="414" s="1"/>
        <i x="517" s="1"/>
        <i x="393" s="1"/>
        <i x="318" s="1"/>
        <i x="550" s="1"/>
        <i x="820" s="1"/>
        <i x="1027" s="1"/>
        <i x="466" s="1"/>
        <i x="211" s="1"/>
        <i x="739" s="1"/>
        <i x="1126" s="1"/>
        <i x="1074" s="1"/>
        <i x="238" s="1"/>
        <i x="838" s="1"/>
        <i x="846" s="1"/>
        <i x="807" s="1"/>
        <i x="602" s="1"/>
        <i x="950" s="1"/>
        <i x="1184" s="1"/>
        <i x="1081" s="1"/>
        <i x="802" s="1"/>
        <i x="834" s="1"/>
        <i x="692" s="1"/>
        <i x="97" s="1"/>
        <i x="1012" s="1"/>
        <i x="1210" s="1"/>
        <i x="94" s="1"/>
        <i x="1239" s="1"/>
        <i x="1227" s="1"/>
        <i x="833" s="1"/>
        <i x="170" s="1"/>
        <i x="160" s="1"/>
        <i x="66" s="1"/>
        <i x="192" s="1"/>
        <i x="831" s="1"/>
        <i x="340" s="1"/>
        <i x="403" s="1"/>
        <i x="551" s="1"/>
        <i x="580" s="1"/>
        <i x="399" s="1"/>
        <i x="41" s="1"/>
        <i x="619" s="1"/>
        <i x="708" s="1"/>
        <i x="213" s="1"/>
        <i x="482" s="1"/>
        <i x="341" s="1"/>
        <i x="296" s="1"/>
        <i x="295" s="1"/>
        <i x="564" s="1"/>
        <i x="363" s="1"/>
        <i x="581" s="1"/>
        <i x="436" s="1"/>
        <i x="348" s="1"/>
        <i x="315" s="1"/>
        <i x="375" s="1"/>
        <i x="635" s="1"/>
        <i x="674" s="1"/>
        <i x="390" s="1"/>
        <i x="381" s="1"/>
        <i x="92" s="1"/>
        <i x="840" s="1"/>
        <i x="678" s="1"/>
        <i x="750" s="1"/>
        <i x="697" s="1"/>
        <i x="626" s="1"/>
        <i x="485" s="1"/>
        <i x="533" s="1"/>
        <i x="661" s="1"/>
        <i x="685" s="1"/>
        <i x="632" s="1"/>
        <i x="335" s="1"/>
        <i x="650" s="1"/>
        <i x="765" s="1"/>
        <i x="552" s="1"/>
        <i x="322" s="1"/>
        <i x="526" s="1"/>
        <i x="21" s="1"/>
        <i x="220" s="1"/>
        <i x="394" s="1"/>
        <i x="599" s="1"/>
        <i x="737" s="1"/>
        <i x="278" s="1"/>
        <i x="1275" s="1"/>
        <i x="1166" s="1"/>
        <i x="209" s="1"/>
        <i x="904" s="1"/>
        <i x="411" s="1"/>
        <i x="829" s="1"/>
        <i x="958" s="1"/>
        <i x="1219" s="1"/>
        <i x="39" s="1"/>
        <i x="457" s="1"/>
        <i x="1040" s="1"/>
        <i x="190" s="1"/>
        <i x="855" s="1"/>
        <i x="82" s="1"/>
        <i x="939" s="1"/>
        <i x="1201" s="1"/>
        <i x="106" s="1"/>
        <i x="268" s="1"/>
        <i x="60" s="1"/>
        <i x="478" s="1"/>
        <i x="532" s="1"/>
        <i x="103" s="1"/>
        <i x="70" s="1"/>
        <i x="382" s="1"/>
        <i x="406" s="1"/>
        <i x="427" s="1"/>
        <i x="47" s="1"/>
        <i x="594" s="1"/>
        <i x="568" s="1"/>
        <i x="740" s="1"/>
        <i x="654" s="1"/>
        <i x="549" s="1"/>
        <i x="14" s="1"/>
        <i x="12" s="1"/>
        <i x="327" s="1"/>
        <i x="83" s="1"/>
        <i x="207" s="1"/>
        <i x="490" s="1"/>
        <i x="366" s="1"/>
        <i x="499" s="1"/>
        <i x="557" s="1"/>
        <i x="473" s="1"/>
        <i x="492" s="1"/>
        <i x="615" s="1"/>
        <i x="244" s="1"/>
        <i x="758" s="1"/>
        <i x="512" s="1"/>
        <i x="895" s="1"/>
        <i x="1103" s="1"/>
        <i x="1228" s="1"/>
        <i x="1251" s="1"/>
        <i x="1298" s="1"/>
        <i x="1114" s="1"/>
        <i x="1158" s="1"/>
        <i x="1267" s="1"/>
        <i x="1280" s="1"/>
        <i x="809" s="1"/>
        <i x="1115" s="1"/>
        <i x="606" s="1"/>
        <i x="173" s="1"/>
        <i x="339" s="1"/>
        <i x="890" s="1"/>
        <i x="1015" s="1"/>
        <i x="1095" s="1"/>
        <i x="65" s="1"/>
        <i x="559" s="1"/>
        <i x="89" s="1"/>
        <i x="433" s="1"/>
        <i x="1317" s="1"/>
        <i x="176" s="1"/>
        <i x="1264" s="1"/>
        <i x="845" s="1"/>
        <i x="771" s="1"/>
        <i x="756" s="1"/>
        <i x="216" s="1"/>
        <i x="301" s="1"/>
        <i x="441" s="1"/>
        <i x="353" s="1"/>
        <i x="1044" s="1"/>
        <i x="415" s="1"/>
        <i x="195" s="1"/>
        <i x="328" s="1"/>
        <i x="59" s="1"/>
        <i x="1248" s="1"/>
        <i x="13" s="1"/>
        <i x="412" s="1"/>
        <i x="458" s="1"/>
        <i x="1118" s="1"/>
        <i x="1002" s="1"/>
        <i x="1259" s="1"/>
        <i x="117" s="1"/>
        <i x="51" s="1"/>
        <i x="471" s="1"/>
        <i x="121" s="1"/>
        <i x="673" s="1"/>
        <i x="658" s="1"/>
        <i x="1139" s="1"/>
        <i x="1059" s="1"/>
        <i x="64" s="1"/>
        <i x="852" s="1"/>
        <i x="465" s="1"/>
        <i x="99" s="1"/>
        <i x="138" s="1"/>
        <i x="679" s="1"/>
        <i x="684" s="1"/>
        <i x="495" s="1"/>
        <i x="682" s="1"/>
        <i x="79" s="1"/>
        <i x="249" s="1"/>
        <i x="711" s="1"/>
        <i x="702" s="1"/>
        <i x="254" s="1"/>
        <i x="407" s="1"/>
        <i x="649" s="1"/>
        <i x="677" s="1"/>
        <i x="164" s="1"/>
        <i x="155" s="1"/>
        <i x="1253" s="1"/>
        <i x="235" s="1"/>
        <i x="629" s="1"/>
        <i x="398" s="1"/>
        <i x="313" s="1"/>
        <i x="806" s="1"/>
        <i x="226" s="1"/>
        <i x="724" s="1"/>
        <i x="836" s="1"/>
        <i x="741" s="1"/>
        <i x="459" s="1"/>
        <i x="477" s="1"/>
        <i x="815" s="1"/>
        <i x="356" s="1"/>
        <i x="378" s="1"/>
        <i x="575" s="1"/>
        <i x="1325" s="1"/>
        <i x="952" s="1"/>
        <i x="1175" s="1"/>
        <i x="1026" s="1"/>
        <i x="1006" s="1"/>
        <i x="1257" s="1"/>
        <i x="1089" s="1"/>
        <i x="1323" s="1"/>
        <i x="983" s="1"/>
        <i x="1097" s="1"/>
        <i x="1111" s="1"/>
        <i x="893" s="1"/>
        <i x="1180" s="1"/>
        <i x="1062" s="1"/>
        <i x="1255" s="1"/>
        <i x="1067" s="1"/>
        <i x="1050" s="1"/>
        <i x="683" s="1"/>
        <i x="1060" s="1"/>
        <i x="1282" s="1"/>
        <i x="1033" s="1"/>
        <i x="964" s="1"/>
        <i x="1086" s="1"/>
        <i x="528" s="1"/>
        <i x="260" s="1"/>
        <i x="625" s="1"/>
        <i x="45" s="1"/>
        <i x="338" s="1"/>
        <i x="282" s="1"/>
        <i x="221" s="1"/>
        <i x="228" s="1"/>
        <i x="803" s="1"/>
        <i x="481" s="1"/>
        <i x="633" s="1"/>
        <i x="314" s="1"/>
        <i x="245" s="1"/>
        <i x="132" s="1"/>
        <i x="312" s="1"/>
        <i x="124" s="1"/>
        <i x="593" s="1"/>
        <i x="182" s="1"/>
        <i x="336" s="1"/>
        <i x="112" s="1"/>
        <i x="571" s="1"/>
        <i x="136" s="1"/>
        <i x="843" s="1"/>
        <i x="171" s="1"/>
        <i x="500" s="1"/>
        <i x="379" s="1"/>
        <i x="183" s="1"/>
        <i x="540" s="1"/>
        <i x="316" s="1"/>
        <i x="71" s="1"/>
        <i x="280" s="1"/>
        <i x="644" s="1"/>
        <i x="321" s="1"/>
        <i x="410" s="1"/>
        <i x="841" s="1"/>
        <i x="418" s="1"/>
        <i x="429" s="1"/>
        <i x="445" s="1"/>
        <i x="761" s="1"/>
        <i x="704" s="1"/>
        <i x="767" s="1"/>
        <i x="547" s="1"/>
        <i x="1008" s="1"/>
        <i x="1064" s="1"/>
        <i x="837" s="1"/>
        <i x="1207" s="1"/>
        <i x="995" s="1"/>
        <i x="1189" s="1"/>
        <i x="1084" s="1"/>
        <i x="1299" s="1"/>
        <i x="1090" s="1"/>
        <i x="1125" s="1"/>
        <i x="1278" s="1"/>
        <i x="1063" s="1"/>
        <i x="951" s="1"/>
        <i x="1110" s="1"/>
        <i x="149" s="1"/>
        <i x="854" s="1"/>
        <i x="714" s="1"/>
        <i x="864" s="1"/>
        <i x="874" s="1"/>
        <i x="307" s="1"/>
        <i x="320" s="1"/>
        <i x="303" s="1"/>
        <i x="521" s="1"/>
        <i x="717" s="1"/>
        <i x="748" s="1"/>
        <i x="730" s="1"/>
        <i x="826" s="1"/>
        <i x="525" s="1"/>
        <i x="179" s="1"/>
        <i x="645" s="1"/>
        <i x="785" s="1"/>
        <i x="668" s="1"/>
        <i x="484" s="1"/>
        <i x="434" s="1"/>
        <i x="646" s="1"/>
        <i x="744" s="1"/>
        <i x="242" s="1"/>
        <i x="713" s="1"/>
        <i x="822" s="1"/>
        <i x="604" s="1"/>
        <i x="201" s="1"/>
        <i x="810" s="1"/>
        <i x="663" s="1"/>
        <i x="755" s="1"/>
        <i x="655" s="1"/>
        <i x="165" s="1"/>
        <i x="640" s="1"/>
        <i x="243" s="1"/>
        <i x="805" s="1"/>
        <i x="1249" s="1"/>
        <i x="630" s="1"/>
        <i x="234" s="1"/>
        <i x="158" s="1"/>
        <i x="2" s="1"/>
        <i x="408" s="1"/>
        <i x="137" s="1"/>
        <i x="239" s="1"/>
        <i x="74" s="1"/>
        <i x="1190" s="1"/>
        <i x="1096" s="1"/>
        <i x="1336" s="1" nd="1"/>
        <i x="133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y_Category" xr10:uid="{3DF43677-D109-4F6F-AD3A-53CC0E8605F0}" sourceName="Producy_Category">
  <pivotTables>
    <pivotTable tabId="7" name="Bucket range"/>
    <pivotTable tabId="7" name="5 Top product by rating &amp; review"/>
    <pivotTable tabId="7" name="Actual price Vs discounted price"/>
    <pivotTable tabId="7" name="category&amp;product Higher discount"/>
    <pivotTable tabId="7" name="count of product"/>
    <pivotTable tabId="7" name="Discount relation"/>
    <pivotTable tabId="7" name="distribution of product rating"/>
    <pivotTable tabId="7" name="PivotTable1"/>
    <pivotTable tabId="7" name="PivotTable2"/>
    <pivotTable tabId="7" name="PivotTable5"/>
    <pivotTable tabId="7" name="Product %=5% OR MORE"/>
    <pivotTable tabId="7" name="Product with highest no of review"/>
    <pivotTable tabId="7" name="Review &lt; 1000"/>
    <pivotTable tabId="7" name="Total no review by category"/>
    <pivotTable tabId="7" name="PivotTable3"/>
  </pivotTables>
  <data>
    <tabular pivotCacheId="1258645870">
      <items count="211">
        <i x="179" s="1"/>
        <i x="106" s="1"/>
        <i x="130" s="1"/>
        <i x="74" s="1"/>
        <i x="105" s="1"/>
        <i x="124" s="1"/>
        <i x="70" s="1"/>
        <i x="41" s="1"/>
        <i x="40" s="1"/>
        <i x="96" s="1"/>
        <i x="1" s="1"/>
        <i x="47" s="1"/>
        <i x="113" s="1"/>
        <i x="48" s="1"/>
        <i x="99" s="1"/>
        <i x="82" s="1"/>
        <i x="25" s="1"/>
        <i x="26" s="1"/>
        <i x="27" s="1"/>
        <i x="37" s="1"/>
        <i x="118" s="1"/>
        <i x="20" s="1"/>
        <i x="75" s="1"/>
        <i x="36" s="1"/>
        <i x="112" s="1"/>
        <i x="83" s="1"/>
        <i x="90" s="1"/>
        <i x="53" s="1"/>
        <i x="38" s="1"/>
        <i x="54" s="1"/>
        <i x="42" s="1"/>
        <i x="107" s="1"/>
        <i x="125" s="1"/>
        <i x="120" s="1"/>
        <i x="34" s="1"/>
        <i x="78" s="1"/>
        <i x="92" s="1"/>
        <i x="52" s="1"/>
        <i x="119" s="1"/>
        <i x="104" s="1"/>
        <i x="103" s="1"/>
        <i x="133" s="1"/>
        <i x="69" s="1"/>
        <i x="141" s="1"/>
        <i x="116" s="1"/>
        <i x="98" s="1"/>
        <i x="128" s="1"/>
        <i x="31" s="1"/>
        <i x="49" s="1"/>
        <i x="5" s="1"/>
        <i x="81" s="1"/>
        <i x="55" s="1"/>
        <i x="85" s="1"/>
        <i x="134" s="1"/>
        <i x="138" s="1"/>
        <i x="51" s="1"/>
        <i x="132" s="1"/>
        <i x="95" s="1"/>
        <i x="28" s="1"/>
        <i x="122" s="1"/>
        <i x="129" s="1"/>
        <i x="97" s="1"/>
        <i x="72" s="1"/>
        <i x="136" s="1"/>
        <i x="29" s="1"/>
        <i x="76" s="1"/>
        <i x="87" s="1"/>
        <i x="88" s="1"/>
        <i x="59" s="1"/>
        <i x="89" s="1"/>
        <i x="100" s="1"/>
        <i x="39" s="1"/>
        <i x="32" s="1"/>
        <i x="66" s="1"/>
        <i x="121" s="1"/>
        <i x="131" s="1"/>
        <i x="17" s="1"/>
        <i x="73" s="1"/>
        <i x="79" s="1"/>
        <i x="14" s="1"/>
        <i x="30" s="1"/>
        <i x="44" s="1"/>
        <i x="50" s="1"/>
        <i x="115" s="1"/>
        <i x="117" s="1"/>
        <i x="91" s="1"/>
        <i x="46" s="1"/>
        <i x="9" s="1"/>
        <i x="15" s="1"/>
        <i x="19" s="1"/>
        <i x="13" s="1"/>
        <i x="12" s="1"/>
        <i x="3" s="1"/>
        <i x="22" s="1"/>
        <i x="86" s="1"/>
        <i x="16" s="1"/>
        <i x="8" s="1"/>
        <i x="0" s="1"/>
        <i x="6" s="1"/>
        <i x="71" s="1"/>
        <i x="64" s="1"/>
        <i x="18" s="1"/>
        <i x="63" s="1"/>
        <i x="11" s="1"/>
        <i x="56" s="1"/>
        <i x="10" s="1"/>
        <i x="62" s="1"/>
        <i x="7" s="1"/>
        <i x="24" s="1"/>
        <i x="114" s="1"/>
        <i x="68" s="1"/>
        <i x="123" s="1"/>
        <i x="57" s="1"/>
        <i x="65" s="1"/>
        <i x="58" s="1"/>
        <i x="60" s="1"/>
        <i x="21" s="1"/>
        <i x="4" s="1"/>
        <i x="137" s="1"/>
        <i x="2" s="1"/>
        <i x="191" s="1"/>
        <i x="110" s="1"/>
        <i x="111" s="1"/>
        <i x="45" s="1"/>
        <i x="101" s="1"/>
        <i x="80"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26" s="1"/>
        <i x="61" s="1"/>
        <i x="23" s="1"/>
        <i x="102" s="1"/>
        <i x="67" s="1"/>
        <i x="108" s="1"/>
        <i x="127" s="1"/>
        <i x="135" s="1"/>
        <i x="94" s="1"/>
        <i x="109" s="1"/>
        <i x="33" s="1"/>
        <i x="93" s="1"/>
        <i x="140" s="1"/>
        <i x="84" s="1"/>
        <i x="139" s="1"/>
        <i x="77" s="1"/>
        <i x="35" s="1"/>
        <i x="4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BF0A70E-CA9E-42B5-AB8A-6BB77C7C92F7}" sourceName="rating">
  <pivotTables>
    <pivotTable tabId="7" name="Bucket range"/>
    <pivotTable tabId="7" name="5 Top product by rating &amp; review"/>
    <pivotTable tabId="7" name="Actual price Vs discounted price"/>
    <pivotTable tabId="7" name="category&amp;product Higher discount"/>
    <pivotTable tabId="7" name="count of product"/>
    <pivotTable tabId="7" name="Discount relation"/>
    <pivotTable tabId="7" name="distribution of product rating"/>
    <pivotTable tabId="7" name="PivotTable1"/>
    <pivotTable tabId="7" name="PivotTable2"/>
    <pivotTable tabId="7" name="PivotTable3"/>
    <pivotTable tabId="7" name="PivotTable5"/>
    <pivotTable tabId="7" name="Product %=5% OR MORE"/>
    <pivotTable tabId="7" name="Product with highest no of review"/>
    <pivotTable tabId="7" name="Review &lt; 1000"/>
    <pivotTable tabId="7" name="Total no review by category"/>
  </pivotTables>
  <data>
    <tabular pivotCacheId="1258645870">
      <items count="26">
        <i x="23" s="1"/>
        <i x="21" s="1"/>
        <i x="24" s="1"/>
        <i x="18" s="1"/>
        <i x="25" s="1"/>
        <i x="15" s="1"/>
        <i x="19" s="1"/>
        <i x="17" s="1"/>
        <i x="11" s="1"/>
        <i x="9" s="1"/>
        <i x="3" s="1"/>
        <i x="14" s="1"/>
        <i x="5" s="1"/>
        <i x="7" s="1"/>
        <i x="0" s="1"/>
        <i x="1" s="1"/>
        <i x="4" s="1"/>
        <i x="8" s="1"/>
        <i x="2" s="1"/>
        <i x="6" s="1"/>
        <i x="10" s="1"/>
        <i x="12" s="1"/>
        <i x="16" s="1"/>
        <i x="20" s="1"/>
        <i x="13"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AEE7DE64-37C2-41FA-8BE6-12E454FAAF5A}" cache="Slicer_Product_Name" caption="Product Name" style="SlicerStyleDark1" rowHeight="257175"/>
  <slicer name="Producy_Category 1" xr10:uid="{A28D874F-16B4-4487-877A-28B85A9E6231}" cache="Slicer_Producy_Category" caption="Producy_Category" startItem="190" style="SlicerStyleDark1" rowHeight="257175"/>
  <slicer name="rating 1" xr10:uid="{58197DDB-521F-4D4B-9203-3F0A7D8912F7}" cache="Slicer_rating" caption="rating"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FFEA5BC2-AF16-46B4-8A47-EA3E846E6E8A}" cache="Slicer_Product_Name" caption="Product Name" style="SlicerStyleDark1" rowHeight="257175"/>
  <slicer name="Producy_Category" xr10:uid="{779C0F7E-30FB-4145-8F99-16C8E5998B6E}" cache="Slicer_Producy_Category" caption="Producy_Category" style="SlicerStyleDark1" rowHeight="257175"/>
  <slicer name="rating" xr10:uid="{800315C2-2A21-48C7-85BE-50853707C3F4}" cache="Slicer_rating" caption="rating"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2944E8-BA4F-480B-AA7D-50CDFADAE0E1}" name="Table1" displayName="Table1" ref="A1:N1457" totalsRowCount="1">
  <autoFilter ref="A1:N1456" xr:uid="{FF00D3A2-41FE-42A0-ACFE-7119A207F69C}"/>
  <sortState ref="A2:N1456">
    <sortCondition ref="B1:B1456"/>
  </sortState>
  <tableColumns count="14">
    <tableColumn id="1" xr3:uid="{E4A05E98-3569-4A30-91E3-123BF404D666}" name="product_id"/>
    <tableColumn id="2" xr3:uid="{552F884A-E703-4E9B-99B4-7B77CD8FA5F4}" name="Product_Name"/>
    <tableColumn id="3" xr3:uid="{08AA8CE4-F13F-45C8-A16D-53832E768620}" name="Producy_Category"/>
    <tableColumn id="4" xr3:uid="{CADF5002-E128-4B1D-AEB4-B734A46189E1}" name="discounted_price" dataDxfId="290" totalsRowDxfId="289"/>
    <tableColumn id="5" xr3:uid="{1DA648A6-D5F6-4CDA-B8B2-78CB6C384B82}" name="Potential revenue" totalsRowFunction="custom" dataDxfId="288" totalsRowDxfId="287">
      <calculatedColumnFormula>F2 * M2</calculatedColumnFormula>
      <totalsRowFormula>SUM(E1455:E1456)</totalsRowFormula>
    </tableColumn>
    <tableColumn id="6" xr3:uid="{D5F369B7-B797-4E58-990E-98171178600A}" name="actual_price" dataDxfId="286" totalsRowDxfId="285"/>
    <tableColumn id="7" xr3:uid="{57844ABC-5EFA-4816-94B0-45BEEC361272}" name="discount_percentage" dataDxfId="284" totalsRowDxfId="283"/>
    <tableColumn id="8" xr3:uid="{2954AF4A-A9FF-45C7-8568-CE2D72CD5DF6}" name="Discount_relate">
      <calculatedColumnFormula>IF(G3 &lt;=0.2, "20%", IF(G3 &lt;=0.5,"20-50%", "&gt;=50%"))</calculatedColumnFormula>
    </tableColumn>
    <tableColumn id="9" xr3:uid="{9FA09DAB-5306-4C51-9F6B-C3B3909A9E29}" name="Price_range" dataDxfId="282" totalsRowDxfId="281">
      <calculatedColumnFormula>IF(F2&lt;200,"&lt;200",IF(F2&lt;=500,"200-500",IF(F2&gt;500,"&gt;500")))</calculatedColumnFormula>
    </tableColumn>
    <tableColumn id="16" xr3:uid="{B531611F-8DCB-4BF2-803C-D4D69C096FCC}" name="Review_count &lt; 1000" dataDxfId="280" totalsRowDxfId="279">
      <calculatedColumnFormula>IF(M2&lt;1000,"&lt;1000",IF(M2&gt;=1000,"1000"))</calculatedColumnFormula>
    </tableColumn>
    <tableColumn id="11" xr3:uid="{040F6329-ACDA-4028-9366-311CCA8071B8}" name="Highest_discount " dataDxfId="278" totalsRowDxfId="277"/>
    <tableColumn id="12" xr3:uid="{FE06CDF3-CD0C-4E1C-86F1-A93205767424}" name="rating"/>
    <tableColumn id="13" xr3:uid="{F26F9A0E-28A8-4FF5-9020-1398EBFA6A71}" name="rating_count" dataDxfId="276" totalsRowDxfId="275" dataCellStyle="Comma"/>
    <tableColumn id="14" xr3:uid="{FE2E932F-2061-4568-83AF-8C0B59868009}" name="Rating_score" dataDxfId="274" totalsRowDxfId="273" dataCellStyle="Comma">
      <calculatedColumnFormula>L2 *M2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18"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openxmlformats.org/officeDocument/2006/relationships/drawing" Target="../drawings/drawing3.xml"/><Relationship Id="rId2" Type="http://schemas.openxmlformats.org/officeDocument/2006/relationships/pivotTable" Target="../pivotTables/pivotTable4.xml"/><Relationship Id="rId16" Type="http://schemas.openxmlformats.org/officeDocument/2006/relationships/printerSettings" Target="../printerSettings/printerSettings2.bin"/><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pivotTable" Target="../pivotTables/pivotTable1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672A6-A7BF-4539-B1F1-85784CC1E06F}">
  <dimension ref="B3:Q1552"/>
  <sheetViews>
    <sheetView topLeftCell="L211" zoomScale="53" zoomScaleNormal="53" workbookViewId="0">
      <selection activeCell="M212" sqref="M212"/>
    </sheetView>
  </sheetViews>
  <sheetFormatPr defaultRowHeight="15"/>
  <cols>
    <col min="1" max="1" width="13.77734375" bestFit="1" customWidth="1"/>
    <col min="2" max="2" width="16.44140625" style="9" hidden="1" customWidth="1"/>
    <col min="3" max="9" width="8.88671875" customWidth="1"/>
    <col min="10" max="10" width="255.77734375" bestFit="1" customWidth="1"/>
    <col min="11" max="11" width="24.21875" hidden="1" customWidth="1"/>
    <col min="12" max="12" width="8.44140625" bestFit="1" customWidth="1"/>
    <col min="13" max="13" width="13.21875" bestFit="1" customWidth="1"/>
    <col min="14" max="14" width="15.5546875" bestFit="1" customWidth="1"/>
    <col min="16" max="16" width="52.21875" customWidth="1"/>
    <col min="17" max="17" width="18.33203125" bestFit="1" customWidth="1"/>
  </cols>
  <sheetData>
    <row r="3" spans="2:11">
      <c r="B3"/>
      <c r="K3" s="9"/>
    </row>
    <row r="4" spans="2:11">
      <c r="B4"/>
      <c r="J4" s="6" t="s">
        <v>9305</v>
      </c>
      <c r="K4" s="8" t="s">
        <v>9314</v>
      </c>
    </row>
    <row r="5" spans="2:11">
      <c r="B5"/>
      <c r="J5" s="7" t="s">
        <v>7077</v>
      </c>
      <c r="K5" s="8">
        <v>0.51</v>
      </c>
    </row>
    <row r="6" spans="2:11">
      <c r="B6"/>
      <c r="J6" s="7" t="s">
        <v>8025</v>
      </c>
      <c r="K6" s="8">
        <v>0.44</v>
      </c>
    </row>
    <row r="7" spans="2:11">
      <c r="B7"/>
      <c r="J7" s="7" t="s">
        <v>890</v>
      </c>
      <c r="K7" s="8">
        <v>0.57999999999999996</v>
      </c>
    </row>
    <row r="8" spans="2:11">
      <c r="B8"/>
      <c r="J8" s="7" t="s">
        <v>3311</v>
      </c>
      <c r="K8" s="8">
        <v>0.74</v>
      </c>
    </row>
    <row r="9" spans="2:11">
      <c r="B9"/>
      <c r="J9" s="7" t="s">
        <v>4938</v>
      </c>
      <c r="K9" s="8">
        <v>0.49</v>
      </c>
    </row>
    <row r="10" spans="2:11">
      <c r="B10"/>
      <c r="J10" s="7" t="s">
        <v>3689</v>
      </c>
      <c r="K10" s="8">
        <v>0.21</v>
      </c>
    </row>
    <row r="11" spans="2:11">
      <c r="B11"/>
      <c r="J11" s="7" t="s">
        <v>9182</v>
      </c>
      <c r="K11" s="8">
        <v>0.59</v>
      </c>
    </row>
    <row r="12" spans="2:11">
      <c r="B12"/>
      <c r="J12" s="7" t="s">
        <v>1674</v>
      </c>
      <c r="K12" s="8">
        <v>0.6</v>
      </c>
    </row>
    <row r="13" spans="2:11">
      <c r="B13"/>
      <c r="J13" s="7" t="s">
        <v>1145</v>
      </c>
      <c r="K13" s="8">
        <v>0.6</v>
      </c>
    </row>
    <row r="14" spans="2:11">
      <c r="B14"/>
      <c r="J14" s="7" t="s">
        <v>1600</v>
      </c>
      <c r="K14" s="8">
        <v>0.56000000000000005</v>
      </c>
    </row>
    <row r="15" spans="2:11">
      <c r="B15"/>
      <c r="J15" s="7" t="s">
        <v>328</v>
      </c>
      <c r="K15" s="8">
        <v>0.6</v>
      </c>
    </row>
    <row r="16" spans="2:11">
      <c r="B16"/>
      <c r="J16" s="7" t="s">
        <v>1025</v>
      </c>
      <c r="K16" s="8">
        <v>0.56000000000000005</v>
      </c>
    </row>
    <row r="17" spans="2:11">
      <c r="B17"/>
      <c r="J17" s="7" t="s">
        <v>999</v>
      </c>
      <c r="K17" s="8">
        <v>0.5</v>
      </c>
    </row>
    <row r="18" spans="2:11">
      <c r="B18"/>
      <c r="J18" s="7" t="s">
        <v>834</v>
      </c>
      <c r="K18" s="8">
        <v>0.42</v>
      </c>
    </row>
    <row r="19" spans="2:11">
      <c r="B19"/>
      <c r="J19" s="7" t="s">
        <v>1349</v>
      </c>
      <c r="K19" s="8">
        <v>0.61</v>
      </c>
    </row>
    <row r="20" spans="2:11">
      <c r="B20"/>
      <c r="J20" s="7" t="s">
        <v>1607</v>
      </c>
      <c r="K20" s="8">
        <v>0.44</v>
      </c>
    </row>
    <row r="21" spans="2:11">
      <c r="B21"/>
      <c r="J21" s="7" t="s">
        <v>2026</v>
      </c>
      <c r="K21" s="8">
        <v>0.54</v>
      </c>
    </row>
    <row r="22" spans="2:11">
      <c r="B22"/>
      <c r="J22" s="7" t="s">
        <v>1886</v>
      </c>
      <c r="K22" s="8">
        <v>0.5</v>
      </c>
    </row>
    <row r="23" spans="2:11">
      <c r="B23"/>
      <c r="J23" s="7" t="s">
        <v>1515</v>
      </c>
      <c r="K23" s="8">
        <v>0.56000000000000005</v>
      </c>
    </row>
    <row r="24" spans="2:11">
      <c r="B24"/>
      <c r="J24" s="7" t="s">
        <v>8853</v>
      </c>
      <c r="K24" s="8">
        <v>0.5</v>
      </c>
    </row>
    <row r="25" spans="2:11">
      <c r="B25"/>
      <c r="J25" s="7" t="s">
        <v>1689</v>
      </c>
      <c r="K25" s="8">
        <v>0.24</v>
      </c>
    </row>
    <row r="26" spans="2:11">
      <c r="B26"/>
      <c r="J26" s="7" t="s">
        <v>848</v>
      </c>
      <c r="K26" s="8">
        <v>0.31</v>
      </c>
    </row>
    <row r="27" spans="2:11">
      <c r="B27"/>
      <c r="J27" s="7" t="s">
        <v>573</v>
      </c>
      <c r="K27" s="8">
        <v>0.32</v>
      </c>
    </row>
    <row r="28" spans="2:11">
      <c r="B28"/>
      <c r="J28" s="7" t="s">
        <v>1721</v>
      </c>
      <c r="K28" s="8">
        <v>0.28000000000000003</v>
      </c>
    </row>
    <row r="29" spans="2:11">
      <c r="B29"/>
      <c r="J29" s="7" t="s">
        <v>1103</v>
      </c>
      <c r="K29" s="8">
        <v>0.31</v>
      </c>
    </row>
    <row r="30" spans="2:11">
      <c r="B30"/>
      <c r="J30" s="7" t="s">
        <v>170</v>
      </c>
      <c r="K30" s="8">
        <v>0.42</v>
      </c>
    </row>
    <row r="31" spans="2:11">
      <c r="B31"/>
      <c r="J31" s="7" t="s">
        <v>450</v>
      </c>
      <c r="K31" s="8">
        <v>0.47</v>
      </c>
    </row>
    <row r="32" spans="2:11">
      <c r="B32"/>
      <c r="J32" s="7" t="s">
        <v>1082</v>
      </c>
      <c r="K32" s="8">
        <v>0.46</v>
      </c>
    </row>
    <row r="33" spans="2:11">
      <c r="B33"/>
      <c r="J33" s="7" t="s">
        <v>4208</v>
      </c>
      <c r="K33" s="8">
        <v>0.54</v>
      </c>
    </row>
    <row r="34" spans="2:11">
      <c r="B34"/>
      <c r="J34" s="7" t="s">
        <v>8046</v>
      </c>
      <c r="K34" s="8">
        <v>0.45</v>
      </c>
    </row>
    <row r="35" spans="2:11">
      <c r="B35"/>
      <c r="J35" s="7" t="s">
        <v>8978</v>
      </c>
      <c r="K35" s="8">
        <v>0.6</v>
      </c>
    </row>
    <row r="36" spans="2:11">
      <c r="B36"/>
      <c r="J36" s="7" t="s">
        <v>7091</v>
      </c>
      <c r="K36" s="8">
        <v>0.55000000000000004</v>
      </c>
    </row>
    <row r="37" spans="2:11">
      <c r="B37"/>
      <c r="J37" s="7" t="s">
        <v>7569</v>
      </c>
      <c r="K37" s="8">
        <v>0.5</v>
      </c>
    </row>
    <row r="38" spans="2:11">
      <c r="B38"/>
      <c r="J38" s="7" t="s">
        <v>7146</v>
      </c>
      <c r="K38" s="8">
        <v>0.47</v>
      </c>
    </row>
    <row r="39" spans="2:11">
      <c r="B39"/>
      <c r="J39" s="7" t="s">
        <v>7718</v>
      </c>
      <c r="K39" s="8">
        <v>0.38</v>
      </c>
    </row>
    <row r="40" spans="2:11">
      <c r="B40"/>
      <c r="J40" s="7" t="s">
        <v>2369</v>
      </c>
      <c r="K40" s="8">
        <v>0.72</v>
      </c>
    </row>
    <row r="41" spans="2:11">
      <c r="B41"/>
      <c r="J41" s="7" t="s">
        <v>1469</v>
      </c>
      <c r="K41" s="8">
        <v>0.73</v>
      </c>
    </row>
    <row r="42" spans="2:11">
      <c r="B42"/>
      <c r="J42" s="7" t="s">
        <v>8329</v>
      </c>
      <c r="K42" s="8">
        <v>0.55000000000000004</v>
      </c>
    </row>
    <row r="43" spans="2:11">
      <c r="B43"/>
      <c r="J43" s="7" t="s">
        <v>6431</v>
      </c>
      <c r="K43" s="8">
        <v>0.26</v>
      </c>
    </row>
    <row r="44" spans="2:11">
      <c r="B44"/>
      <c r="J44" s="7" t="s">
        <v>8839</v>
      </c>
      <c r="K44" s="8">
        <v>0.43</v>
      </c>
    </row>
    <row r="45" spans="2:11">
      <c r="B45"/>
      <c r="J45" s="7" t="s">
        <v>8336</v>
      </c>
      <c r="K45" s="8">
        <v>0.47</v>
      </c>
    </row>
    <row r="46" spans="2:11">
      <c r="B46"/>
      <c r="J46" s="7" t="s">
        <v>6374</v>
      </c>
      <c r="K46" s="8">
        <v>0.55000000000000004</v>
      </c>
    </row>
    <row r="47" spans="2:11">
      <c r="B47"/>
      <c r="J47" s="7" t="s">
        <v>7414</v>
      </c>
      <c r="K47" s="8">
        <v>0.15</v>
      </c>
    </row>
    <row r="48" spans="2:11">
      <c r="B48"/>
      <c r="J48" s="7" t="s">
        <v>6410</v>
      </c>
      <c r="K48" s="8">
        <v>0.21</v>
      </c>
    </row>
    <row r="49" spans="2:11">
      <c r="B49"/>
      <c r="J49" s="7" t="s">
        <v>8675</v>
      </c>
      <c r="K49" s="8">
        <v>0.33</v>
      </c>
    </row>
    <row r="50" spans="2:11">
      <c r="B50"/>
      <c r="J50" s="7" t="s">
        <v>8775</v>
      </c>
      <c r="K50" s="8">
        <v>0.45</v>
      </c>
    </row>
    <row r="51" spans="2:11">
      <c r="B51"/>
      <c r="J51" s="7" t="s">
        <v>9013</v>
      </c>
      <c r="K51" s="8">
        <v>0.48</v>
      </c>
    </row>
    <row r="52" spans="2:11">
      <c r="B52"/>
      <c r="J52" s="7" t="s">
        <v>6698</v>
      </c>
      <c r="K52" s="8">
        <v>0.47</v>
      </c>
    </row>
    <row r="53" spans="2:11">
      <c r="B53"/>
      <c r="J53" s="7" t="s">
        <v>2040</v>
      </c>
      <c r="K53" s="8">
        <v>0.5</v>
      </c>
    </row>
    <row r="54" spans="2:11">
      <c r="B54"/>
      <c r="J54" s="7" t="s">
        <v>4475</v>
      </c>
      <c r="K54" s="8">
        <v>0.55000000000000004</v>
      </c>
    </row>
    <row r="55" spans="2:11">
      <c r="B55"/>
      <c r="J55" s="7" t="s">
        <v>5541</v>
      </c>
      <c r="K55" s="8">
        <v>0.55000000000000004</v>
      </c>
    </row>
    <row r="56" spans="2:11">
      <c r="B56"/>
      <c r="J56" s="7" t="s">
        <v>4752</v>
      </c>
      <c r="K56" s="8">
        <v>0.55000000000000004</v>
      </c>
    </row>
    <row r="57" spans="2:11">
      <c r="B57"/>
      <c r="J57" s="7" t="s">
        <v>4312</v>
      </c>
      <c r="K57" s="8">
        <v>0.4</v>
      </c>
    </row>
    <row r="58" spans="2:11">
      <c r="B58"/>
      <c r="J58" s="7" t="s">
        <v>4959</v>
      </c>
      <c r="K58" s="8">
        <v>0.35</v>
      </c>
    </row>
    <row r="59" spans="2:11">
      <c r="B59"/>
      <c r="J59" s="7" t="s">
        <v>1743</v>
      </c>
      <c r="K59" s="8">
        <v>0.6</v>
      </c>
    </row>
    <row r="60" spans="2:11">
      <c r="B60"/>
      <c r="J60" s="7" t="s">
        <v>2104</v>
      </c>
      <c r="K60" s="8">
        <v>0.48</v>
      </c>
    </row>
    <row r="61" spans="2:11">
      <c r="B61"/>
      <c r="J61" s="7" t="s">
        <v>937</v>
      </c>
      <c r="K61" s="8">
        <v>0.61</v>
      </c>
    </row>
    <row r="62" spans="2:11">
      <c r="B62"/>
      <c r="J62" s="7" t="s">
        <v>403</v>
      </c>
      <c r="K62" s="8">
        <v>0.78</v>
      </c>
    </row>
    <row r="63" spans="2:11">
      <c r="B63"/>
      <c r="J63" s="7" t="s">
        <v>2097</v>
      </c>
      <c r="K63" s="8">
        <v>0.61</v>
      </c>
    </row>
    <row r="64" spans="2:11">
      <c r="B64"/>
      <c r="J64" s="7" t="s">
        <v>7732</v>
      </c>
      <c r="K64" s="8">
        <v>0.52</v>
      </c>
    </row>
    <row r="65" spans="2:11">
      <c r="B65"/>
      <c r="J65" s="7" t="s">
        <v>9168</v>
      </c>
      <c r="K65" s="8">
        <v>0.5</v>
      </c>
    </row>
    <row r="66" spans="2:11">
      <c r="B66"/>
      <c r="J66" s="7" t="s">
        <v>7308</v>
      </c>
      <c r="K66" s="8">
        <v>0.41</v>
      </c>
    </row>
    <row r="67" spans="2:11">
      <c r="B67"/>
      <c r="J67" s="7" t="s">
        <v>7895</v>
      </c>
      <c r="K67" s="8">
        <v>0.37</v>
      </c>
    </row>
    <row r="68" spans="2:11">
      <c r="B68"/>
      <c r="J68" s="7" t="s">
        <v>5667</v>
      </c>
      <c r="K68" s="8">
        <v>0.25</v>
      </c>
    </row>
    <row r="69" spans="2:11">
      <c r="B69"/>
      <c r="J69" s="7" t="s">
        <v>1940</v>
      </c>
      <c r="K69" s="8">
        <v>0.45</v>
      </c>
    </row>
    <row r="70" spans="2:11">
      <c r="B70"/>
      <c r="J70" s="7" t="s">
        <v>6466</v>
      </c>
      <c r="K70" s="8">
        <v>0.42</v>
      </c>
    </row>
    <row r="71" spans="2:11">
      <c r="B71"/>
      <c r="J71" s="7" t="s">
        <v>1536</v>
      </c>
      <c r="K71" s="8">
        <v>0.5</v>
      </c>
    </row>
    <row r="72" spans="2:11">
      <c r="B72"/>
      <c r="J72" s="7" t="s">
        <v>3453</v>
      </c>
      <c r="K72" s="8">
        <v>0.56000000000000005</v>
      </c>
    </row>
    <row r="73" spans="2:11">
      <c r="B73"/>
      <c r="J73" s="7" t="s">
        <v>6594</v>
      </c>
      <c r="K73" s="8">
        <v>0.38</v>
      </c>
    </row>
    <row r="74" spans="2:11">
      <c r="B74"/>
      <c r="J74" s="7" t="s">
        <v>8308</v>
      </c>
      <c r="K74" s="8">
        <v>0.53</v>
      </c>
    </row>
    <row r="75" spans="2:11">
      <c r="B75"/>
      <c r="J75" s="7" t="s">
        <v>8010</v>
      </c>
      <c r="K75" s="8">
        <v>0.5</v>
      </c>
    </row>
    <row r="76" spans="2:11">
      <c r="B76"/>
      <c r="J76" s="7" t="s">
        <v>1395</v>
      </c>
      <c r="K76" s="8">
        <v>0.65</v>
      </c>
    </row>
    <row r="77" spans="2:11">
      <c r="B77"/>
      <c r="J77" s="7" t="s">
        <v>324</v>
      </c>
      <c r="K77" s="8">
        <v>0.35</v>
      </c>
    </row>
    <row r="78" spans="2:11">
      <c r="B78"/>
      <c r="J78" s="7" t="s">
        <v>439</v>
      </c>
      <c r="K78" s="8">
        <v>0.78</v>
      </c>
    </row>
    <row r="79" spans="2:11">
      <c r="B79"/>
      <c r="J79" s="7" t="s">
        <v>4401</v>
      </c>
      <c r="K79" s="8">
        <v>0.71</v>
      </c>
    </row>
    <row r="80" spans="2:11">
      <c r="B80"/>
      <c r="J80" s="7" t="s">
        <v>4387</v>
      </c>
      <c r="K80" s="8">
        <v>0.85</v>
      </c>
    </row>
    <row r="81" spans="2:11">
      <c r="B81"/>
      <c r="J81" s="7" t="s">
        <v>664</v>
      </c>
      <c r="K81" s="8">
        <v>0.53</v>
      </c>
    </row>
    <row r="82" spans="2:11">
      <c r="B82"/>
      <c r="J82" s="7" t="s">
        <v>1185</v>
      </c>
      <c r="K82" s="8">
        <v>0.38</v>
      </c>
    </row>
    <row r="83" spans="2:11">
      <c r="B83"/>
      <c r="J83" s="7" t="s">
        <v>1215</v>
      </c>
      <c r="K83" s="8">
        <v>0.65</v>
      </c>
    </row>
    <row r="84" spans="2:11">
      <c r="B84"/>
      <c r="J84" s="7" t="s">
        <v>1651</v>
      </c>
      <c r="K84" s="8">
        <v>0.61</v>
      </c>
    </row>
    <row r="85" spans="2:11">
      <c r="B85"/>
      <c r="J85" s="7" t="s">
        <v>1360</v>
      </c>
      <c r="K85" s="8">
        <v>0.6</v>
      </c>
    </row>
    <row r="86" spans="2:11">
      <c r="B86"/>
      <c r="J86" s="7" t="s">
        <v>464</v>
      </c>
      <c r="K86" s="8">
        <v>0.69</v>
      </c>
    </row>
    <row r="87" spans="2:11">
      <c r="B87"/>
      <c r="J87" s="7" t="s">
        <v>4607</v>
      </c>
      <c r="K87" s="8">
        <v>0.5</v>
      </c>
    </row>
    <row r="88" spans="2:11">
      <c r="B88"/>
      <c r="J88" s="7" t="s">
        <v>6137</v>
      </c>
      <c r="K88" s="8">
        <v>0.4</v>
      </c>
    </row>
    <row r="89" spans="2:11">
      <c r="B89"/>
      <c r="J89" s="7" t="s">
        <v>1761</v>
      </c>
      <c r="K89" s="8">
        <v>0.6</v>
      </c>
    </row>
    <row r="90" spans="2:11">
      <c r="B90"/>
      <c r="J90" s="7" t="s">
        <v>1794</v>
      </c>
      <c r="K90" s="8">
        <v>0.8</v>
      </c>
    </row>
    <row r="91" spans="2:11">
      <c r="B91"/>
      <c r="J91" s="7" t="s">
        <v>1992</v>
      </c>
      <c r="K91" s="8">
        <v>0.78</v>
      </c>
    </row>
    <row r="92" spans="2:11">
      <c r="B92"/>
      <c r="J92" s="7" t="s">
        <v>1658</v>
      </c>
      <c r="K92" s="8">
        <v>0.56999999999999995</v>
      </c>
    </row>
    <row r="93" spans="2:11">
      <c r="B93"/>
      <c r="J93" s="7" t="s">
        <v>1849</v>
      </c>
      <c r="K93" s="8">
        <v>0.59</v>
      </c>
    </row>
    <row r="94" spans="2:11">
      <c r="B94"/>
      <c r="J94" s="7" t="s">
        <v>2081</v>
      </c>
      <c r="K94" s="8">
        <v>0.51</v>
      </c>
    </row>
    <row r="95" spans="2:11">
      <c r="B95"/>
      <c r="J95" s="7" t="s">
        <v>820</v>
      </c>
      <c r="K95" s="8">
        <v>0.62</v>
      </c>
    </row>
    <row r="96" spans="2:11">
      <c r="B96"/>
      <c r="J96" s="7" t="s">
        <v>841</v>
      </c>
      <c r="K96" s="8">
        <v>0.59</v>
      </c>
    </row>
    <row r="97" spans="2:11">
      <c r="B97"/>
      <c r="J97" s="7" t="s">
        <v>1476</v>
      </c>
      <c r="K97" s="8">
        <v>0.55000000000000004</v>
      </c>
    </row>
    <row r="98" spans="2:11">
      <c r="B98"/>
      <c r="J98" s="7" t="s">
        <v>812</v>
      </c>
      <c r="K98" s="8">
        <v>0.53</v>
      </c>
    </row>
    <row r="99" spans="2:11">
      <c r="B99"/>
      <c r="J99" s="7" t="s">
        <v>8349</v>
      </c>
      <c r="K99" s="8">
        <v>0.37</v>
      </c>
    </row>
    <row r="100" spans="2:11">
      <c r="B100"/>
      <c r="J100" s="7" t="s">
        <v>1032</v>
      </c>
      <c r="K100" s="8">
        <v>0.32</v>
      </c>
    </row>
    <row r="101" spans="2:11">
      <c r="B101"/>
      <c r="J101" s="7" t="s">
        <v>1178</v>
      </c>
      <c r="K101" s="8">
        <v>0.57999999999999996</v>
      </c>
    </row>
    <row r="102" spans="2:11">
      <c r="B102"/>
      <c r="J102" s="7" t="s">
        <v>1839</v>
      </c>
      <c r="K102" s="8">
        <v>0.59</v>
      </c>
    </row>
    <row r="103" spans="2:11">
      <c r="B103"/>
      <c r="J103" s="7" t="s">
        <v>87</v>
      </c>
      <c r="K103" s="8">
        <v>0.69</v>
      </c>
    </row>
    <row r="104" spans="2:11">
      <c r="B104"/>
      <c r="J104" s="7" t="s">
        <v>9061</v>
      </c>
      <c r="K104" s="8">
        <v>0.4</v>
      </c>
    </row>
    <row r="105" spans="2:11">
      <c r="B105"/>
      <c r="J105" s="7" t="s">
        <v>1700</v>
      </c>
      <c r="K105" s="8">
        <v>0.59</v>
      </c>
    </row>
    <row r="106" spans="2:11">
      <c r="B106"/>
      <c r="J106" s="7" t="s">
        <v>7596</v>
      </c>
      <c r="K106" s="8">
        <v>0.39</v>
      </c>
    </row>
    <row r="107" spans="2:11">
      <c r="B107"/>
      <c r="J107" s="7" t="s">
        <v>350</v>
      </c>
      <c r="K107" s="8">
        <v>0.64</v>
      </c>
    </row>
    <row r="108" spans="2:11">
      <c r="B108"/>
      <c r="J108" s="7" t="s">
        <v>335</v>
      </c>
      <c r="K108" s="8">
        <v>0.5</v>
      </c>
    </row>
    <row r="109" spans="2:11">
      <c r="B109"/>
      <c r="J109" s="7" t="s">
        <v>871</v>
      </c>
      <c r="K109" s="8">
        <v>0.54</v>
      </c>
    </row>
    <row r="110" spans="2:11">
      <c r="B110"/>
      <c r="J110" s="7" t="s">
        <v>354</v>
      </c>
      <c r="K110" s="8">
        <v>0.62</v>
      </c>
    </row>
    <row r="111" spans="2:11">
      <c r="B111"/>
      <c r="J111" s="7" t="s">
        <v>944</v>
      </c>
      <c r="K111" s="8">
        <v>0.52</v>
      </c>
    </row>
    <row r="112" spans="2:11">
      <c r="B112"/>
      <c r="J112" s="7" t="s">
        <v>250</v>
      </c>
      <c r="K112" s="8">
        <v>0.53</v>
      </c>
    </row>
    <row r="113" spans="2:11">
      <c r="B113"/>
      <c r="J113" s="7" t="s">
        <v>211</v>
      </c>
      <c r="K113" s="8">
        <v>0.73</v>
      </c>
    </row>
    <row r="114" spans="2:11">
      <c r="B114"/>
      <c r="J114" s="7" t="s">
        <v>281</v>
      </c>
      <c r="K114" s="8">
        <v>0.7</v>
      </c>
    </row>
    <row r="115" spans="2:11">
      <c r="B115"/>
      <c r="J115" s="7" t="s">
        <v>1356</v>
      </c>
      <c r="K115" s="8">
        <v>0.63</v>
      </c>
    </row>
    <row r="116" spans="2:11">
      <c r="B116"/>
      <c r="J116" s="7" t="s">
        <v>1174</v>
      </c>
      <c r="K116" s="8">
        <v>0.53</v>
      </c>
    </row>
    <row r="117" spans="2:11">
      <c r="B117"/>
      <c r="J117" s="7" t="s">
        <v>1192</v>
      </c>
      <c r="K117" s="8">
        <v>0.53</v>
      </c>
    </row>
    <row r="118" spans="2:11">
      <c r="B118"/>
      <c r="J118" s="7" t="s">
        <v>1870</v>
      </c>
      <c r="K118" s="8">
        <v>0.61</v>
      </c>
    </row>
    <row r="119" spans="2:11">
      <c r="B119"/>
      <c r="J119" s="7" t="s">
        <v>424</v>
      </c>
      <c r="K119" s="8">
        <v>0.61</v>
      </c>
    </row>
    <row r="120" spans="2:11">
      <c r="B120"/>
      <c r="J120" s="7" t="s">
        <v>1580</v>
      </c>
      <c r="K120" s="8">
        <v>0.45</v>
      </c>
    </row>
    <row r="121" spans="2:11">
      <c r="B121"/>
      <c r="J121" s="7" t="s">
        <v>2583</v>
      </c>
      <c r="K121" s="8">
        <v>0.38</v>
      </c>
    </row>
    <row r="122" spans="2:11">
      <c r="B122"/>
      <c r="J122" s="7" t="s">
        <v>2734</v>
      </c>
      <c r="K122" s="8">
        <v>0.38</v>
      </c>
    </row>
    <row r="123" spans="2:11">
      <c r="B123"/>
      <c r="J123" s="7" t="s">
        <v>503</v>
      </c>
      <c r="K123" s="8">
        <v>0.6</v>
      </c>
    </row>
    <row r="124" spans="2:11">
      <c r="B124"/>
      <c r="J124" s="7" t="s">
        <v>2605</v>
      </c>
      <c r="K124" s="8">
        <v>0.28000000000000003</v>
      </c>
    </row>
    <row r="125" spans="2:11">
      <c r="B125"/>
      <c r="J125" s="7" t="s">
        <v>3467</v>
      </c>
      <c r="K125" s="8">
        <v>0.17</v>
      </c>
    </row>
    <row r="126" spans="2:11">
      <c r="B126"/>
      <c r="J126" s="7" t="s">
        <v>1107</v>
      </c>
      <c r="K126" s="8">
        <v>0.63</v>
      </c>
    </row>
    <row r="127" spans="2:11">
      <c r="B127"/>
      <c r="J127" s="7" t="s">
        <v>510</v>
      </c>
      <c r="K127" s="8">
        <v>0.55000000000000004</v>
      </c>
    </row>
    <row r="128" spans="2:11">
      <c r="B128"/>
      <c r="J128" s="7" t="s">
        <v>1543</v>
      </c>
      <c r="K128" s="8">
        <v>0.55000000000000004</v>
      </c>
    </row>
    <row r="129" spans="2:11">
      <c r="B129"/>
      <c r="J129" s="7" t="s">
        <v>218</v>
      </c>
      <c r="K129" s="8">
        <v>0.64</v>
      </c>
    </row>
    <row r="130" spans="2:11">
      <c r="B130"/>
      <c r="J130" s="7" t="s">
        <v>1049</v>
      </c>
      <c r="K130" s="8">
        <v>0.63</v>
      </c>
    </row>
    <row r="131" spans="2:11">
      <c r="B131"/>
      <c r="J131" s="7" t="s">
        <v>951</v>
      </c>
      <c r="K131" s="8">
        <v>0.44</v>
      </c>
    </row>
    <row r="132" spans="2:11">
      <c r="B132"/>
      <c r="J132" s="7" t="s">
        <v>2576</v>
      </c>
      <c r="K132" s="8">
        <v>0.6</v>
      </c>
    </row>
    <row r="133" spans="2:11">
      <c r="B133"/>
      <c r="J133" s="7" t="s">
        <v>190</v>
      </c>
      <c r="K133" s="8">
        <v>0.25</v>
      </c>
    </row>
    <row r="134" spans="2:11">
      <c r="B134"/>
      <c r="J134" s="7" t="s">
        <v>367</v>
      </c>
      <c r="K134" s="8">
        <v>0.43</v>
      </c>
    </row>
    <row r="135" spans="2:11">
      <c r="B135"/>
      <c r="J135" s="7" t="s">
        <v>72</v>
      </c>
      <c r="K135" s="8">
        <v>0.33</v>
      </c>
    </row>
    <row r="136" spans="2:11">
      <c r="B136"/>
      <c r="J136" s="7" t="s">
        <v>17</v>
      </c>
      <c r="K136" s="8">
        <v>0.43</v>
      </c>
    </row>
    <row r="137" spans="2:11">
      <c r="B137"/>
      <c r="J137" s="7" t="s">
        <v>123</v>
      </c>
      <c r="K137" s="8">
        <v>0.38</v>
      </c>
    </row>
    <row r="138" spans="2:11">
      <c r="B138"/>
      <c r="J138" s="7" t="s">
        <v>8060</v>
      </c>
      <c r="K138" s="8">
        <v>0.25</v>
      </c>
    </row>
    <row r="139" spans="2:11">
      <c r="B139"/>
      <c r="J139" s="7" t="s">
        <v>1307</v>
      </c>
      <c r="K139" s="8">
        <v>0.25</v>
      </c>
    </row>
    <row r="140" spans="2:11">
      <c r="B140"/>
      <c r="J140" s="7" t="s">
        <v>3394</v>
      </c>
      <c r="K140" s="8">
        <v>0.74</v>
      </c>
    </row>
    <row r="141" spans="2:11">
      <c r="B141"/>
      <c r="J141" s="7" t="s">
        <v>2891</v>
      </c>
      <c r="K141" s="8">
        <v>0.81</v>
      </c>
    </row>
    <row r="142" spans="2:11">
      <c r="B142"/>
      <c r="J142" s="7" t="s">
        <v>5065</v>
      </c>
      <c r="K142" s="8">
        <v>0.62</v>
      </c>
    </row>
    <row r="143" spans="2:11">
      <c r="B143"/>
      <c r="J143" s="7" t="s">
        <v>5124</v>
      </c>
      <c r="K143" s="8">
        <v>0.79</v>
      </c>
    </row>
    <row r="144" spans="2:11">
      <c r="B144"/>
      <c r="J144" s="7" t="s">
        <v>8231</v>
      </c>
      <c r="K144" s="8">
        <v>0.33</v>
      </c>
    </row>
    <row r="145" spans="2:11">
      <c r="B145"/>
      <c r="J145" s="7" t="s">
        <v>4623</v>
      </c>
      <c r="K145" s="8">
        <v>0.2</v>
      </c>
    </row>
    <row r="146" spans="2:11">
      <c r="B146"/>
      <c r="J146" s="7" t="s">
        <v>5110</v>
      </c>
      <c r="K146" s="8">
        <v>0</v>
      </c>
    </row>
    <row r="147" spans="2:11">
      <c r="B147"/>
      <c r="J147" s="7" t="s">
        <v>8902</v>
      </c>
      <c r="K147" s="8">
        <v>0.8</v>
      </c>
    </row>
    <row r="148" spans="2:11">
      <c r="B148"/>
      <c r="J148" s="7" t="s">
        <v>8003</v>
      </c>
      <c r="K148" s="8">
        <v>0.8</v>
      </c>
    </row>
    <row r="149" spans="2:11">
      <c r="B149"/>
      <c r="J149" s="7" t="s">
        <v>8259</v>
      </c>
      <c r="K149" s="8">
        <v>0.35</v>
      </c>
    </row>
    <row r="150" spans="2:11">
      <c r="B150"/>
      <c r="J150" s="7" t="s">
        <v>7442</v>
      </c>
      <c r="K150" s="8">
        <v>0.49</v>
      </c>
    </row>
    <row r="151" spans="2:11">
      <c r="B151"/>
      <c r="J151" s="7" t="s">
        <v>5830</v>
      </c>
      <c r="K151" s="8">
        <v>0.51</v>
      </c>
    </row>
    <row r="152" spans="2:11">
      <c r="B152"/>
      <c r="J152" s="7" t="s">
        <v>1772</v>
      </c>
      <c r="K152" s="8">
        <v>0.5</v>
      </c>
    </row>
    <row r="153" spans="2:11">
      <c r="B153"/>
      <c r="J153" s="7" t="s">
        <v>1413</v>
      </c>
      <c r="K153" s="8">
        <v>0.67</v>
      </c>
    </row>
    <row r="154" spans="2:11">
      <c r="B154"/>
      <c r="J154" s="7" t="s">
        <v>7014</v>
      </c>
      <c r="K154" s="8">
        <v>0.38</v>
      </c>
    </row>
    <row r="155" spans="2:11">
      <c r="B155"/>
      <c r="J155" s="7" t="s">
        <v>7050</v>
      </c>
      <c r="K155" s="8">
        <v>0.31</v>
      </c>
    </row>
    <row r="156" spans="2:11">
      <c r="B156"/>
      <c r="J156" s="7" t="s">
        <v>8138</v>
      </c>
      <c r="K156" s="8">
        <v>0.52</v>
      </c>
    </row>
    <row r="157" spans="2:11">
      <c r="B157"/>
      <c r="J157" s="7" t="s">
        <v>7237</v>
      </c>
      <c r="K157" s="8">
        <v>0</v>
      </c>
    </row>
    <row r="158" spans="2:11">
      <c r="B158"/>
      <c r="J158" s="7" t="s">
        <v>6705</v>
      </c>
      <c r="K158" s="8">
        <v>0.14000000000000001</v>
      </c>
    </row>
    <row r="159" spans="2:11">
      <c r="B159"/>
      <c r="J159" s="7" t="s">
        <v>7435</v>
      </c>
      <c r="K159" s="8">
        <v>0.43</v>
      </c>
    </row>
    <row r="160" spans="2:11">
      <c r="B160"/>
      <c r="J160" s="7" t="s">
        <v>6685</v>
      </c>
      <c r="K160" s="8">
        <v>0.2</v>
      </c>
    </row>
    <row r="161" spans="2:11">
      <c r="B161"/>
      <c r="J161" s="7" t="s">
        <v>7105</v>
      </c>
      <c r="K161" s="8">
        <v>0.47</v>
      </c>
    </row>
    <row r="162" spans="2:11">
      <c r="B162"/>
      <c r="J162" s="7" t="s">
        <v>6228</v>
      </c>
      <c r="K162" s="8">
        <v>0.55000000000000004</v>
      </c>
    </row>
    <row r="163" spans="2:11">
      <c r="B163"/>
      <c r="J163" s="7" t="s">
        <v>6510</v>
      </c>
      <c r="K163" s="8">
        <v>0.11</v>
      </c>
    </row>
    <row r="164" spans="2:11">
      <c r="B164"/>
      <c r="J164" s="7" t="s">
        <v>7223</v>
      </c>
      <c r="K164" s="8">
        <v>0.47</v>
      </c>
    </row>
    <row r="165" spans="2:11">
      <c r="B165"/>
      <c r="J165" s="7" t="s">
        <v>9147</v>
      </c>
      <c r="K165" s="8">
        <v>0.32</v>
      </c>
    </row>
    <row r="166" spans="2:11">
      <c r="B166"/>
      <c r="J166" s="7" t="s">
        <v>6325</v>
      </c>
      <c r="K166" s="8">
        <v>0.25</v>
      </c>
    </row>
    <row r="167" spans="2:11">
      <c r="B167"/>
      <c r="J167" s="7" t="s">
        <v>8370</v>
      </c>
      <c r="K167" s="8">
        <v>0.28000000000000003</v>
      </c>
    </row>
    <row r="168" spans="2:11">
      <c r="B168"/>
      <c r="J168" s="7" t="s">
        <v>6290</v>
      </c>
      <c r="K168" s="8">
        <v>0.24</v>
      </c>
    </row>
    <row r="169" spans="2:11">
      <c r="B169"/>
      <c r="J169" s="7" t="s">
        <v>9226</v>
      </c>
      <c r="K169" s="8">
        <v>0.28000000000000003</v>
      </c>
    </row>
    <row r="170" spans="2:11">
      <c r="B170"/>
      <c r="J170" s="7" t="s">
        <v>6650</v>
      </c>
      <c r="K170" s="8">
        <v>0.34</v>
      </c>
    </row>
    <row r="171" spans="2:11">
      <c r="B171"/>
      <c r="J171" s="7" t="s">
        <v>6438</v>
      </c>
      <c r="K171" s="8">
        <v>0.34</v>
      </c>
    </row>
    <row r="172" spans="2:11">
      <c r="B172"/>
      <c r="J172" s="7" t="s">
        <v>6608</v>
      </c>
      <c r="K172" s="8">
        <v>0.48</v>
      </c>
    </row>
    <row r="173" spans="2:11">
      <c r="B173"/>
      <c r="J173" s="7" t="s">
        <v>6276</v>
      </c>
      <c r="K173" s="8">
        <v>0.57999999999999996</v>
      </c>
    </row>
    <row r="174" spans="2:11">
      <c r="B174"/>
      <c r="J174" s="7" t="s">
        <v>6517</v>
      </c>
      <c r="K174" s="8">
        <v>0.59</v>
      </c>
    </row>
    <row r="175" spans="2:11">
      <c r="B175"/>
      <c r="J175" s="7" t="s">
        <v>7881</v>
      </c>
      <c r="K175" s="8">
        <v>0.52</v>
      </c>
    </row>
    <row r="176" spans="2:11">
      <c r="B176"/>
      <c r="J176" s="7" t="s">
        <v>6831</v>
      </c>
      <c r="K176" s="8">
        <v>0.4</v>
      </c>
    </row>
    <row r="177" spans="2:12">
      <c r="B177"/>
      <c r="J177" s="7" t="s">
        <v>7817</v>
      </c>
      <c r="K177" s="8">
        <v>0.41</v>
      </c>
    </row>
    <row r="178" spans="2:12">
      <c r="B178"/>
      <c r="J178" s="7" t="s">
        <v>6297</v>
      </c>
      <c r="K178" s="8">
        <v>0.38</v>
      </c>
    </row>
    <row r="179" spans="2:12">
      <c r="B179"/>
      <c r="J179" s="7" t="s">
        <v>7266</v>
      </c>
      <c r="K179" s="8">
        <v>0.49</v>
      </c>
    </row>
    <row r="180" spans="2:12">
      <c r="B180"/>
      <c r="J180" s="7" t="s">
        <v>8881</v>
      </c>
      <c r="K180" s="8">
        <v>0.49</v>
      </c>
    </row>
    <row r="181" spans="2:12">
      <c r="B181"/>
      <c r="J181" s="7" t="s">
        <v>6179</v>
      </c>
      <c r="K181" s="8">
        <v>0.1</v>
      </c>
    </row>
    <row r="182" spans="2:12">
      <c r="B182"/>
      <c r="J182" s="7" t="s">
        <v>6263</v>
      </c>
      <c r="K182" s="8">
        <v>0.56000000000000005</v>
      </c>
    </row>
    <row r="183" spans="2:12">
      <c r="B183"/>
      <c r="J183" s="7" t="s">
        <v>6692</v>
      </c>
      <c r="K183" s="8">
        <v>0.36</v>
      </c>
    </row>
    <row r="184" spans="2:12">
      <c r="B184"/>
      <c r="J184" s="7" t="s">
        <v>7541</v>
      </c>
      <c r="K184" s="8">
        <v>0.39</v>
      </c>
    </row>
    <row r="185" spans="2:12">
      <c r="B185"/>
      <c r="J185" s="7" t="s">
        <v>6151</v>
      </c>
      <c r="K185" s="8">
        <v>0.9</v>
      </c>
    </row>
    <row r="186" spans="2:12">
      <c r="B186"/>
      <c r="J186" s="7" t="s">
        <v>1006</v>
      </c>
      <c r="K186" s="8">
        <v>0.25</v>
      </c>
    </row>
    <row r="187" spans="2:12">
      <c r="B187"/>
      <c r="J187" s="7" t="s">
        <v>779</v>
      </c>
      <c r="K187" s="8">
        <v>0.2</v>
      </c>
      <c r="L187" t="s">
        <v>9315</v>
      </c>
    </row>
    <row r="188" spans="2:12" hidden="1">
      <c r="B188"/>
      <c r="J188" s="7" t="s">
        <v>1255</v>
      </c>
      <c r="K188" s="8">
        <v>0.41</v>
      </c>
    </row>
    <row r="189" spans="2:12" hidden="1">
      <c r="B189"/>
      <c r="J189" s="7" t="s">
        <v>1669</v>
      </c>
      <c r="K189" s="8">
        <v>0.35</v>
      </c>
    </row>
    <row r="190" spans="2:12" hidden="1">
      <c r="B190"/>
      <c r="J190" s="7" t="s">
        <v>5816</v>
      </c>
      <c r="K190" s="8">
        <v>0.14000000000000001</v>
      </c>
    </row>
    <row r="191" spans="2:12" hidden="1">
      <c r="B191"/>
      <c r="J191" s="7" t="s">
        <v>1056</v>
      </c>
      <c r="K191" s="8">
        <v>0.28999999999999998</v>
      </c>
    </row>
    <row r="192" spans="2:12" hidden="1">
      <c r="B192"/>
      <c r="J192" s="7" t="s">
        <v>1508</v>
      </c>
      <c r="K192" s="8">
        <v>0.28999999999999998</v>
      </c>
    </row>
    <row r="193" spans="2:11" hidden="1">
      <c r="B193"/>
      <c r="J193" s="7" t="s">
        <v>1978</v>
      </c>
      <c r="K193" s="8">
        <v>0.63</v>
      </c>
    </row>
    <row r="194" spans="2:11" hidden="1">
      <c r="B194"/>
      <c r="J194" s="7" t="s">
        <v>6075</v>
      </c>
      <c r="K194" s="8">
        <v>0.64</v>
      </c>
    </row>
    <row r="195" spans="2:11" hidden="1">
      <c r="B195"/>
      <c r="J195" s="7" t="s">
        <v>8378</v>
      </c>
      <c r="K195" s="8">
        <v>0.09</v>
      </c>
    </row>
    <row r="196" spans="2:11" hidden="1">
      <c r="B196"/>
      <c r="J196" s="7" t="s">
        <v>7668</v>
      </c>
      <c r="K196" s="8">
        <v>0.34</v>
      </c>
    </row>
    <row r="197" spans="2:11" hidden="1">
      <c r="B197"/>
      <c r="J197" s="7" t="s">
        <v>958</v>
      </c>
      <c r="K197" s="8">
        <v>0.31</v>
      </c>
    </row>
    <row r="198" spans="2:11" hidden="1">
      <c r="B198"/>
      <c r="J198" s="7" t="s">
        <v>1207</v>
      </c>
      <c r="K198" s="8">
        <v>0.76</v>
      </c>
    </row>
    <row r="199" spans="2:11" hidden="1">
      <c r="B199"/>
      <c r="J199" s="7" t="s">
        <v>1300</v>
      </c>
      <c r="K199" s="8">
        <v>0.22</v>
      </c>
    </row>
    <row r="200" spans="2:11" hidden="1">
      <c r="B200"/>
      <c r="J200" s="7" t="s">
        <v>1573</v>
      </c>
      <c r="K200" s="8">
        <v>0.63</v>
      </c>
    </row>
    <row r="201" spans="2:11" hidden="1">
      <c r="B201"/>
      <c r="J201" s="7" t="s">
        <v>555</v>
      </c>
      <c r="K201" s="8">
        <v>0.63</v>
      </c>
    </row>
    <row r="202" spans="2:11" hidden="1">
      <c r="B202"/>
      <c r="J202" s="7" t="s">
        <v>204</v>
      </c>
      <c r="K202" s="8">
        <v>0.7</v>
      </c>
    </row>
    <row r="203" spans="2:11" hidden="1">
      <c r="B203"/>
      <c r="J203" s="7" t="s">
        <v>3546</v>
      </c>
      <c r="K203" s="8">
        <v>0.56999999999999995</v>
      </c>
    </row>
    <row r="204" spans="2:11" hidden="1">
      <c r="B204"/>
      <c r="J204" s="7" t="s">
        <v>3514</v>
      </c>
      <c r="K204" s="8">
        <v>0.67</v>
      </c>
    </row>
    <row r="205" spans="2:11" hidden="1">
      <c r="B205"/>
      <c r="J205" s="7" t="s">
        <v>4275</v>
      </c>
      <c r="K205" s="8">
        <v>0.8</v>
      </c>
    </row>
    <row r="206" spans="2:11" hidden="1">
      <c r="B206"/>
      <c r="J206" s="7" t="s">
        <v>4097</v>
      </c>
      <c r="K206" s="8">
        <v>0.47</v>
      </c>
    </row>
    <row r="207" spans="2:11">
      <c r="B207"/>
      <c r="J207" s="7" t="s">
        <v>5138</v>
      </c>
      <c r="K207" s="8">
        <v>0.54</v>
      </c>
    </row>
    <row r="208" spans="2:11">
      <c r="B208"/>
      <c r="J208" s="7" t="s">
        <v>2514</v>
      </c>
      <c r="K208" s="8">
        <v>0.62</v>
      </c>
    </row>
    <row r="209" spans="2:17">
      <c r="B209"/>
      <c r="J209" s="7" t="s">
        <v>2250</v>
      </c>
      <c r="K209" s="8">
        <v>0.65</v>
      </c>
    </row>
    <row r="210" spans="2:17">
      <c r="B210"/>
      <c r="J210" s="7" t="s">
        <v>3510</v>
      </c>
      <c r="K210" s="8">
        <v>0.63</v>
      </c>
    </row>
    <row r="211" spans="2:17">
      <c r="B211"/>
      <c r="J211" s="7" t="s">
        <v>5467</v>
      </c>
      <c r="K211" s="8">
        <v>0.69</v>
      </c>
      <c r="Q211" s="9"/>
    </row>
    <row r="212" spans="2:17">
      <c r="B212"/>
      <c r="J212" s="7" t="s">
        <v>3705</v>
      </c>
      <c r="K212" s="8">
        <v>0.69</v>
      </c>
      <c r="P212" s="6" t="s">
        <v>9292</v>
      </c>
      <c r="Q212" s="8" t="s">
        <v>9293</v>
      </c>
    </row>
    <row r="213" spans="2:17">
      <c r="B213"/>
      <c r="J213" s="7" t="s">
        <v>3696</v>
      </c>
      <c r="K213" s="8">
        <v>0.65</v>
      </c>
      <c r="P213" s="7" t="s">
        <v>7077</v>
      </c>
      <c r="Q213" s="8">
        <v>4.5</v>
      </c>
    </row>
    <row r="214" spans="2:17">
      <c r="B214"/>
      <c r="J214" s="7" t="s">
        <v>4517</v>
      </c>
      <c r="K214" s="8">
        <v>0.3</v>
      </c>
      <c r="P214" s="7" t="s">
        <v>8025</v>
      </c>
      <c r="Q214" s="8">
        <v>3.4</v>
      </c>
    </row>
    <row r="215" spans="2:17">
      <c r="B215"/>
      <c r="J215" s="7" t="s">
        <v>2699</v>
      </c>
      <c r="K215" s="8">
        <v>0.6</v>
      </c>
      <c r="P215" s="7" t="s">
        <v>890</v>
      </c>
      <c r="Q215" s="8">
        <v>4.5999999999999996</v>
      </c>
    </row>
    <row r="216" spans="2:17">
      <c r="B216"/>
      <c r="J216" s="7" t="s">
        <v>3805</v>
      </c>
      <c r="K216" s="8">
        <v>0.69</v>
      </c>
      <c r="P216" s="7" t="s">
        <v>3311</v>
      </c>
      <c r="Q216" s="8">
        <v>4.0999999999999996</v>
      </c>
    </row>
    <row r="217" spans="2:17">
      <c r="B217"/>
      <c r="J217" s="7" t="s">
        <v>6089</v>
      </c>
      <c r="K217" s="8">
        <v>0.66</v>
      </c>
      <c r="P217" s="7" t="s">
        <v>4938</v>
      </c>
      <c r="Q217" s="8">
        <v>4.4000000000000004</v>
      </c>
    </row>
    <row r="218" spans="2:17">
      <c r="B218"/>
      <c r="J218" s="7" t="s">
        <v>604</v>
      </c>
      <c r="K218" s="8">
        <v>0.56999999999999995</v>
      </c>
      <c r="P218" s="7" t="s">
        <v>3689</v>
      </c>
      <c r="Q218" s="8">
        <v>3.9</v>
      </c>
    </row>
    <row r="219" spans="2:17">
      <c r="B219"/>
      <c r="J219" s="7" t="s">
        <v>31</v>
      </c>
      <c r="K219" s="8">
        <v>0.53</v>
      </c>
      <c r="P219" s="7" t="s">
        <v>9182</v>
      </c>
      <c r="Q219" s="8">
        <v>3.2</v>
      </c>
    </row>
    <row r="220" spans="2:17">
      <c r="B220"/>
      <c r="J220" s="7" t="s">
        <v>4223</v>
      </c>
      <c r="K220" s="8">
        <v>0.43</v>
      </c>
      <c r="P220" s="7" t="s">
        <v>1674</v>
      </c>
      <c r="Q220" s="8">
        <v>3</v>
      </c>
    </row>
    <row r="221" spans="2:17">
      <c r="B221"/>
      <c r="J221" s="7" t="s">
        <v>3003</v>
      </c>
      <c r="K221" s="8">
        <v>0.74</v>
      </c>
      <c r="P221" s="7" t="s">
        <v>1145</v>
      </c>
      <c r="Q221" s="8">
        <v>3.3</v>
      </c>
    </row>
    <row r="222" spans="2:17">
      <c r="B222"/>
      <c r="J222" s="7" t="s">
        <v>725</v>
      </c>
      <c r="K222" s="8">
        <v>0.73</v>
      </c>
      <c r="P222" s="7" t="s">
        <v>1600</v>
      </c>
      <c r="Q222" s="8">
        <v>3.6</v>
      </c>
    </row>
    <row r="223" spans="2:17">
      <c r="B223"/>
      <c r="J223" s="7" t="s">
        <v>1462</v>
      </c>
      <c r="K223" s="8">
        <v>0.54</v>
      </c>
      <c r="P223" s="7" t="s">
        <v>328</v>
      </c>
      <c r="Q223" s="8">
        <v>3.6</v>
      </c>
    </row>
    <row r="224" spans="2:17">
      <c r="B224"/>
      <c r="J224" s="7" t="s">
        <v>1166</v>
      </c>
      <c r="K224" s="8">
        <v>0.15</v>
      </c>
      <c r="P224" s="7" t="s">
        <v>1025</v>
      </c>
      <c r="Q224" s="8">
        <v>3.9</v>
      </c>
    </row>
    <row r="225" spans="2:17">
      <c r="B225"/>
      <c r="J225" s="7" t="s">
        <v>1402</v>
      </c>
      <c r="K225" s="8">
        <v>0.43</v>
      </c>
      <c r="P225" s="7" t="s">
        <v>999</v>
      </c>
      <c r="Q225" s="8">
        <v>4.3</v>
      </c>
    </row>
    <row r="226" spans="2:17">
      <c r="B226"/>
      <c r="J226" s="7" t="s">
        <v>51</v>
      </c>
      <c r="K226" s="8">
        <v>0.65</v>
      </c>
      <c r="P226" s="7" t="s">
        <v>834</v>
      </c>
      <c r="Q226" s="8">
        <v>4.2</v>
      </c>
    </row>
    <row r="227" spans="2:17">
      <c r="B227"/>
      <c r="J227" s="7" t="s">
        <v>3156</v>
      </c>
      <c r="K227" s="8">
        <v>0.69</v>
      </c>
      <c r="P227" s="7" t="s">
        <v>1349</v>
      </c>
      <c r="Q227" s="8">
        <v>3.5</v>
      </c>
    </row>
    <row r="228" spans="2:17">
      <c r="B228"/>
      <c r="J228" s="7" t="s">
        <v>2827</v>
      </c>
      <c r="K228" s="8">
        <v>0.62</v>
      </c>
      <c r="P228" s="7" t="s">
        <v>1607</v>
      </c>
      <c r="Q228" s="8">
        <v>3.7</v>
      </c>
    </row>
    <row r="229" spans="2:17">
      <c r="B229"/>
      <c r="J229" s="7" t="s">
        <v>3563</v>
      </c>
      <c r="K229" s="8">
        <v>0.65</v>
      </c>
      <c r="P229" s="7" t="s">
        <v>2026</v>
      </c>
      <c r="Q229" s="8">
        <v>3.3</v>
      </c>
    </row>
    <row r="230" spans="2:17">
      <c r="B230"/>
      <c r="J230" s="7" t="s">
        <v>3784</v>
      </c>
      <c r="K230" s="8">
        <v>0.62</v>
      </c>
      <c r="P230" s="7" t="s">
        <v>1886</v>
      </c>
      <c r="Q230" s="8">
        <v>3.9</v>
      </c>
    </row>
    <row r="231" spans="2:17">
      <c r="B231"/>
      <c r="J231" s="7" t="s">
        <v>3990</v>
      </c>
      <c r="K231" s="8">
        <v>0.52</v>
      </c>
      <c r="P231" s="7" t="s">
        <v>1515</v>
      </c>
      <c r="Q231" s="8">
        <v>3.4</v>
      </c>
    </row>
    <row r="232" spans="2:17">
      <c r="B232"/>
      <c r="J232" s="7" t="s">
        <v>3228</v>
      </c>
      <c r="K232" s="8">
        <v>0.53</v>
      </c>
      <c r="P232" s="7" t="s">
        <v>8853</v>
      </c>
      <c r="Q232" s="8">
        <v>4.0999999999999996</v>
      </c>
    </row>
    <row r="233" spans="2:17">
      <c r="B233"/>
      <c r="J233" s="7" t="s">
        <v>3586</v>
      </c>
      <c r="K233" s="8">
        <v>0.69</v>
      </c>
      <c r="P233" s="7" t="s">
        <v>1689</v>
      </c>
      <c r="Q233" s="8">
        <v>4.3</v>
      </c>
    </row>
    <row r="234" spans="2:17">
      <c r="B234"/>
      <c r="J234" s="7" t="s">
        <v>3954</v>
      </c>
      <c r="K234" s="8">
        <v>0.64</v>
      </c>
      <c r="P234" s="7" t="s">
        <v>848</v>
      </c>
      <c r="Q234" s="8">
        <v>4.3</v>
      </c>
    </row>
    <row r="235" spans="2:17">
      <c r="B235"/>
      <c r="J235" s="7" t="s">
        <v>1647</v>
      </c>
      <c r="K235" s="8">
        <v>0.63</v>
      </c>
      <c r="P235" s="7" t="s">
        <v>573</v>
      </c>
      <c r="Q235" s="8">
        <v>4.3</v>
      </c>
    </row>
    <row r="236" spans="2:17">
      <c r="B236"/>
      <c r="J236" s="7" t="s">
        <v>83</v>
      </c>
      <c r="K236" s="8">
        <v>0.63</v>
      </c>
      <c r="P236" s="7" t="s">
        <v>1721</v>
      </c>
      <c r="Q236" s="8">
        <v>4.3</v>
      </c>
    </row>
    <row r="237" spans="2:17">
      <c r="B237"/>
      <c r="J237" s="7" t="s">
        <v>4816</v>
      </c>
      <c r="K237" s="8">
        <v>0.6</v>
      </c>
      <c r="P237" s="7" t="s">
        <v>1103</v>
      </c>
      <c r="Q237" s="8">
        <v>4.3</v>
      </c>
    </row>
    <row r="238" spans="2:17">
      <c r="B238"/>
      <c r="J238" s="7" t="s">
        <v>5992</v>
      </c>
      <c r="K238" s="8">
        <v>0.7</v>
      </c>
      <c r="P238" s="7" t="s">
        <v>170</v>
      </c>
      <c r="Q238" s="8">
        <v>4.3</v>
      </c>
    </row>
    <row r="239" spans="2:17">
      <c r="B239"/>
      <c r="J239" s="7" t="s">
        <v>4802</v>
      </c>
      <c r="K239" s="8">
        <v>0.64</v>
      </c>
      <c r="P239" s="7" t="s">
        <v>450</v>
      </c>
      <c r="Q239" s="8">
        <v>4.3</v>
      </c>
    </row>
    <row r="240" spans="2:17">
      <c r="B240"/>
      <c r="J240" s="7" t="s">
        <v>127</v>
      </c>
      <c r="K240" s="8">
        <v>0.6</v>
      </c>
      <c r="P240" s="7" t="s">
        <v>1082</v>
      </c>
      <c r="Q240" s="8">
        <v>4.3</v>
      </c>
    </row>
    <row r="241" spans="2:17">
      <c r="B241"/>
      <c r="J241" s="7" t="s">
        <v>736</v>
      </c>
      <c r="K241" s="8">
        <v>0.6</v>
      </c>
      <c r="P241" s="7" t="s">
        <v>4208</v>
      </c>
      <c r="Q241" s="8">
        <v>4.2</v>
      </c>
    </row>
    <row r="242" spans="2:17">
      <c r="B242"/>
      <c r="J242" s="7" t="s">
        <v>496</v>
      </c>
      <c r="K242" s="8">
        <v>0.6</v>
      </c>
      <c r="P242" s="7" t="s">
        <v>8046</v>
      </c>
      <c r="Q242" s="8">
        <v>3.9</v>
      </c>
    </row>
    <row r="243" spans="2:17">
      <c r="B243"/>
      <c r="J243" s="7" t="s">
        <v>904</v>
      </c>
      <c r="K243" s="8">
        <v>0.5</v>
      </c>
      <c r="P243" s="7" t="s">
        <v>8978</v>
      </c>
      <c r="Q243" s="8">
        <v>3.8</v>
      </c>
    </row>
    <row r="244" spans="2:17">
      <c r="B244"/>
      <c r="J244" s="7" t="s">
        <v>2624</v>
      </c>
      <c r="K244" s="8">
        <v>0.75</v>
      </c>
      <c r="P244" s="7" t="s">
        <v>7091</v>
      </c>
      <c r="Q244" s="8">
        <v>4.0999999999999996</v>
      </c>
    </row>
    <row r="245" spans="2:17">
      <c r="B245"/>
      <c r="J245" s="7" t="s">
        <v>2466</v>
      </c>
      <c r="K245" s="8">
        <v>0.75</v>
      </c>
      <c r="P245" s="7" t="s">
        <v>7569</v>
      </c>
      <c r="Q245" s="8">
        <v>3.8</v>
      </c>
    </row>
    <row r="246" spans="2:17">
      <c r="B246"/>
      <c r="J246" s="7" t="s">
        <v>2802</v>
      </c>
      <c r="K246" s="8">
        <v>0.75</v>
      </c>
      <c r="P246" s="7" t="s">
        <v>7146</v>
      </c>
      <c r="Q246" s="8">
        <v>4</v>
      </c>
    </row>
    <row r="247" spans="2:17">
      <c r="B247"/>
      <c r="J247" s="7" t="s">
        <v>2146</v>
      </c>
      <c r="K247" s="8">
        <v>0.77</v>
      </c>
      <c r="P247" s="7" t="s">
        <v>7718</v>
      </c>
      <c r="Q247" s="8">
        <v>4.0999999999999996</v>
      </c>
    </row>
    <row r="248" spans="2:17">
      <c r="B248"/>
      <c r="J248" s="7" t="s">
        <v>3010</v>
      </c>
      <c r="K248" s="8">
        <v>0.79</v>
      </c>
      <c r="P248" s="7" t="s">
        <v>2369</v>
      </c>
      <c r="Q248" s="8">
        <v>4.3</v>
      </c>
    </row>
    <row r="249" spans="2:17">
      <c r="B249"/>
      <c r="J249" s="7" t="s">
        <v>2798</v>
      </c>
      <c r="K249" s="8">
        <v>0.79</v>
      </c>
      <c r="P249" s="7" t="s">
        <v>1469</v>
      </c>
      <c r="Q249" s="8">
        <v>4.3</v>
      </c>
    </row>
    <row r="250" spans="2:17">
      <c r="B250"/>
      <c r="J250" s="7" t="s">
        <v>2207</v>
      </c>
      <c r="K250" s="8">
        <v>0.79</v>
      </c>
      <c r="P250" s="7" t="s">
        <v>8329</v>
      </c>
      <c r="Q250" s="8">
        <v>4.0999999999999996</v>
      </c>
    </row>
    <row r="251" spans="2:17">
      <c r="B251"/>
      <c r="J251" s="7" t="s">
        <v>2482</v>
      </c>
      <c r="K251" s="8">
        <v>0.71</v>
      </c>
      <c r="P251" s="7" t="s">
        <v>6431</v>
      </c>
      <c r="Q251" s="8">
        <v>4.2</v>
      </c>
    </row>
    <row r="252" spans="2:17">
      <c r="B252"/>
      <c r="J252" s="7" t="s">
        <v>2617</v>
      </c>
      <c r="K252" s="8">
        <v>0.62</v>
      </c>
      <c r="P252" s="7" t="s">
        <v>8839</v>
      </c>
      <c r="Q252" s="8">
        <v>4.3</v>
      </c>
    </row>
    <row r="253" spans="2:17">
      <c r="B253"/>
      <c r="J253" s="7" t="s">
        <v>6566</v>
      </c>
      <c r="K253" s="8">
        <v>0.27</v>
      </c>
      <c r="P253" s="7" t="s">
        <v>8336</v>
      </c>
      <c r="Q253" s="8">
        <v>4.4000000000000004</v>
      </c>
    </row>
    <row r="254" spans="2:17">
      <c r="B254"/>
      <c r="J254" s="7" t="s">
        <v>7753</v>
      </c>
      <c r="K254" s="8">
        <v>0.39</v>
      </c>
      <c r="P254" s="7" t="s">
        <v>6374</v>
      </c>
      <c r="Q254" s="8">
        <v>4.2</v>
      </c>
    </row>
    <row r="255" spans="2:17">
      <c r="B255"/>
      <c r="J255" s="7" t="s">
        <v>9240</v>
      </c>
      <c r="K255" s="8">
        <v>0.22</v>
      </c>
      <c r="P255" s="7" t="s">
        <v>7414</v>
      </c>
      <c r="Q255" s="8">
        <v>4.0999999999999996</v>
      </c>
    </row>
    <row r="256" spans="2:17">
      <c r="B256"/>
      <c r="J256" s="7" t="s">
        <v>8790</v>
      </c>
      <c r="K256" s="8">
        <v>0.26</v>
      </c>
      <c r="P256" s="7" t="s">
        <v>6410</v>
      </c>
      <c r="Q256" s="8">
        <v>4</v>
      </c>
    </row>
    <row r="257" spans="2:17">
      <c r="B257"/>
      <c r="J257" s="7" t="s">
        <v>9075</v>
      </c>
      <c r="K257" s="8">
        <v>0.18</v>
      </c>
      <c r="P257" s="7" t="s">
        <v>8675</v>
      </c>
      <c r="Q257" s="8">
        <v>4.0999999999999996</v>
      </c>
    </row>
    <row r="258" spans="2:17">
      <c r="B258"/>
      <c r="J258" s="7" t="s">
        <v>8415</v>
      </c>
      <c r="K258" s="8">
        <v>0.5</v>
      </c>
      <c r="P258" s="7" t="s">
        <v>8775</v>
      </c>
      <c r="Q258" s="8">
        <v>4.3</v>
      </c>
    </row>
    <row r="259" spans="2:17">
      <c r="B259"/>
      <c r="J259" s="7" t="s">
        <v>6615</v>
      </c>
      <c r="K259" s="8">
        <v>0.34</v>
      </c>
      <c r="P259" s="7" t="s">
        <v>9013</v>
      </c>
      <c r="Q259" s="8">
        <v>4.3</v>
      </c>
    </row>
    <row r="260" spans="2:17">
      <c r="B260"/>
      <c r="J260" s="7" t="s">
        <v>3861</v>
      </c>
      <c r="K260" s="8">
        <v>0.83</v>
      </c>
      <c r="P260" s="7" t="s">
        <v>6698</v>
      </c>
      <c r="Q260" s="8">
        <v>4.3</v>
      </c>
    </row>
    <row r="261" spans="2:17">
      <c r="B261"/>
      <c r="J261" s="7" t="s">
        <v>5194</v>
      </c>
      <c r="K261" s="8">
        <v>0.82</v>
      </c>
      <c r="P261" s="7" t="s">
        <v>2040</v>
      </c>
      <c r="Q261" s="8">
        <v>4</v>
      </c>
    </row>
    <row r="262" spans="2:17">
      <c r="B262"/>
      <c r="J262" s="7" t="s">
        <v>3764</v>
      </c>
      <c r="K262" s="8">
        <v>0.75</v>
      </c>
      <c r="P262" s="7" t="s">
        <v>4475</v>
      </c>
      <c r="Q262" s="8">
        <v>4.4000000000000004</v>
      </c>
    </row>
    <row r="263" spans="2:17">
      <c r="B263"/>
      <c r="J263" s="7" t="s">
        <v>5496</v>
      </c>
      <c r="K263" s="8">
        <v>0.74</v>
      </c>
      <c r="P263" s="7" t="s">
        <v>5541</v>
      </c>
      <c r="Q263" s="8">
        <v>4.3</v>
      </c>
    </row>
    <row r="264" spans="2:17">
      <c r="B264"/>
      <c r="J264" s="7" t="s">
        <v>5145</v>
      </c>
      <c r="K264" s="8">
        <v>0.62</v>
      </c>
      <c r="P264" s="7" t="s">
        <v>4752</v>
      </c>
      <c r="Q264" s="8">
        <v>4.3</v>
      </c>
    </row>
    <row r="265" spans="2:17">
      <c r="B265"/>
      <c r="J265" s="7" t="s">
        <v>3639</v>
      </c>
      <c r="K265" s="8">
        <v>0.67</v>
      </c>
      <c r="P265" s="7" t="s">
        <v>4312</v>
      </c>
      <c r="Q265" s="8">
        <v>4.5</v>
      </c>
    </row>
    <row r="266" spans="2:17">
      <c r="B266"/>
      <c r="J266" s="7" t="s">
        <v>3904</v>
      </c>
      <c r="K266" s="8">
        <v>0.78</v>
      </c>
      <c r="P266" s="7" t="s">
        <v>4959</v>
      </c>
      <c r="Q266" s="8">
        <v>3.8</v>
      </c>
    </row>
    <row r="267" spans="2:17">
      <c r="B267"/>
      <c r="J267" s="7" t="s">
        <v>4593</v>
      </c>
      <c r="K267" s="8">
        <v>0.8</v>
      </c>
      <c r="P267" s="7" t="s">
        <v>1743</v>
      </c>
      <c r="Q267" s="8">
        <v>4.2</v>
      </c>
    </row>
    <row r="268" spans="2:17">
      <c r="B268"/>
      <c r="J268" s="7" t="s">
        <v>3911</v>
      </c>
      <c r="K268" s="8">
        <v>0.8</v>
      </c>
      <c r="P268" s="7" t="s">
        <v>2104</v>
      </c>
      <c r="Q268" s="8">
        <v>4.3</v>
      </c>
    </row>
    <row r="269" spans="2:17">
      <c r="B269"/>
      <c r="J269" s="7" t="s">
        <v>4644</v>
      </c>
      <c r="K269" s="8">
        <v>0.85</v>
      </c>
      <c r="P269" s="7" t="s">
        <v>937</v>
      </c>
      <c r="Q269" s="8">
        <v>3.7</v>
      </c>
    </row>
    <row r="270" spans="2:17">
      <c r="B270"/>
      <c r="J270" s="7" t="s">
        <v>3847</v>
      </c>
      <c r="K270" s="8">
        <v>0.76</v>
      </c>
      <c r="P270" s="7" t="s">
        <v>403</v>
      </c>
      <c r="Q270" s="8">
        <v>3.7</v>
      </c>
    </row>
    <row r="271" spans="2:17">
      <c r="B271"/>
      <c r="J271" s="7" t="s">
        <v>3666</v>
      </c>
      <c r="K271" s="8">
        <v>0.6</v>
      </c>
      <c r="P271" s="7" t="s">
        <v>2097</v>
      </c>
      <c r="Q271" s="8">
        <v>3.8</v>
      </c>
    </row>
    <row r="272" spans="2:17">
      <c r="B272"/>
      <c r="J272" s="7" t="s">
        <v>4482</v>
      </c>
      <c r="K272" s="8">
        <v>0.45</v>
      </c>
      <c r="P272" s="7" t="s">
        <v>7732</v>
      </c>
      <c r="Q272" s="8">
        <v>3.1</v>
      </c>
    </row>
    <row r="273" spans="2:17">
      <c r="B273"/>
      <c r="J273" s="7" t="s">
        <v>7647</v>
      </c>
      <c r="K273" s="8">
        <v>0.2</v>
      </c>
      <c r="P273" s="7" t="s">
        <v>9168</v>
      </c>
      <c r="Q273" s="8">
        <v>3.5</v>
      </c>
    </row>
    <row r="274" spans="2:17">
      <c r="B274"/>
      <c r="J274" s="7" t="s">
        <v>7216</v>
      </c>
      <c r="K274" s="8">
        <v>0.2</v>
      </c>
      <c r="P274" s="7" t="s">
        <v>7308</v>
      </c>
      <c r="Q274" s="8">
        <v>3.7</v>
      </c>
    </row>
    <row r="275" spans="2:17">
      <c r="B275"/>
      <c r="J275" s="7" t="s">
        <v>4831</v>
      </c>
      <c r="K275" s="8">
        <v>0</v>
      </c>
      <c r="P275" s="7" t="s">
        <v>7895</v>
      </c>
      <c r="Q275" s="8">
        <v>4</v>
      </c>
    </row>
    <row r="276" spans="2:17">
      <c r="B276"/>
      <c r="J276" s="7" t="s">
        <v>8740</v>
      </c>
      <c r="K276" s="8">
        <v>0.53</v>
      </c>
      <c r="P276" s="7" t="s">
        <v>5667</v>
      </c>
      <c r="Q276" s="8">
        <v>4.2</v>
      </c>
    </row>
    <row r="277" spans="2:17">
      <c r="B277"/>
      <c r="J277" s="7" t="s">
        <v>6622</v>
      </c>
      <c r="K277" s="8">
        <v>0.6</v>
      </c>
      <c r="P277" s="7" t="s">
        <v>1940</v>
      </c>
      <c r="Q277" s="8">
        <v>4.4000000000000004</v>
      </c>
    </row>
    <row r="278" spans="2:17">
      <c r="B278"/>
      <c r="J278" s="7" t="s">
        <v>6502</v>
      </c>
      <c r="K278" s="8">
        <v>0.45</v>
      </c>
      <c r="P278" s="7" t="s">
        <v>6466</v>
      </c>
      <c r="Q278" s="8">
        <v>4</v>
      </c>
    </row>
    <row r="279" spans="2:17">
      <c r="B279"/>
      <c r="J279" s="7" t="s">
        <v>6552</v>
      </c>
      <c r="K279" s="8">
        <v>0.33</v>
      </c>
      <c r="P279" s="7" t="s">
        <v>1536</v>
      </c>
      <c r="Q279" s="8">
        <v>4.4000000000000004</v>
      </c>
    </row>
    <row r="280" spans="2:17">
      <c r="B280"/>
      <c r="J280" s="7" t="s">
        <v>8450</v>
      </c>
      <c r="K280" s="8">
        <v>0.43</v>
      </c>
      <c r="P280" s="7" t="s">
        <v>3453</v>
      </c>
      <c r="Q280" s="8">
        <v>4.4000000000000004</v>
      </c>
    </row>
    <row r="281" spans="2:17">
      <c r="B281"/>
      <c r="J281" s="7" t="s">
        <v>6445</v>
      </c>
      <c r="K281" s="8">
        <v>0.4</v>
      </c>
      <c r="P281" s="7" t="s">
        <v>6594</v>
      </c>
      <c r="Q281" s="8">
        <v>3.1</v>
      </c>
    </row>
    <row r="282" spans="2:17">
      <c r="B282"/>
      <c r="J282" s="7" t="s">
        <v>6902</v>
      </c>
      <c r="K282" s="8">
        <v>0.36</v>
      </c>
      <c r="P282" s="7" t="s">
        <v>8308</v>
      </c>
      <c r="Q282" s="8">
        <v>4</v>
      </c>
    </row>
    <row r="283" spans="2:17">
      <c r="B283"/>
      <c r="J283" s="7" t="s">
        <v>7407</v>
      </c>
      <c r="K283" s="8">
        <v>0.28999999999999998</v>
      </c>
      <c r="P283" s="7" t="s">
        <v>8010</v>
      </c>
      <c r="Q283" s="8">
        <v>4.0999999999999996</v>
      </c>
    </row>
    <row r="284" spans="2:17">
      <c r="B284"/>
      <c r="J284" s="7" t="s">
        <v>6817</v>
      </c>
      <c r="K284" s="8">
        <v>0.71</v>
      </c>
      <c r="P284" s="7" t="s">
        <v>1395</v>
      </c>
      <c r="Q284" s="8">
        <v>4.4000000000000004</v>
      </c>
    </row>
    <row r="285" spans="2:17">
      <c r="B285"/>
      <c r="J285" s="7" t="s">
        <v>1636</v>
      </c>
      <c r="K285" s="8">
        <v>0.42</v>
      </c>
      <c r="P285" s="7" t="s">
        <v>324</v>
      </c>
      <c r="Q285" s="8">
        <v>4.4000000000000004</v>
      </c>
    </row>
    <row r="286" spans="2:17">
      <c r="B286"/>
      <c r="J286" s="7" t="s">
        <v>5607</v>
      </c>
      <c r="K286" s="8">
        <v>0.36</v>
      </c>
      <c r="P286" s="7" t="s">
        <v>439</v>
      </c>
      <c r="Q286" s="8">
        <v>4.4000000000000004</v>
      </c>
    </row>
    <row r="287" spans="2:17">
      <c r="B287"/>
      <c r="J287" s="7" t="s">
        <v>8782</v>
      </c>
      <c r="K287" s="8">
        <v>0.27</v>
      </c>
      <c r="P287" s="7" t="s">
        <v>4401</v>
      </c>
      <c r="Q287" s="8">
        <v>4.0999999999999996</v>
      </c>
    </row>
    <row r="288" spans="2:17">
      <c r="B288"/>
      <c r="J288" s="7" t="s">
        <v>1271</v>
      </c>
      <c r="K288" s="8">
        <v>0.82</v>
      </c>
      <c r="P288" s="7" t="s">
        <v>4387</v>
      </c>
      <c r="Q288" s="8">
        <v>3.9</v>
      </c>
    </row>
    <row r="289" spans="2:17">
      <c r="B289"/>
      <c r="J289" s="7" t="s">
        <v>4371</v>
      </c>
      <c r="K289" s="8">
        <v>0.83</v>
      </c>
      <c r="P289" s="7" t="s">
        <v>664</v>
      </c>
      <c r="Q289" s="8">
        <v>4.3</v>
      </c>
    </row>
    <row r="290" spans="2:17">
      <c r="B290"/>
      <c r="J290" s="7" t="s">
        <v>5318</v>
      </c>
      <c r="K290" s="8">
        <v>0</v>
      </c>
      <c r="P290" s="7" t="s">
        <v>1185</v>
      </c>
      <c r="Q290" s="8">
        <v>4.3</v>
      </c>
    </row>
    <row r="291" spans="2:17">
      <c r="B291"/>
      <c r="J291" s="7" t="s">
        <v>5419</v>
      </c>
      <c r="K291" s="8">
        <v>0.13</v>
      </c>
      <c r="P291" s="7" t="s">
        <v>1215</v>
      </c>
      <c r="Q291" s="8">
        <v>4.0999999999999996</v>
      </c>
    </row>
    <row r="292" spans="2:17">
      <c r="B292"/>
      <c r="J292" s="7" t="s">
        <v>5901</v>
      </c>
      <c r="K292" s="8">
        <v>0</v>
      </c>
      <c r="P292" s="7" t="s">
        <v>1651</v>
      </c>
      <c r="Q292" s="8">
        <v>4.2</v>
      </c>
    </row>
    <row r="293" spans="2:17">
      <c r="B293"/>
      <c r="J293" s="7" t="s">
        <v>6029</v>
      </c>
      <c r="K293" s="8">
        <v>0</v>
      </c>
      <c r="P293" s="7" t="s">
        <v>1360</v>
      </c>
      <c r="Q293" s="8">
        <v>4.2</v>
      </c>
    </row>
    <row r="294" spans="2:17">
      <c r="B294"/>
      <c r="J294" s="7" t="s">
        <v>8704</v>
      </c>
      <c r="K294" s="8">
        <v>0.56999999999999995</v>
      </c>
      <c r="P294" s="7" t="s">
        <v>464</v>
      </c>
      <c r="Q294" s="8">
        <v>4.3</v>
      </c>
    </row>
    <row r="295" spans="2:17">
      <c r="B295"/>
      <c r="J295" s="7" t="s">
        <v>8797</v>
      </c>
      <c r="K295" s="8">
        <v>0.48</v>
      </c>
      <c r="P295" s="7" t="s">
        <v>4607</v>
      </c>
      <c r="Q295" s="8">
        <v>5</v>
      </c>
    </row>
    <row r="296" spans="2:17">
      <c r="B296"/>
      <c r="J296" s="7" t="s">
        <v>8527</v>
      </c>
      <c r="K296" s="8">
        <v>0.64</v>
      </c>
      <c r="P296" s="7" t="s">
        <v>6137</v>
      </c>
      <c r="Q296" s="8">
        <v>4</v>
      </c>
    </row>
    <row r="297" spans="2:17">
      <c r="B297"/>
      <c r="J297" s="7" t="s">
        <v>7947</v>
      </c>
      <c r="K297" s="8">
        <v>0.37</v>
      </c>
      <c r="P297" s="7" t="s">
        <v>1761</v>
      </c>
      <c r="Q297" s="8">
        <v>3.8</v>
      </c>
    </row>
    <row r="298" spans="2:17">
      <c r="B298"/>
      <c r="J298" s="7" t="s">
        <v>6045</v>
      </c>
      <c r="K298" s="8">
        <v>0.13</v>
      </c>
      <c r="P298" s="7" t="s">
        <v>1794</v>
      </c>
      <c r="Q298" s="8">
        <v>3</v>
      </c>
    </row>
    <row r="299" spans="2:17">
      <c r="B299"/>
      <c r="J299" s="7" t="s">
        <v>5802</v>
      </c>
      <c r="K299" s="8">
        <v>0.17</v>
      </c>
      <c r="P299" s="7" t="s">
        <v>1992</v>
      </c>
      <c r="Q299" s="8">
        <v>4.0999999999999996</v>
      </c>
    </row>
    <row r="300" spans="2:17">
      <c r="B300"/>
      <c r="J300" s="7" t="s">
        <v>5527</v>
      </c>
      <c r="K300" s="8">
        <v>0.1</v>
      </c>
      <c r="P300" s="7" t="s">
        <v>1658</v>
      </c>
      <c r="Q300" s="8">
        <v>4.4000000000000004</v>
      </c>
    </row>
    <row r="301" spans="2:17">
      <c r="B301"/>
      <c r="J301" s="7" t="s">
        <v>1551</v>
      </c>
      <c r="K301" s="8">
        <v>0.6</v>
      </c>
      <c r="P301" s="7" t="s">
        <v>1849</v>
      </c>
      <c r="Q301" s="8">
        <v>4.5</v>
      </c>
    </row>
    <row r="302" spans="2:17">
      <c r="B302"/>
      <c r="J302" s="7" t="s">
        <v>1421</v>
      </c>
      <c r="K302" s="8">
        <v>0.5</v>
      </c>
      <c r="P302" s="7" t="s">
        <v>2081</v>
      </c>
      <c r="Q302" s="8">
        <v>3.9</v>
      </c>
    </row>
    <row r="303" spans="2:17">
      <c r="B303"/>
      <c r="J303" s="7" t="s">
        <v>8867</v>
      </c>
      <c r="K303" s="8">
        <v>0.03</v>
      </c>
      <c r="P303" s="7" t="s">
        <v>820</v>
      </c>
      <c r="Q303" s="8">
        <v>4.3</v>
      </c>
    </row>
    <row r="304" spans="2:17">
      <c r="B304"/>
      <c r="J304" s="7" t="s">
        <v>6036</v>
      </c>
      <c r="K304" s="8">
        <v>0.75</v>
      </c>
      <c r="P304" s="7" t="s">
        <v>841</v>
      </c>
      <c r="Q304" s="8">
        <v>4.4000000000000004</v>
      </c>
    </row>
    <row r="305" spans="2:17">
      <c r="B305"/>
      <c r="J305" s="7" t="s">
        <v>3920</v>
      </c>
      <c r="K305" s="8">
        <v>0.05</v>
      </c>
      <c r="P305" s="7" t="s">
        <v>1476</v>
      </c>
      <c r="Q305" s="8">
        <v>4.4000000000000004</v>
      </c>
    </row>
    <row r="306" spans="2:17">
      <c r="B306"/>
      <c r="J306" s="7" t="s">
        <v>3792</v>
      </c>
      <c r="K306" s="8">
        <v>0</v>
      </c>
      <c r="P306" s="7" t="s">
        <v>812</v>
      </c>
      <c r="Q306" s="8">
        <v>4.0999999999999996</v>
      </c>
    </row>
    <row r="307" spans="2:17">
      <c r="B307"/>
      <c r="J307" s="7" t="s">
        <v>5716</v>
      </c>
      <c r="K307" s="8">
        <v>0</v>
      </c>
      <c r="P307" s="7" t="s">
        <v>8349</v>
      </c>
      <c r="Q307" s="8">
        <v>4.2</v>
      </c>
    </row>
    <row r="308" spans="2:17">
      <c r="B308"/>
      <c r="J308" s="7" t="s">
        <v>4378</v>
      </c>
      <c r="K308" s="8">
        <v>0</v>
      </c>
      <c r="P308" s="7" t="s">
        <v>1032</v>
      </c>
      <c r="Q308" s="8">
        <v>4</v>
      </c>
    </row>
    <row r="309" spans="2:17">
      <c r="B309"/>
      <c r="J309" s="7" t="s">
        <v>478</v>
      </c>
      <c r="K309" s="8">
        <v>0.42</v>
      </c>
      <c r="P309" s="7" t="s">
        <v>1178</v>
      </c>
      <c r="Q309" s="8">
        <v>4.3</v>
      </c>
    </row>
    <row r="310" spans="2:17">
      <c r="B310"/>
      <c r="J310" s="7" t="s">
        <v>8039</v>
      </c>
      <c r="K310" s="8">
        <v>0.22</v>
      </c>
      <c r="P310" s="7" t="s">
        <v>1839</v>
      </c>
      <c r="Q310" s="8">
        <v>4.3</v>
      </c>
    </row>
    <row r="311" spans="2:17">
      <c r="B311"/>
      <c r="J311" s="7" t="s">
        <v>8195</v>
      </c>
      <c r="K311" s="8">
        <v>0.5</v>
      </c>
      <c r="P311" s="7" t="s">
        <v>87</v>
      </c>
      <c r="Q311" s="8">
        <v>4.4000000000000004</v>
      </c>
    </row>
    <row r="312" spans="2:17">
      <c r="B312"/>
      <c r="J312" s="7" t="s">
        <v>8832</v>
      </c>
      <c r="K312" s="8">
        <v>0.37</v>
      </c>
      <c r="P312" s="7" t="s">
        <v>9061</v>
      </c>
      <c r="Q312" s="8">
        <v>4.0999999999999996</v>
      </c>
    </row>
    <row r="313" spans="2:17">
      <c r="B313"/>
      <c r="J313" s="7" t="s">
        <v>4304</v>
      </c>
      <c r="K313" s="8">
        <v>0.14000000000000001</v>
      </c>
      <c r="P313" s="7" t="s">
        <v>1700</v>
      </c>
      <c r="Q313" s="8">
        <v>4.4000000000000004</v>
      </c>
    </row>
    <row r="314" spans="2:17">
      <c r="B314"/>
      <c r="J314" s="7" t="s">
        <v>6008</v>
      </c>
      <c r="K314" s="8">
        <v>0</v>
      </c>
      <c r="P314" s="7" t="s">
        <v>7596</v>
      </c>
      <c r="Q314" s="8">
        <v>4.2</v>
      </c>
    </row>
    <row r="315" spans="2:17">
      <c r="B315"/>
      <c r="J315" s="7" t="s">
        <v>5823</v>
      </c>
      <c r="K315" s="8">
        <v>0</v>
      </c>
      <c r="P315" s="7" t="s">
        <v>350</v>
      </c>
      <c r="Q315" s="8">
        <v>4.2</v>
      </c>
    </row>
    <row r="316" spans="2:17">
      <c r="B316"/>
      <c r="J316" s="7" t="s">
        <v>4711</v>
      </c>
      <c r="K316" s="8">
        <v>0.22</v>
      </c>
      <c r="P316" s="7" t="s">
        <v>335</v>
      </c>
      <c r="Q316" s="8">
        <v>4.2</v>
      </c>
    </row>
    <row r="317" spans="2:17">
      <c r="B317"/>
      <c r="J317" s="7" t="s">
        <v>5364</v>
      </c>
      <c r="K317" s="8">
        <v>0.1</v>
      </c>
      <c r="P317" s="7" t="s">
        <v>871</v>
      </c>
      <c r="Q317" s="8">
        <v>4.2</v>
      </c>
    </row>
    <row r="318" spans="2:17">
      <c r="B318"/>
      <c r="J318" s="7" t="s">
        <v>5356</v>
      </c>
      <c r="K318" s="8">
        <v>0</v>
      </c>
      <c r="P318" s="7" t="s">
        <v>354</v>
      </c>
      <c r="Q318" s="8">
        <v>4.3</v>
      </c>
    </row>
    <row r="319" spans="2:17">
      <c r="B319"/>
      <c r="J319" s="7" t="s">
        <v>3682</v>
      </c>
      <c r="K319" s="8">
        <v>0</v>
      </c>
      <c r="P319" s="7" t="s">
        <v>944</v>
      </c>
      <c r="Q319" s="8">
        <v>4.5</v>
      </c>
    </row>
    <row r="320" spans="2:17">
      <c r="B320"/>
      <c r="J320" s="7" t="s">
        <v>5702</v>
      </c>
      <c r="K320" s="8">
        <v>0</v>
      </c>
      <c r="P320" s="7" t="s">
        <v>250</v>
      </c>
      <c r="Q320" s="8">
        <v>4.4000000000000004</v>
      </c>
    </row>
    <row r="321" spans="2:17">
      <c r="B321"/>
      <c r="J321" s="7" t="s">
        <v>5086</v>
      </c>
      <c r="K321" s="8">
        <v>0.05</v>
      </c>
      <c r="P321" s="7" t="s">
        <v>211</v>
      </c>
      <c r="Q321" s="8">
        <v>4.5</v>
      </c>
    </row>
    <row r="322" spans="2:17">
      <c r="B322"/>
      <c r="J322" s="7" t="s">
        <v>4852</v>
      </c>
      <c r="K322" s="8">
        <v>0.11</v>
      </c>
      <c r="P322" s="7" t="s">
        <v>281</v>
      </c>
      <c r="Q322" s="8">
        <v>4.5</v>
      </c>
    </row>
    <row r="323" spans="2:17">
      <c r="B323"/>
      <c r="J323" s="7" t="s">
        <v>4073</v>
      </c>
      <c r="K323" s="8">
        <v>0.02</v>
      </c>
      <c r="P323" s="7" t="s">
        <v>1356</v>
      </c>
      <c r="Q323" s="8">
        <v>4.5</v>
      </c>
    </row>
    <row r="324" spans="2:17">
      <c r="B324"/>
      <c r="J324" s="7" t="s">
        <v>5201</v>
      </c>
      <c r="K324" s="8">
        <v>0.02</v>
      </c>
      <c r="P324" s="7" t="s">
        <v>1174</v>
      </c>
      <c r="Q324" s="8">
        <v>4.4000000000000004</v>
      </c>
    </row>
    <row r="325" spans="2:17">
      <c r="B325"/>
      <c r="J325" s="7" t="s">
        <v>4164</v>
      </c>
      <c r="K325" s="8">
        <v>0.75</v>
      </c>
      <c r="P325" s="7" t="s">
        <v>1192</v>
      </c>
      <c r="Q325" s="8">
        <v>4.4000000000000004</v>
      </c>
    </row>
    <row r="326" spans="2:17">
      <c r="B326"/>
      <c r="J326" s="7" t="s">
        <v>6972</v>
      </c>
      <c r="K326" s="8">
        <v>0.59</v>
      </c>
      <c r="P326" s="7" t="s">
        <v>1870</v>
      </c>
      <c r="Q326" s="8">
        <v>4.0999999999999996</v>
      </c>
    </row>
    <row r="327" spans="2:17">
      <c r="B327"/>
      <c r="J327" s="7" t="s">
        <v>1292</v>
      </c>
      <c r="K327" s="8">
        <v>0.65</v>
      </c>
      <c r="P327" s="7" t="s">
        <v>424</v>
      </c>
      <c r="Q327" s="8">
        <v>4.2</v>
      </c>
    </row>
    <row r="328" spans="2:17">
      <c r="B328"/>
      <c r="J328" s="7" t="s">
        <v>740</v>
      </c>
      <c r="K328" s="8">
        <v>0.8</v>
      </c>
      <c r="P328" s="7" t="s">
        <v>1580</v>
      </c>
      <c r="Q328" s="8">
        <v>4.2</v>
      </c>
    </row>
    <row r="329" spans="2:17">
      <c r="B329"/>
      <c r="J329" s="7" t="s">
        <v>7244</v>
      </c>
      <c r="K329" s="8">
        <v>0.76</v>
      </c>
      <c r="P329" s="7" t="s">
        <v>2583</v>
      </c>
      <c r="Q329" s="8">
        <v>4</v>
      </c>
    </row>
    <row r="330" spans="2:17">
      <c r="B330"/>
      <c r="J330" s="7" t="s">
        <v>5224</v>
      </c>
      <c r="K330" s="8">
        <v>0.56999999999999995</v>
      </c>
      <c r="P330" s="7" t="s">
        <v>2734</v>
      </c>
      <c r="Q330" s="8">
        <v>4</v>
      </c>
    </row>
    <row r="331" spans="2:17">
      <c r="B331"/>
      <c r="J331" s="7" t="s">
        <v>7028</v>
      </c>
      <c r="K331" s="8">
        <v>0.52</v>
      </c>
      <c r="P331" s="7" t="s">
        <v>503</v>
      </c>
      <c r="Q331" s="8">
        <v>4.0999999999999996</v>
      </c>
    </row>
    <row r="332" spans="2:17">
      <c r="B332"/>
      <c r="J332" s="7" t="s">
        <v>1585</v>
      </c>
      <c r="K332" s="8">
        <v>0.87</v>
      </c>
      <c r="P332" s="7" t="s">
        <v>2605</v>
      </c>
      <c r="Q332" s="8">
        <v>4.0999999999999996</v>
      </c>
    </row>
    <row r="333" spans="2:17">
      <c r="B333"/>
      <c r="J333" s="7" t="s">
        <v>6235</v>
      </c>
      <c r="K333" s="8">
        <v>0.48</v>
      </c>
      <c r="P333" s="7" t="s">
        <v>3467</v>
      </c>
      <c r="Q333" s="8">
        <v>4.0999999999999996</v>
      </c>
    </row>
    <row r="334" spans="2:17">
      <c r="B334"/>
      <c r="J334" s="7" t="s">
        <v>718</v>
      </c>
      <c r="K334" s="8">
        <v>0.63</v>
      </c>
      <c r="P334" s="7" t="s">
        <v>1107</v>
      </c>
      <c r="Q334" s="8">
        <v>4</v>
      </c>
    </row>
    <row r="335" spans="2:17">
      <c r="B335"/>
      <c r="J335" s="7" t="s">
        <v>7925</v>
      </c>
      <c r="K335" s="8">
        <v>0.41</v>
      </c>
      <c r="P335" s="7" t="s">
        <v>510</v>
      </c>
      <c r="Q335" s="8">
        <v>4</v>
      </c>
    </row>
    <row r="336" spans="2:17">
      <c r="B336"/>
      <c r="J336" s="7" t="s">
        <v>6559</v>
      </c>
      <c r="K336" s="8">
        <v>0.4</v>
      </c>
      <c r="P336" s="7" t="s">
        <v>1543</v>
      </c>
      <c r="Q336" s="8">
        <v>4</v>
      </c>
    </row>
    <row r="337" spans="2:17">
      <c r="B337"/>
      <c r="J337" s="7" t="s">
        <v>8443</v>
      </c>
      <c r="K337" s="8">
        <v>0.41</v>
      </c>
      <c r="P337" s="7" t="s">
        <v>218</v>
      </c>
      <c r="Q337" s="8">
        <v>4</v>
      </c>
    </row>
    <row r="338" spans="2:17">
      <c r="B338"/>
      <c r="J338" s="7" t="s">
        <v>6678</v>
      </c>
      <c r="K338" s="8">
        <v>0.51</v>
      </c>
      <c r="P338" s="7" t="s">
        <v>1049</v>
      </c>
      <c r="Q338" s="8">
        <v>3.9</v>
      </c>
    </row>
    <row r="339" spans="2:17">
      <c r="B339"/>
      <c r="J339" s="7" t="s">
        <v>9020</v>
      </c>
      <c r="K339" s="8">
        <v>0.46</v>
      </c>
      <c r="P339" s="7" t="s">
        <v>951</v>
      </c>
      <c r="Q339" s="8">
        <v>4.2</v>
      </c>
    </row>
    <row r="340" spans="2:17">
      <c r="B340"/>
      <c r="J340" s="7" t="s">
        <v>7989</v>
      </c>
      <c r="K340" s="8">
        <v>0.24</v>
      </c>
      <c r="P340" s="7" t="s">
        <v>2576</v>
      </c>
      <c r="Q340" s="8">
        <v>4.0999999999999996</v>
      </c>
    </row>
    <row r="341" spans="2:17">
      <c r="B341"/>
      <c r="J341" s="7" t="s">
        <v>6944</v>
      </c>
      <c r="K341" s="8">
        <v>0.26</v>
      </c>
      <c r="P341" s="7" t="s">
        <v>190</v>
      </c>
      <c r="Q341" s="8">
        <v>4</v>
      </c>
    </row>
    <row r="342" spans="2:17">
      <c r="B342"/>
      <c r="J342" s="7" t="s">
        <v>8356</v>
      </c>
      <c r="K342" s="8">
        <v>0.37</v>
      </c>
      <c r="P342" s="7" t="s">
        <v>367</v>
      </c>
      <c r="Q342" s="8">
        <v>4.0999999999999996</v>
      </c>
    </row>
    <row r="343" spans="2:17">
      <c r="B343"/>
      <c r="J343" s="7" t="s">
        <v>6796</v>
      </c>
      <c r="K343" s="8">
        <v>0.18</v>
      </c>
      <c r="P343" s="7" t="s">
        <v>72</v>
      </c>
      <c r="Q343" s="8">
        <v>4</v>
      </c>
    </row>
    <row r="344" spans="2:17">
      <c r="B344"/>
      <c r="J344" s="7" t="s">
        <v>6754</v>
      </c>
      <c r="K344" s="8">
        <v>0.35</v>
      </c>
      <c r="P344" s="7" t="s">
        <v>17</v>
      </c>
      <c r="Q344" s="8">
        <v>4</v>
      </c>
    </row>
    <row r="345" spans="2:17">
      <c r="B345"/>
      <c r="J345" s="7" t="s">
        <v>8018</v>
      </c>
      <c r="K345" s="8">
        <v>0.38</v>
      </c>
      <c r="P345" s="7" t="s">
        <v>123</v>
      </c>
      <c r="Q345" s="8">
        <v>4</v>
      </c>
    </row>
    <row r="346" spans="2:17">
      <c r="B346"/>
      <c r="J346" s="7" t="s">
        <v>7021</v>
      </c>
      <c r="K346" s="8">
        <v>0.41</v>
      </c>
      <c r="P346" s="7" t="s">
        <v>8060</v>
      </c>
      <c r="Q346" s="8">
        <v>4.2</v>
      </c>
    </row>
    <row r="347" spans="2:17">
      <c r="B347"/>
      <c r="J347" s="7" t="s">
        <v>7824</v>
      </c>
      <c r="K347" s="8">
        <v>0.15</v>
      </c>
      <c r="P347" s="7" t="s">
        <v>1307</v>
      </c>
      <c r="Q347" s="8">
        <v>4</v>
      </c>
    </row>
    <row r="348" spans="2:17">
      <c r="B348"/>
      <c r="J348" s="7" t="s">
        <v>7357</v>
      </c>
      <c r="K348" s="8">
        <v>0.38</v>
      </c>
      <c r="P348" s="7" t="s">
        <v>3394</v>
      </c>
      <c r="Q348" s="8">
        <v>4.3</v>
      </c>
    </row>
    <row r="349" spans="2:17">
      <c r="B349"/>
      <c r="J349" s="7" t="s">
        <v>8422</v>
      </c>
      <c r="K349" s="8">
        <v>0.38</v>
      </c>
      <c r="P349" s="7" t="s">
        <v>2891</v>
      </c>
      <c r="Q349" s="8">
        <v>4.2</v>
      </c>
    </row>
    <row r="350" spans="2:17">
      <c r="B350"/>
      <c r="J350" s="7" t="s">
        <v>699</v>
      </c>
      <c r="K350" s="8">
        <v>0.7</v>
      </c>
      <c r="P350" s="7" t="s">
        <v>5065</v>
      </c>
      <c r="Q350" s="8">
        <v>4</v>
      </c>
    </row>
    <row r="351" spans="2:17">
      <c r="B351"/>
      <c r="J351" s="7" t="s">
        <v>4845</v>
      </c>
      <c r="K351" s="8">
        <v>0.41</v>
      </c>
      <c r="P351" s="7" t="s">
        <v>5124</v>
      </c>
      <c r="Q351" s="8">
        <v>4.2</v>
      </c>
    </row>
    <row r="352" spans="2:17">
      <c r="B352"/>
      <c r="J352" s="7" t="s">
        <v>6052</v>
      </c>
      <c r="K352" s="8">
        <v>0.46</v>
      </c>
      <c r="P352" s="7" t="s">
        <v>8231</v>
      </c>
      <c r="Q352" s="8">
        <v>4.2</v>
      </c>
    </row>
    <row r="353" spans="2:17">
      <c r="B353"/>
      <c r="J353" s="7" t="s">
        <v>4614</v>
      </c>
      <c r="K353" s="8">
        <v>0.49</v>
      </c>
      <c r="P353" s="7" t="s">
        <v>4623</v>
      </c>
      <c r="Q353" s="8">
        <v>3.9</v>
      </c>
    </row>
    <row r="354" spans="2:17">
      <c r="B354"/>
      <c r="J354" s="7" t="s">
        <v>1367</v>
      </c>
      <c r="K354" s="8">
        <v>0.7</v>
      </c>
      <c r="P354" s="7" t="s">
        <v>5110</v>
      </c>
      <c r="Q354" s="8">
        <v>4.3</v>
      </c>
    </row>
    <row r="355" spans="2:17">
      <c r="B355"/>
      <c r="J355" s="7" t="s">
        <v>8160</v>
      </c>
      <c r="K355" s="8">
        <v>0.57999999999999996</v>
      </c>
      <c r="P355" s="7" t="s">
        <v>8902</v>
      </c>
      <c r="Q355" s="8">
        <v>4.5</v>
      </c>
    </row>
    <row r="356" spans="2:17">
      <c r="B356"/>
      <c r="J356" s="7" t="s">
        <v>7781</v>
      </c>
      <c r="K356" s="8">
        <v>0.57999999999999996</v>
      </c>
      <c r="P356" s="7" t="s">
        <v>8003</v>
      </c>
      <c r="Q356" s="8">
        <v>4.5999999999999996</v>
      </c>
    </row>
    <row r="357" spans="2:17">
      <c r="B357"/>
      <c r="J357" s="7" t="s">
        <v>1707</v>
      </c>
      <c r="K357" s="8">
        <v>0.36</v>
      </c>
      <c r="P357" s="7" t="s">
        <v>8259</v>
      </c>
      <c r="Q357" s="8">
        <v>4</v>
      </c>
    </row>
    <row r="358" spans="2:17">
      <c r="B358"/>
      <c r="J358" s="7" t="s">
        <v>4838</v>
      </c>
      <c r="K358" s="8">
        <v>0.5</v>
      </c>
      <c r="P358" s="7" t="s">
        <v>7442</v>
      </c>
      <c r="Q358" s="8">
        <v>3.9</v>
      </c>
    </row>
    <row r="359" spans="2:17">
      <c r="B359"/>
      <c r="J359" s="7" t="s">
        <v>1725</v>
      </c>
      <c r="K359" s="8">
        <v>0.65</v>
      </c>
      <c r="P359" s="7" t="s">
        <v>5830</v>
      </c>
      <c r="Q359" s="8">
        <v>3.6</v>
      </c>
    </row>
    <row r="360" spans="2:17">
      <c r="B360"/>
      <c r="J360" s="7" t="s">
        <v>657</v>
      </c>
      <c r="K360" s="8">
        <v>0.77</v>
      </c>
      <c r="P360" s="7" t="s">
        <v>1772</v>
      </c>
      <c r="Q360" s="8">
        <v>3.7</v>
      </c>
    </row>
    <row r="361" spans="2:17">
      <c r="B361"/>
      <c r="J361" s="7" t="s">
        <v>3646</v>
      </c>
      <c r="K361" s="8">
        <v>0.69</v>
      </c>
      <c r="P361" s="7" t="s">
        <v>1413</v>
      </c>
      <c r="Q361" s="8">
        <v>3.8</v>
      </c>
    </row>
    <row r="362" spans="2:17">
      <c r="B362"/>
      <c r="J362" s="7" t="s">
        <v>3658</v>
      </c>
      <c r="K362" s="8">
        <v>0.54</v>
      </c>
      <c r="P362" s="7" t="s">
        <v>7014</v>
      </c>
      <c r="Q362" s="8">
        <v>3.9</v>
      </c>
    </row>
    <row r="363" spans="2:17">
      <c r="B363"/>
      <c r="J363" s="7" t="s">
        <v>3712</v>
      </c>
      <c r="K363" s="8">
        <v>0.44</v>
      </c>
      <c r="P363" s="7" t="s">
        <v>7050</v>
      </c>
      <c r="Q363" s="8">
        <v>4.3</v>
      </c>
    </row>
    <row r="364" spans="2:17">
      <c r="B364"/>
      <c r="J364" s="7" t="s">
        <v>3854</v>
      </c>
      <c r="K364" s="8">
        <v>0.56000000000000005</v>
      </c>
      <c r="P364" s="7" t="s">
        <v>8138</v>
      </c>
      <c r="Q364" s="8">
        <v>3.6</v>
      </c>
    </row>
    <row r="365" spans="2:17">
      <c r="B365"/>
      <c r="J365" s="7" t="s">
        <v>8067</v>
      </c>
      <c r="K365" s="8">
        <v>0.52</v>
      </c>
      <c r="P365" s="7" t="s">
        <v>7237</v>
      </c>
      <c r="Q365" s="8">
        <v>4.3</v>
      </c>
    </row>
    <row r="366" spans="2:17">
      <c r="B366"/>
      <c r="J366" s="7" t="s">
        <v>4145</v>
      </c>
      <c r="K366" s="8">
        <v>0.38</v>
      </c>
      <c r="P366" s="7" t="s">
        <v>6705</v>
      </c>
      <c r="Q366" s="8">
        <v>3.7</v>
      </c>
    </row>
    <row r="367" spans="2:17">
      <c r="B367"/>
      <c r="J367" s="7" t="s">
        <v>5695</v>
      </c>
      <c r="K367" s="8">
        <v>0.46</v>
      </c>
      <c r="P367" s="7" t="s">
        <v>7435</v>
      </c>
      <c r="Q367" s="8">
        <v>4.2</v>
      </c>
    </row>
    <row r="368" spans="2:17">
      <c r="B368"/>
      <c r="J368" s="7" t="s">
        <v>4703</v>
      </c>
      <c r="K368" s="8">
        <v>0.51</v>
      </c>
      <c r="P368" s="7" t="s">
        <v>6685</v>
      </c>
      <c r="Q368" s="8">
        <v>4.2</v>
      </c>
    </row>
    <row r="369" spans="2:17">
      <c r="B369"/>
      <c r="J369" s="7" t="s">
        <v>3812</v>
      </c>
      <c r="K369" s="8">
        <v>0.6</v>
      </c>
      <c r="P369" s="7" t="s">
        <v>7105</v>
      </c>
      <c r="Q369" s="8">
        <v>4.0999999999999996</v>
      </c>
    </row>
    <row r="370" spans="2:17">
      <c r="B370"/>
      <c r="J370" s="7" t="s">
        <v>4980</v>
      </c>
      <c r="K370" s="8">
        <v>0.65</v>
      </c>
      <c r="P370" s="7" t="s">
        <v>6228</v>
      </c>
      <c r="Q370" s="8">
        <v>4.2</v>
      </c>
    </row>
    <row r="371" spans="2:17">
      <c r="B371"/>
      <c r="J371" s="7" t="s">
        <v>5239</v>
      </c>
      <c r="K371" s="8">
        <v>0.5</v>
      </c>
      <c r="P371" s="7" t="s">
        <v>6510</v>
      </c>
      <c r="Q371" s="8">
        <v>4.2</v>
      </c>
    </row>
    <row r="372" spans="2:17">
      <c r="B372"/>
      <c r="J372" s="7" t="s">
        <v>317</v>
      </c>
      <c r="K372" s="8">
        <v>0.57999999999999996</v>
      </c>
      <c r="P372" s="7" t="s">
        <v>7223</v>
      </c>
      <c r="Q372" s="8">
        <v>4.0999999999999996</v>
      </c>
    </row>
    <row r="373" spans="2:17">
      <c r="B373"/>
      <c r="J373" s="7" t="s">
        <v>7704</v>
      </c>
      <c r="K373" s="8">
        <v>0.53</v>
      </c>
      <c r="P373" s="7" t="s">
        <v>9147</v>
      </c>
      <c r="Q373" s="8">
        <v>4.4000000000000004</v>
      </c>
    </row>
    <row r="374" spans="2:17">
      <c r="B374"/>
      <c r="J374" s="7" t="s">
        <v>2407</v>
      </c>
      <c r="K374" s="8">
        <v>0.49</v>
      </c>
      <c r="P374" s="7" t="s">
        <v>6325</v>
      </c>
      <c r="Q374" s="8">
        <v>4.0999999999999996</v>
      </c>
    </row>
    <row r="375" spans="2:17">
      <c r="B375"/>
      <c r="J375" s="7" t="s">
        <v>4531</v>
      </c>
      <c r="K375" s="8">
        <v>0.14000000000000001</v>
      </c>
      <c r="P375" s="7" t="s">
        <v>8370</v>
      </c>
      <c r="Q375" s="8">
        <v>3.9</v>
      </c>
    </row>
    <row r="376" spans="2:17">
      <c r="B376"/>
      <c r="J376" s="7" t="s">
        <v>5474</v>
      </c>
      <c r="K376" s="8">
        <v>0.42</v>
      </c>
      <c r="P376" s="7" t="s">
        <v>6290</v>
      </c>
      <c r="Q376" s="8">
        <v>4.2</v>
      </c>
    </row>
    <row r="377" spans="2:17">
      <c r="B377"/>
      <c r="J377" s="7" t="s">
        <v>5412</v>
      </c>
      <c r="K377" s="8">
        <v>0.42</v>
      </c>
      <c r="P377" s="7" t="s">
        <v>9226</v>
      </c>
      <c r="Q377" s="8">
        <v>3.6</v>
      </c>
    </row>
    <row r="378" spans="2:17">
      <c r="B378"/>
      <c r="J378" s="7" t="s">
        <v>1232</v>
      </c>
      <c r="K378" s="8">
        <v>0.47</v>
      </c>
      <c r="P378" s="7" t="s">
        <v>6650</v>
      </c>
      <c r="Q378" s="8">
        <v>4.0999999999999996</v>
      </c>
    </row>
    <row r="379" spans="2:17">
      <c r="B379"/>
      <c r="J379" s="7" t="s">
        <v>4282</v>
      </c>
      <c r="K379" s="8">
        <v>0.2</v>
      </c>
      <c r="P379" s="7" t="s">
        <v>6438</v>
      </c>
      <c r="Q379" s="8">
        <v>4</v>
      </c>
    </row>
    <row r="380" spans="2:17">
      <c r="B380"/>
      <c r="J380" s="7" t="s">
        <v>4089</v>
      </c>
      <c r="K380" s="8">
        <v>0.2</v>
      </c>
      <c r="P380" s="7" t="s">
        <v>6608</v>
      </c>
      <c r="Q380" s="8">
        <v>4.2</v>
      </c>
    </row>
    <row r="381" spans="2:17">
      <c r="B381"/>
      <c r="J381" s="7" t="s">
        <v>5004</v>
      </c>
      <c r="K381" s="8">
        <v>0.21</v>
      </c>
      <c r="P381" s="7" t="s">
        <v>6276</v>
      </c>
      <c r="Q381" s="8">
        <v>4.2</v>
      </c>
    </row>
    <row r="382" spans="2:17">
      <c r="B382"/>
      <c r="J382" s="7" t="s">
        <v>273</v>
      </c>
      <c r="K382" s="8">
        <v>0.51</v>
      </c>
      <c r="P382" s="7" t="s">
        <v>6517</v>
      </c>
      <c r="Q382" s="8">
        <v>4.0999999999999996</v>
      </c>
    </row>
    <row r="383" spans="2:17">
      <c r="B383"/>
      <c r="J383" s="7" t="s">
        <v>965</v>
      </c>
      <c r="K383" s="8">
        <v>0.47</v>
      </c>
      <c r="P383" s="7" t="s">
        <v>7881</v>
      </c>
      <c r="Q383" s="8">
        <v>3.9</v>
      </c>
    </row>
    <row r="384" spans="2:17">
      <c r="B384"/>
      <c r="J384" s="7" t="s">
        <v>3675</v>
      </c>
      <c r="K384" s="8">
        <v>0.16</v>
      </c>
      <c r="P384" s="7" t="s">
        <v>6831</v>
      </c>
      <c r="Q384" s="8">
        <v>4.0999999999999996</v>
      </c>
    </row>
    <row r="385" spans="2:17">
      <c r="B385"/>
      <c r="J385" s="7" t="s">
        <v>4194</v>
      </c>
      <c r="K385" s="8">
        <v>0.15</v>
      </c>
      <c r="P385" s="7" t="s">
        <v>7817</v>
      </c>
      <c r="Q385" s="8">
        <v>4.0999999999999996</v>
      </c>
    </row>
    <row r="386" spans="2:17">
      <c r="B386"/>
      <c r="J386" s="7" t="s">
        <v>6068</v>
      </c>
      <c r="K386" s="8">
        <v>0.05</v>
      </c>
      <c r="P386" s="7" t="s">
        <v>6297</v>
      </c>
      <c r="Q386" s="8">
        <v>4.2</v>
      </c>
    </row>
    <row r="387" spans="2:17">
      <c r="B387"/>
      <c r="J387" s="7" t="s">
        <v>197</v>
      </c>
      <c r="K387" s="8">
        <v>0.51</v>
      </c>
      <c r="P387" s="7" t="s">
        <v>7266</v>
      </c>
      <c r="Q387" s="8">
        <v>4</v>
      </c>
    </row>
    <row r="388" spans="2:17">
      <c r="B388"/>
      <c r="J388" s="7" t="s">
        <v>141</v>
      </c>
      <c r="K388" s="8">
        <v>0.46</v>
      </c>
      <c r="P388" s="7" t="s">
        <v>8881</v>
      </c>
      <c r="Q388" s="8">
        <v>4</v>
      </c>
    </row>
    <row r="389" spans="2:17">
      <c r="B389"/>
      <c r="J389" s="7" t="s">
        <v>4725</v>
      </c>
      <c r="K389" s="8">
        <v>0.7</v>
      </c>
      <c r="P389" s="7" t="s">
        <v>6179</v>
      </c>
      <c r="Q389" s="8">
        <v>3.9</v>
      </c>
    </row>
    <row r="390" spans="2:17">
      <c r="B390"/>
      <c r="J390" s="7" t="s">
        <v>3496</v>
      </c>
      <c r="K390" s="8">
        <v>0.72</v>
      </c>
      <c r="P390" s="7" t="s">
        <v>6263</v>
      </c>
      <c r="Q390" s="8">
        <v>4.0999999999999996</v>
      </c>
    </row>
    <row r="391" spans="2:17">
      <c r="B391"/>
      <c r="J391" s="7" t="s">
        <v>8930</v>
      </c>
      <c r="K391" s="8">
        <v>0.59</v>
      </c>
      <c r="P391" s="7" t="s">
        <v>6692</v>
      </c>
      <c r="Q391" s="8">
        <v>4.0999999999999996</v>
      </c>
    </row>
    <row r="392" spans="2:17">
      <c r="B392"/>
      <c r="J392" s="7" t="s">
        <v>9068</v>
      </c>
      <c r="K392" s="8">
        <v>0.5</v>
      </c>
      <c r="P392" s="7" t="s">
        <v>7541</v>
      </c>
      <c r="Q392" s="8">
        <v>4.4000000000000004</v>
      </c>
    </row>
    <row r="393" spans="2:17">
      <c r="B393"/>
      <c r="J393" s="7" t="s">
        <v>4216</v>
      </c>
      <c r="K393" s="8">
        <v>0</v>
      </c>
      <c r="P393" s="7" t="s">
        <v>6151</v>
      </c>
      <c r="Q393" s="8">
        <v>3.7</v>
      </c>
    </row>
    <row r="394" spans="2:17">
      <c r="B394"/>
      <c r="J394" s="7" t="s">
        <v>5845</v>
      </c>
      <c r="K394" s="8">
        <v>0</v>
      </c>
      <c r="P394" s="7" t="s">
        <v>1006</v>
      </c>
      <c r="Q394" s="8">
        <v>4.4000000000000004</v>
      </c>
    </row>
    <row r="395" spans="2:17">
      <c r="B395"/>
      <c r="J395" s="7" t="s">
        <v>4665</v>
      </c>
      <c r="K395" s="8">
        <v>0.1</v>
      </c>
      <c r="P395" s="7" t="s">
        <v>779</v>
      </c>
      <c r="Q395" s="8">
        <v>4.4000000000000004</v>
      </c>
    </row>
    <row r="396" spans="2:17">
      <c r="B396"/>
      <c r="J396" s="7" t="s">
        <v>8123</v>
      </c>
      <c r="K396" s="8">
        <v>0.53</v>
      </c>
      <c r="P396" s="7" t="s">
        <v>1255</v>
      </c>
      <c r="Q396" s="8">
        <v>4.4000000000000004</v>
      </c>
    </row>
    <row r="397" spans="2:17">
      <c r="B397"/>
      <c r="J397" s="7" t="s">
        <v>1011</v>
      </c>
      <c r="K397" s="8">
        <v>0.41</v>
      </c>
      <c r="P397" s="7" t="s">
        <v>1669</v>
      </c>
      <c r="Q397" s="8">
        <v>4.4000000000000004</v>
      </c>
    </row>
    <row r="398" spans="2:17">
      <c r="B398"/>
      <c r="J398" s="7" t="s">
        <v>754</v>
      </c>
      <c r="K398" s="8">
        <v>0.35</v>
      </c>
      <c r="P398" s="7" t="s">
        <v>5816</v>
      </c>
      <c r="Q398" s="8">
        <v>4.5</v>
      </c>
    </row>
    <row r="399" spans="2:17">
      <c r="B399"/>
      <c r="J399" s="7" t="s">
        <v>1075</v>
      </c>
      <c r="K399" s="8">
        <v>0.83</v>
      </c>
      <c r="P399" s="7" t="s">
        <v>1056</v>
      </c>
      <c r="Q399" s="8">
        <v>4.5</v>
      </c>
    </row>
    <row r="400" spans="2:17">
      <c r="B400"/>
      <c r="J400" s="7" t="s">
        <v>1565</v>
      </c>
      <c r="K400" s="8">
        <v>0.83</v>
      </c>
      <c r="P400" s="7" t="s">
        <v>1508</v>
      </c>
      <c r="Q400" s="8">
        <v>4.5</v>
      </c>
    </row>
    <row r="401" spans="2:17">
      <c r="B401"/>
      <c r="J401" s="7" t="s">
        <v>3488</v>
      </c>
      <c r="K401" s="8">
        <v>0.79</v>
      </c>
      <c r="P401" s="7" t="s">
        <v>1978</v>
      </c>
      <c r="Q401" s="8">
        <v>4.4000000000000004</v>
      </c>
    </row>
    <row r="402" spans="2:17">
      <c r="B402"/>
      <c r="J402" s="7" t="s">
        <v>2899</v>
      </c>
      <c r="K402" s="8">
        <v>0.82</v>
      </c>
      <c r="P402" s="7" t="s">
        <v>6075</v>
      </c>
      <c r="Q402" s="8">
        <v>3.9</v>
      </c>
    </row>
    <row r="403" spans="2:17">
      <c r="B403"/>
      <c r="J403" s="7" t="s">
        <v>2276</v>
      </c>
      <c r="K403" s="8">
        <v>0.65</v>
      </c>
      <c r="P403" s="7" t="s">
        <v>8378</v>
      </c>
      <c r="Q403" s="8">
        <v>4.2</v>
      </c>
    </row>
    <row r="404" spans="2:17">
      <c r="B404"/>
      <c r="J404" s="7" t="s">
        <v>2961</v>
      </c>
      <c r="K404" s="8">
        <v>0.85</v>
      </c>
      <c r="P404" s="7" t="s">
        <v>7668</v>
      </c>
      <c r="Q404" s="8">
        <v>3.8</v>
      </c>
    </row>
    <row r="405" spans="2:17">
      <c r="B405"/>
      <c r="J405" s="7" t="s">
        <v>8754</v>
      </c>
      <c r="K405" s="8">
        <v>0.56999999999999995</v>
      </c>
      <c r="P405" s="7" t="s">
        <v>958</v>
      </c>
      <c r="Q405" s="8">
        <v>4.2</v>
      </c>
    </row>
    <row r="406" spans="2:17">
      <c r="B406"/>
      <c r="J406" s="7" t="s">
        <v>3181</v>
      </c>
      <c r="K406" s="8">
        <v>0.57999999999999996</v>
      </c>
      <c r="P406" s="7" t="s">
        <v>1207</v>
      </c>
      <c r="Q406" s="8">
        <v>4.2</v>
      </c>
    </row>
    <row r="407" spans="2:17">
      <c r="B407"/>
      <c r="J407" s="7" t="s">
        <v>7463</v>
      </c>
      <c r="K407" s="8">
        <v>0.11</v>
      </c>
      <c r="P407" s="7" t="s">
        <v>1300</v>
      </c>
      <c r="Q407" s="8">
        <v>4.4000000000000004</v>
      </c>
    </row>
    <row r="408" spans="2:17">
      <c r="B408"/>
      <c r="J408" s="7" t="s">
        <v>5072</v>
      </c>
      <c r="K408" s="8">
        <v>0.25</v>
      </c>
      <c r="P408" s="7" t="s">
        <v>1573</v>
      </c>
      <c r="Q408" s="8">
        <v>4.4000000000000004</v>
      </c>
    </row>
    <row r="409" spans="2:17">
      <c r="B409"/>
      <c r="J409" s="7" t="s">
        <v>5012</v>
      </c>
      <c r="K409" s="8">
        <v>0</v>
      </c>
      <c r="P409" s="7" t="s">
        <v>555</v>
      </c>
      <c r="Q409" s="8">
        <v>4.4000000000000004</v>
      </c>
    </row>
    <row r="410" spans="2:17">
      <c r="B410"/>
      <c r="J410" s="7" t="s">
        <v>7498</v>
      </c>
      <c r="K410" s="8">
        <v>0.49</v>
      </c>
      <c r="P410" s="7" t="s">
        <v>204</v>
      </c>
      <c r="Q410" s="8">
        <v>4.3</v>
      </c>
    </row>
    <row r="411" spans="2:17">
      <c r="B411"/>
      <c r="J411" s="7" t="s">
        <v>4038</v>
      </c>
      <c r="K411" s="8">
        <v>0.24</v>
      </c>
      <c r="P411" s="7" t="s">
        <v>3546</v>
      </c>
      <c r="Q411" s="8">
        <v>3.8</v>
      </c>
    </row>
    <row r="412" spans="2:17">
      <c r="B412"/>
      <c r="J412" s="7" t="s">
        <v>8555</v>
      </c>
      <c r="K412" s="8">
        <v>0.34</v>
      </c>
      <c r="P412" s="7" t="s">
        <v>3514</v>
      </c>
      <c r="Q412" s="8">
        <v>3.9</v>
      </c>
    </row>
    <row r="413" spans="2:17">
      <c r="B413"/>
      <c r="J413" s="7" t="s">
        <v>4809</v>
      </c>
      <c r="K413" s="8">
        <v>0.56999999999999995</v>
      </c>
      <c r="P413" s="7" t="s">
        <v>4275</v>
      </c>
      <c r="Q413" s="8">
        <v>3.9</v>
      </c>
    </row>
    <row r="414" spans="2:17">
      <c r="B414"/>
      <c r="J414" s="7" t="s">
        <v>7618</v>
      </c>
      <c r="K414" s="8">
        <v>0.41</v>
      </c>
      <c r="P414" s="7" t="s">
        <v>4097</v>
      </c>
      <c r="Q414" s="8">
        <v>3.8</v>
      </c>
    </row>
    <row r="415" spans="2:17">
      <c r="B415"/>
      <c r="J415" s="7" t="s">
        <v>5502</v>
      </c>
      <c r="K415" s="8">
        <v>0.23</v>
      </c>
      <c r="P415" s="7" t="s">
        <v>5138</v>
      </c>
      <c r="Q415" s="8">
        <v>3.7</v>
      </c>
    </row>
    <row r="416" spans="2:17">
      <c r="B416"/>
      <c r="J416" s="7" t="s">
        <v>2111</v>
      </c>
      <c r="K416" s="8">
        <v>0.2</v>
      </c>
      <c r="P416" s="7" t="s">
        <v>2514</v>
      </c>
      <c r="Q416" s="8">
        <v>4.0999999999999996</v>
      </c>
    </row>
    <row r="417" spans="2:17">
      <c r="B417"/>
      <c r="J417" s="7" t="s">
        <v>7774</v>
      </c>
      <c r="K417" s="8">
        <v>0.55000000000000004</v>
      </c>
      <c r="P417" s="7" t="s">
        <v>2250</v>
      </c>
      <c r="Q417" s="8">
        <v>4.0999999999999996</v>
      </c>
    </row>
    <row r="418" spans="2:17">
      <c r="B418"/>
      <c r="J418" s="7" t="s">
        <v>8471</v>
      </c>
      <c r="K418" s="8">
        <v>0</v>
      </c>
      <c r="P418" s="7" t="s">
        <v>3510</v>
      </c>
      <c r="Q418" s="8">
        <v>4.0999999999999996</v>
      </c>
    </row>
    <row r="419" spans="2:17">
      <c r="B419"/>
      <c r="J419" s="7" t="s">
        <v>7932</v>
      </c>
      <c r="K419" s="8">
        <v>0.16</v>
      </c>
      <c r="P419" s="7" t="s">
        <v>5467</v>
      </c>
      <c r="Q419" s="8">
        <v>4.2</v>
      </c>
    </row>
    <row r="420" spans="2:17">
      <c r="B420"/>
      <c r="J420" s="7" t="s">
        <v>9097</v>
      </c>
      <c r="K420" s="8">
        <v>0.49</v>
      </c>
      <c r="P420" s="7" t="s">
        <v>3705</v>
      </c>
      <c r="Q420" s="8">
        <v>4.2</v>
      </c>
    </row>
    <row r="421" spans="2:17">
      <c r="B421"/>
      <c r="J421" s="7" t="s">
        <v>7174</v>
      </c>
      <c r="K421" s="8">
        <v>0.4</v>
      </c>
      <c r="P421" s="7" t="s">
        <v>3696</v>
      </c>
      <c r="Q421" s="8">
        <v>4.0999999999999996</v>
      </c>
    </row>
    <row r="422" spans="2:17">
      <c r="B422"/>
      <c r="J422" s="7" t="s">
        <v>6657</v>
      </c>
      <c r="K422" s="8">
        <v>0.26</v>
      </c>
      <c r="P422" s="7" t="s">
        <v>4517</v>
      </c>
      <c r="Q422" s="8">
        <v>4.0999999999999996</v>
      </c>
    </row>
    <row r="423" spans="2:17">
      <c r="B423"/>
      <c r="J423" s="7" t="s">
        <v>7084</v>
      </c>
      <c r="K423" s="8">
        <v>0.45</v>
      </c>
      <c r="P423" s="7" t="s">
        <v>2699</v>
      </c>
      <c r="Q423" s="8">
        <v>4.0999999999999996</v>
      </c>
    </row>
    <row r="424" spans="2:17">
      <c r="B424"/>
      <c r="J424" s="7" t="s">
        <v>3868</v>
      </c>
      <c r="K424" s="8">
        <v>0.17</v>
      </c>
      <c r="P424" s="7" t="s">
        <v>3805</v>
      </c>
      <c r="Q424" s="8">
        <v>4.0999999999999996</v>
      </c>
    </row>
    <row r="425" spans="2:17">
      <c r="B425"/>
      <c r="J425" s="7" t="s">
        <v>4447</v>
      </c>
      <c r="K425" s="8">
        <v>0.12</v>
      </c>
      <c r="P425" s="7" t="s">
        <v>6089</v>
      </c>
      <c r="Q425" s="8">
        <v>4.2</v>
      </c>
    </row>
    <row r="426" spans="2:17">
      <c r="B426"/>
      <c r="J426" s="7" t="s">
        <v>2013</v>
      </c>
      <c r="K426" s="8">
        <v>0.63</v>
      </c>
      <c r="P426" s="7" t="s">
        <v>604</v>
      </c>
      <c r="Q426" s="8">
        <v>4.2</v>
      </c>
    </row>
    <row r="427" spans="2:17">
      <c r="B427"/>
      <c r="J427" s="7" t="s">
        <v>5548</v>
      </c>
      <c r="K427" s="8">
        <v>0</v>
      </c>
      <c r="P427" s="7" t="s">
        <v>31</v>
      </c>
      <c r="Q427" s="8">
        <v>4.2</v>
      </c>
    </row>
    <row r="428" spans="2:17">
      <c r="B428"/>
      <c r="J428" s="7" t="s">
        <v>7209</v>
      </c>
      <c r="K428" s="8">
        <v>0.4</v>
      </c>
      <c r="P428" s="7" t="s">
        <v>4223</v>
      </c>
      <c r="Q428" s="8">
        <v>4.3</v>
      </c>
    </row>
    <row r="429" spans="2:17">
      <c r="B429"/>
      <c r="J429" s="7" t="s">
        <v>4987</v>
      </c>
      <c r="K429" s="8">
        <v>0.42</v>
      </c>
      <c r="P429" s="7" t="s">
        <v>3003</v>
      </c>
      <c r="Q429" s="8">
        <v>4</v>
      </c>
    </row>
    <row r="430" spans="2:17">
      <c r="B430"/>
      <c r="J430" s="7" t="s">
        <v>7534</v>
      </c>
      <c r="K430" s="8">
        <v>0.56000000000000005</v>
      </c>
      <c r="P430" s="7" t="s">
        <v>725</v>
      </c>
      <c r="Q430" s="8">
        <v>4.3</v>
      </c>
    </row>
    <row r="431" spans="2:17">
      <c r="B431"/>
      <c r="J431" s="7" t="s">
        <v>2522</v>
      </c>
      <c r="K431" s="8">
        <v>0.6</v>
      </c>
      <c r="P431" s="7" t="s">
        <v>1462</v>
      </c>
      <c r="Q431" s="8">
        <v>4.0999999999999996</v>
      </c>
    </row>
    <row r="432" spans="2:17">
      <c r="B432"/>
      <c r="J432" s="7" t="s">
        <v>4440</v>
      </c>
      <c r="K432" s="8">
        <v>0.75</v>
      </c>
      <c r="P432" s="7" t="s">
        <v>1166</v>
      </c>
      <c r="Q432" s="8">
        <v>4.0999999999999996</v>
      </c>
    </row>
    <row r="433" spans="2:17">
      <c r="B433"/>
      <c r="J433" s="7" t="s">
        <v>2328</v>
      </c>
      <c r="K433" s="8">
        <v>0.78</v>
      </c>
      <c r="P433" s="7" t="s">
        <v>1402</v>
      </c>
      <c r="Q433" s="8">
        <v>3.9</v>
      </c>
    </row>
    <row r="434" spans="2:17">
      <c r="B434"/>
      <c r="J434" s="7" t="s">
        <v>3374</v>
      </c>
      <c r="K434" s="8">
        <v>0.81</v>
      </c>
      <c r="P434" s="7" t="s">
        <v>51</v>
      </c>
      <c r="Q434" s="8">
        <v>4.0999999999999996</v>
      </c>
    </row>
    <row r="435" spans="2:17">
      <c r="B435"/>
      <c r="J435" s="7" t="s">
        <v>3113</v>
      </c>
      <c r="K435" s="8">
        <v>0.85</v>
      </c>
      <c r="P435" s="7" t="s">
        <v>3156</v>
      </c>
      <c r="Q435" s="8">
        <v>4.0999999999999996</v>
      </c>
    </row>
    <row r="436" spans="2:17">
      <c r="B436"/>
      <c r="J436" s="7" t="s">
        <v>2299</v>
      </c>
      <c r="K436" s="8">
        <v>0.81</v>
      </c>
      <c r="P436" s="7" t="s">
        <v>2827</v>
      </c>
      <c r="Q436" s="8">
        <v>4.0999999999999996</v>
      </c>
    </row>
    <row r="437" spans="2:17">
      <c r="B437"/>
      <c r="J437" s="7" t="s">
        <v>2132</v>
      </c>
      <c r="K437" s="8">
        <v>0.91</v>
      </c>
      <c r="P437" s="7" t="s">
        <v>3563</v>
      </c>
      <c r="Q437" s="8">
        <v>4.0999999999999996</v>
      </c>
    </row>
    <row r="438" spans="2:17">
      <c r="B438"/>
      <c r="J438" s="7" t="s">
        <v>4952</v>
      </c>
      <c r="K438" s="8">
        <v>0.75</v>
      </c>
      <c r="P438" s="7" t="s">
        <v>3784</v>
      </c>
      <c r="Q438" s="8">
        <v>4.0999999999999996</v>
      </c>
    </row>
    <row r="439" spans="2:17">
      <c r="B439"/>
      <c r="J439" s="7" t="s">
        <v>2139</v>
      </c>
      <c r="K439" s="8">
        <v>0.8</v>
      </c>
      <c r="P439" s="7" t="s">
        <v>3990</v>
      </c>
      <c r="Q439" s="8">
        <v>4</v>
      </c>
    </row>
    <row r="440" spans="2:17">
      <c r="B440"/>
      <c r="J440" s="7" t="s">
        <v>2884</v>
      </c>
      <c r="K440" s="8">
        <v>0.7</v>
      </c>
      <c r="P440" s="7" t="s">
        <v>3228</v>
      </c>
      <c r="Q440" s="8">
        <v>4.0999999999999996</v>
      </c>
    </row>
    <row r="441" spans="2:17">
      <c r="B441"/>
      <c r="J441" s="7" t="s">
        <v>5180</v>
      </c>
      <c r="K441" s="8">
        <v>0.75</v>
      </c>
      <c r="P441" s="7" t="s">
        <v>3586</v>
      </c>
      <c r="Q441" s="8">
        <v>4.0999999999999996</v>
      </c>
    </row>
    <row r="442" spans="2:17">
      <c r="B442"/>
      <c r="J442" s="7" t="s">
        <v>3481</v>
      </c>
      <c r="K442" s="8">
        <v>0.75</v>
      </c>
      <c r="P442" s="7" t="s">
        <v>3954</v>
      </c>
      <c r="Q442" s="8">
        <v>4.0999999999999996</v>
      </c>
    </row>
    <row r="443" spans="2:17">
      <c r="B443"/>
      <c r="J443" s="7" t="s">
        <v>2374</v>
      </c>
      <c r="K443" s="8">
        <v>0.78</v>
      </c>
      <c r="P443" s="7" t="s">
        <v>1647</v>
      </c>
      <c r="Q443" s="8">
        <v>4.2</v>
      </c>
    </row>
    <row r="444" spans="2:17">
      <c r="B444"/>
      <c r="J444" s="7" t="s">
        <v>530</v>
      </c>
      <c r="K444" s="8">
        <v>0.64</v>
      </c>
      <c r="P444" s="7" t="s">
        <v>83</v>
      </c>
      <c r="Q444" s="8">
        <v>4.2</v>
      </c>
    </row>
    <row r="445" spans="2:17">
      <c r="B445"/>
      <c r="J445" s="7" t="s">
        <v>1141</v>
      </c>
      <c r="K445" s="8">
        <v>0.71</v>
      </c>
      <c r="P445" s="7" t="s">
        <v>4816</v>
      </c>
      <c r="Q445" s="8">
        <v>4.0999999999999996</v>
      </c>
    </row>
    <row r="446" spans="2:17">
      <c r="B446"/>
      <c r="J446" s="7" t="s">
        <v>305</v>
      </c>
      <c r="K446" s="8">
        <v>0.7</v>
      </c>
      <c r="P446" s="7" t="s">
        <v>5992</v>
      </c>
      <c r="Q446" s="8">
        <v>4.2</v>
      </c>
    </row>
    <row r="447" spans="2:17">
      <c r="B447"/>
      <c r="J447" s="7" t="s">
        <v>1132</v>
      </c>
      <c r="K447" s="8">
        <v>0.71</v>
      </c>
      <c r="P447" s="7" t="s">
        <v>4802</v>
      </c>
      <c r="Q447" s="8">
        <v>4.2</v>
      </c>
    </row>
    <row r="448" spans="2:17">
      <c r="B448"/>
      <c r="J448" s="7" t="s">
        <v>1621</v>
      </c>
      <c r="K448" s="8">
        <v>0.7</v>
      </c>
      <c r="P448" s="7" t="s">
        <v>127</v>
      </c>
      <c r="Q448" s="8">
        <v>4.0999999999999996</v>
      </c>
    </row>
    <row r="449" spans="2:17">
      <c r="B449"/>
      <c r="J449" s="7" t="s">
        <v>3119</v>
      </c>
      <c r="K449" s="8">
        <v>0.57999999999999996</v>
      </c>
      <c r="P449" s="7" t="s">
        <v>736</v>
      </c>
      <c r="Q449" s="8">
        <v>4.0999999999999996</v>
      </c>
    </row>
    <row r="450" spans="2:17">
      <c r="B450"/>
      <c r="J450" s="7" t="s">
        <v>1246</v>
      </c>
      <c r="K450" s="8">
        <v>0.48</v>
      </c>
      <c r="P450" s="7" t="s">
        <v>496</v>
      </c>
      <c r="Q450" s="8">
        <v>4.0999999999999996</v>
      </c>
    </row>
    <row r="451" spans="2:17">
      <c r="B451"/>
      <c r="J451" s="7" t="s">
        <v>2950</v>
      </c>
      <c r="K451" s="8">
        <v>0.44</v>
      </c>
      <c r="P451" s="7" t="s">
        <v>904</v>
      </c>
      <c r="Q451" s="8">
        <v>4.3</v>
      </c>
    </row>
    <row r="452" spans="2:17">
      <c r="B452"/>
      <c r="J452" s="7" t="s">
        <v>542</v>
      </c>
      <c r="K452" s="8">
        <v>0.44</v>
      </c>
      <c r="P452" s="7" t="s">
        <v>2624</v>
      </c>
      <c r="Q452" s="8">
        <v>3.8</v>
      </c>
    </row>
    <row r="453" spans="2:17">
      <c r="B453"/>
      <c r="J453" s="7" t="s">
        <v>163</v>
      </c>
      <c r="K453" s="8">
        <v>0.7</v>
      </c>
      <c r="P453" s="7" t="s">
        <v>2466</v>
      </c>
      <c r="Q453" s="8">
        <v>3.8</v>
      </c>
    </row>
    <row r="454" spans="2:17">
      <c r="B454"/>
      <c r="J454" s="7" t="s">
        <v>3403</v>
      </c>
      <c r="K454" s="8">
        <v>0.6</v>
      </c>
      <c r="P454" s="7" t="s">
        <v>2802</v>
      </c>
      <c r="Q454" s="8">
        <v>3.8</v>
      </c>
    </row>
    <row r="455" spans="2:17">
      <c r="B455"/>
      <c r="J455" s="7" t="s">
        <v>5916</v>
      </c>
      <c r="K455" s="8">
        <v>0.48</v>
      </c>
      <c r="P455" s="7" t="s">
        <v>2146</v>
      </c>
      <c r="Q455" s="8">
        <v>3.8</v>
      </c>
    </row>
    <row r="456" spans="2:17">
      <c r="B456"/>
      <c r="J456" s="7" t="s">
        <v>4171</v>
      </c>
      <c r="K456" s="8">
        <v>0</v>
      </c>
      <c r="P456" s="7" t="s">
        <v>3010</v>
      </c>
      <c r="Q456" s="8">
        <v>3.9</v>
      </c>
    </row>
    <row r="457" spans="2:17">
      <c r="B457"/>
      <c r="J457" s="7" t="s">
        <v>8718</v>
      </c>
      <c r="K457" s="8">
        <v>0.17</v>
      </c>
      <c r="P457" s="7" t="s">
        <v>2798</v>
      </c>
      <c r="Q457" s="8">
        <v>3.9</v>
      </c>
    </row>
    <row r="458" spans="2:17">
      <c r="B458"/>
      <c r="J458" s="7" t="s">
        <v>7846</v>
      </c>
      <c r="K458" s="8">
        <v>0.73</v>
      </c>
      <c r="P458" s="7" t="s">
        <v>2207</v>
      </c>
      <c r="Q458" s="8">
        <v>3.9</v>
      </c>
    </row>
    <row r="459" spans="2:17">
      <c r="B459"/>
      <c r="J459" s="7" t="s">
        <v>992</v>
      </c>
      <c r="K459" s="8">
        <v>0.38</v>
      </c>
      <c r="P459" s="7" t="s">
        <v>2482</v>
      </c>
      <c r="Q459" s="8">
        <v>4.2</v>
      </c>
    </row>
    <row r="460" spans="2:17">
      <c r="B460"/>
      <c r="J460" s="7" t="s">
        <v>636</v>
      </c>
      <c r="K460" s="8">
        <v>0.65</v>
      </c>
      <c r="P460" s="7" t="s">
        <v>2617</v>
      </c>
      <c r="Q460" s="8">
        <v>4.0999999999999996</v>
      </c>
    </row>
    <row r="461" spans="2:17">
      <c r="B461"/>
      <c r="J461" s="7" t="s">
        <v>6719</v>
      </c>
      <c r="K461" s="8">
        <v>0.71</v>
      </c>
      <c r="P461" s="7" t="s">
        <v>6566</v>
      </c>
      <c r="Q461" s="8">
        <v>4.4000000000000004</v>
      </c>
    </row>
    <row r="462" spans="2:17">
      <c r="B462"/>
      <c r="J462" s="7" t="s">
        <v>5969</v>
      </c>
      <c r="K462" s="8">
        <v>0.5</v>
      </c>
      <c r="P462" s="7" t="s">
        <v>7753</v>
      </c>
      <c r="Q462" s="8">
        <v>4.4000000000000004</v>
      </c>
    </row>
    <row r="463" spans="2:17">
      <c r="B463"/>
      <c r="J463" s="7" t="s">
        <v>5892</v>
      </c>
      <c r="K463" s="8">
        <v>0.57999999999999996</v>
      </c>
      <c r="P463" s="7" t="s">
        <v>9240</v>
      </c>
      <c r="Q463" s="8">
        <v>4.3</v>
      </c>
    </row>
    <row r="464" spans="2:17">
      <c r="B464"/>
      <c r="J464" s="7" t="s">
        <v>4688</v>
      </c>
      <c r="K464" s="8">
        <v>0.76</v>
      </c>
      <c r="P464" s="7" t="s">
        <v>8790</v>
      </c>
      <c r="Q464" s="8">
        <v>4</v>
      </c>
    </row>
    <row r="465" spans="2:17">
      <c r="B465"/>
      <c r="J465" s="7" t="s">
        <v>3897</v>
      </c>
      <c r="K465" s="8">
        <v>0.67</v>
      </c>
      <c r="P465" s="7" t="s">
        <v>9075</v>
      </c>
      <c r="Q465" s="8">
        <v>4.2</v>
      </c>
    </row>
    <row r="466" spans="2:17">
      <c r="B466"/>
      <c r="J466" s="7" t="s">
        <v>5725</v>
      </c>
      <c r="K466" s="8">
        <v>0.76</v>
      </c>
      <c r="P466" s="7" t="s">
        <v>8415</v>
      </c>
      <c r="Q466" s="8">
        <v>4.2</v>
      </c>
    </row>
    <row r="467" spans="2:17">
      <c r="B467"/>
      <c r="J467" s="7" t="s">
        <v>4966</v>
      </c>
      <c r="K467" s="8">
        <v>0.64</v>
      </c>
      <c r="P467" s="7" t="s">
        <v>6615</v>
      </c>
      <c r="Q467" s="8">
        <v>4.4000000000000004</v>
      </c>
    </row>
    <row r="468" spans="2:17">
      <c r="B468"/>
      <c r="J468" s="7" t="s">
        <v>4658</v>
      </c>
      <c r="K468" s="8">
        <v>0.73</v>
      </c>
      <c r="P468" s="7" t="s">
        <v>3861</v>
      </c>
      <c r="Q468" s="8">
        <v>3.7</v>
      </c>
    </row>
    <row r="469" spans="2:17">
      <c r="B469"/>
      <c r="J469" s="7" t="s">
        <v>4795</v>
      </c>
      <c r="K469" s="8">
        <v>0.7</v>
      </c>
      <c r="P469" s="7" t="s">
        <v>5194</v>
      </c>
      <c r="Q469" s="8">
        <v>3.5</v>
      </c>
    </row>
    <row r="470" spans="2:17">
      <c r="B470"/>
      <c r="J470" s="7" t="s">
        <v>4254</v>
      </c>
      <c r="K470" s="8">
        <v>0.4</v>
      </c>
      <c r="P470" s="7" t="s">
        <v>3764</v>
      </c>
      <c r="Q470" s="8">
        <v>3.9</v>
      </c>
    </row>
    <row r="471" spans="2:17">
      <c r="B471"/>
      <c r="J471" s="7" t="s">
        <v>2642</v>
      </c>
      <c r="K471" s="8">
        <v>0.6</v>
      </c>
      <c r="P471" s="7" t="s">
        <v>5496</v>
      </c>
      <c r="Q471" s="8">
        <v>3.9</v>
      </c>
    </row>
    <row r="472" spans="2:17">
      <c r="B472"/>
      <c r="J472" s="7" t="s">
        <v>3833</v>
      </c>
      <c r="K472" s="8">
        <v>0.87</v>
      </c>
      <c r="P472" s="7" t="s">
        <v>5145</v>
      </c>
      <c r="Q472" s="8">
        <v>3.9</v>
      </c>
    </row>
    <row r="473" spans="2:17">
      <c r="B473"/>
      <c r="J473" s="7" t="s">
        <v>593</v>
      </c>
      <c r="K473" s="8">
        <v>0.66</v>
      </c>
      <c r="P473" s="7" t="s">
        <v>3639</v>
      </c>
      <c r="Q473" s="8">
        <v>3.9</v>
      </c>
    </row>
    <row r="474" spans="2:17">
      <c r="B474"/>
      <c r="J474" s="7" t="s">
        <v>4765</v>
      </c>
      <c r="K474" s="8">
        <v>0.77</v>
      </c>
      <c r="P474" s="7" t="s">
        <v>3904</v>
      </c>
      <c r="Q474" s="8">
        <v>3.8</v>
      </c>
    </row>
    <row r="475" spans="2:17">
      <c r="B475"/>
      <c r="J475" s="7" t="s">
        <v>8923</v>
      </c>
      <c r="K475" s="8">
        <v>0.35</v>
      </c>
      <c r="P475" s="7" t="s">
        <v>4593</v>
      </c>
      <c r="Q475" s="8">
        <v>3.7</v>
      </c>
    </row>
    <row r="476" spans="2:17">
      <c r="B476"/>
      <c r="J476" s="7" t="s">
        <v>6158</v>
      </c>
      <c r="K476" s="8">
        <v>0.41</v>
      </c>
      <c r="P476" s="7" t="s">
        <v>3911</v>
      </c>
      <c r="Q476" s="8">
        <v>3.8</v>
      </c>
    </row>
    <row r="477" spans="2:17">
      <c r="B477"/>
      <c r="J477" s="7" t="s">
        <v>2668</v>
      </c>
      <c r="K477" s="8">
        <v>0.42</v>
      </c>
      <c r="P477" s="7" t="s">
        <v>4644</v>
      </c>
      <c r="Q477" s="8">
        <v>3.6</v>
      </c>
    </row>
    <row r="478" spans="2:17">
      <c r="B478"/>
      <c r="J478" s="7" t="s">
        <v>8294</v>
      </c>
      <c r="K478" s="8">
        <v>0.62</v>
      </c>
      <c r="P478" s="7" t="s">
        <v>3847</v>
      </c>
      <c r="Q478" s="8">
        <v>3.8</v>
      </c>
    </row>
    <row r="479" spans="2:17">
      <c r="B479"/>
      <c r="J479" s="7" t="s">
        <v>8478</v>
      </c>
      <c r="K479" s="8">
        <v>0.46</v>
      </c>
      <c r="P479" s="7" t="s">
        <v>3666</v>
      </c>
      <c r="Q479" s="8">
        <v>4</v>
      </c>
    </row>
    <row r="480" spans="2:17">
      <c r="B480"/>
      <c r="J480" s="7" t="s">
        <v>7195</v>
      </c>
      <c r="K480" s="8">
        <v>0.31</v>
      </c>
      <c r="P480" s="7" t="s">
        <v>4482</v>
      </c>
      <c r="Q480" s="8">
        <v>4.3</v>
      </c>
    </row>
    <row r="481" spans="2:17">
      <c r="B481"/>
      <c r="J481" s="7" t="s">
        <v>9082</v>
      </c>
      <c r="K481" s="8">
        <v>0.28000000000000003</v>
      </c>
      <c r="P481" s="7" t="s">
        <v>7647</v>
      </c>
      <c r="Q481" s="8">
        <v>4.4000000000000004</v>
      </c>
    </row>
    <row r="482" spans="2:17">
      <c r="B482"/>
      <c r="J482" s="7" t="s">
        <v>6256</v>
      </c>
      <c r="K482" s="8">
        <v>0.46</v>
      </c>
      <c r="P482" s="7" t="s">
        <v>7216</v>
      </c>
      <c r="Q482" s="8">
        <v>3.8</v>
      </c>
    </row>
    <row r="483" spans="2:17">
      <c r="B483"/>
      <c r="J483" s="7" t="s">
        <v>7632</v>
      </c>
      <c r="K483" s="8">
        <v>0.04</v>
      </c>
      <c r="P483" s="7" t="s">
        <v>4831</v>
      </c>
      <c r="Q483" s="8">
        <v>4.3</v>
      </c>
    </row>
    <row r="484" spans="2:17">
      <c r="B484"/>
      <c r="J484" s="7" t="s">
        <v>6403</v>
      </c>
      <c r="K484" s="8">
        <v>0.37</v>
      </c>
      <c r="P484" s="7" t="s">
        <v>8740</v>
      </c>
      <c r="Q484" s="8">
        <v>3.5</v>
      </c>
    </row>
    <row r="485" spans="2:17">
      <c r="B485"/>
      <c r="J485" s="7" t="s">
        <v>8625</v>
      </c>
      <c r="K485" s="8">
        <v>0.31</v>
      </c>
      <c r="P485" s="7" t="s">
        <v>6622</v>
      </c>
      <c r="Q485" s="8">
        <v>4.0999999999999996</v>
      </c>
    </row>
    <row r="486" spans="2:17">
      <c r="B486"/>
      <c r="J486" s="7" t="s">
        <v>8238</v>
      </c>
      <c r="K486" s="8">
        <v>0.28000000000000003</v>
      </c>
      <c r="P486" s="7" t="s">
        <v>6502</v>
      </c>
      <c r="Q486" s="8">
        <v>4</v>
      </c>
    </row>
    <row r="487" spans="2:17">
      <c r="B487"/>
      <c r="J487" s="7" t="s">
        <v>8167</v>
      </c>
      <c r="K487" s="8">
        <v>0.43</v>
      </c>
      <c r="P487" s="7" t="s">
        <v>6552</v>
      </c>
      <c r="Q487" s="8">
        <v>4.2</v>
      </c>
    </row>
    <row r="488" spans="2:17">
      <c r="B488"/>
      <c r="J488" s="7" t="s">
        <v>7385</v>
      </c>
      <c r="K488" s="8">
        <v>0.57999999999999996</v>
      </c>
      <c r="P488" s="7" t="s">
        <v>8450</v>
      </c>
      <c r="Q488" s="8">
        <v>3.9</v>
      </c>
    </row>
    <row r="489" spans="2:17">
      <c r="B489"/>
      <c r="J489" s="7" t="s">
        <v>8583</v>
      </c>
      <c r="K489" s="8">
        <v>0.28999999999999998</v>
      </c>
      <c r="P489" s="7" t="s">
        <v>6445</v>
      </c>
      <c r="Q489" s="8">
        <v>3.9</v>
      </c>
    </row>
    <row r="490" spans="2:17">
      <c r="B490"/>
      <c r="J490" s="7" t="s">
        <v>6367</v>
      </c>
      <c r="K490" s="8">
        <v>0.44</v>
      </c>
      <c r="P490" s="7" t="s">
        <v>6902</v>
      </c>
      <c r="Q490" s="8">
        <v>4</v>
      </c>
    </row>
    <row r="491" spans="2:17">
      <c r="B491"/>
      <c r="J491" s="7" t="s">
        <v>7132</v>
      </c>
      <c r="K491" s="8">
        <v>0.51</v>
      </c>
      <c r="P491" s="7" t="s">
        <v>7407</v>
      </c>
      <c r="Q491" s="8">
        <v>3.9</v>
      </c>
    </row>
    <row r="492" spans="2:17">
      <c r="B492"/>
      <c r="J492" s="7" t="s">
        <v>7576</v>
      </c>
      <c r="K492" s="8">
        <v>0.43</v>
      </c>
      <c r="P492" s="7" t="s">
        <v>6817</v>
      </c>
      <c r="Q492" s="8">
        <v>3.7</v>
      </c>
    </row>
    <row r="493" spans="2:17">
      <c r="B493"/>
      <c r="J493" s="7" t="s">
        <v>8266</v>
      </c>
      <c r="K493" s="8">
        <v>0.4</v>
      </c>
      <c r="P493" s="7" t="s">
        <v>1636</v>
      </c>
      <c r="Q493" s="8">
        <v>4.2</v>
      </c>
    </row>
    <row r="494" spans="2:17">
      <c r="B494"/>
      <c r="J494" s="7" t="s">
        <v>6242</v>
      </c>
      <c r="K494" s="8">
        <v>0.42</v>
      </c>
      <c r="P494" s="7" t="s">
        <v>5607</v>
      </c>
      <c r="Q494" s="8">
        <v>4.3</v>
      </c>
    </row>
    <row r="495" spans="2:17">
      <c r="B495"/>
      <c r="J495" s="7" t="s">
        <v>7428</v>
      </c>
      <c r="K495" s="8">
        <v>0.37</v>
      </c>
      <c r="P495" s="7" t="s">
        <v>8782</v>
      </c>
      <c r="Q495" s="8">
        <v>4.5</v>
      </c>
    </row>
    <row r="496" spans="2:17">
      <c r="B496"/>
      <c r="J496" s="7" t="s">
        <v>9233</v>
      </c>
      <c r="K496" s="8">
        <v>0.26</v>
      </c>
      <c r="P496" s="7" t="s">
        <v>1271</v>
      </c>
      <c r="Q496" s="8">
        <v>4.3</v>
      </c>
    </row>
    <row r="497" spans="2:17">
      <c r="B497"/>
      <c r="J497" s="7" t="s">
        <v>9006</v>
      </c>
      <c r="K497" s="8">
        <v>0.15</v>
      </c>
      <c r="P497" s="7" t="s">
        <v>4371</v>
      </c>
      <c r="Q497" s="8">
        <v>4</v>
      </c>
    </row>
    <row r="498" spans="2:17">
      <c r="B498"/>
      <c r="J498" s="7" t="s">
        <v>7961</v>
      </c>
      <c r="K498" s="8">
        <v>0.56999999999999995</v>
      </c>
      <c r="P498" s="7" t="s">
        <v>5318</v>
      </c>
      <c r="Q498" s="8">
        <v>4.5</v>
      </c>
    </row>
    <row r="499" spans="2:17">
      <c r="B499"/>
      <c r="J499" s="7" t="s">
        <v>5868</v>
      </c>
      <c r="K499" s="8">
        <v>0.8</v>
      </c>
      <c r="P499" s="7" t="s">
        <v>5419</v>
      </c>
      <c r="Q499" s="8">
        <v>4.4000000000000004</v>
      </c>
    </row>
    <row r="500" spans="2:17">
      <c r="B500"/>
      <c r="J500" s="7" t="s">
        <v>6726</v>
      </c>
      <c r="K500" s="8">
        <v>0.42</v>
      </c>
      <c r="P500" s="7" t="s">
        <v>5901</v>
      </c>
      <c r="Q500" s="8">
        <v>4.5</v>
      </c>
    </row>
    <row r="501" spans="2:17">
      <c r="B501"/>
      <c r="J501" s="7" t="s">
        <v>8322</v>
      </c>
      <c r="K501" s="8">
        <v>0.33</v>
      </c>
      <c r="P501" s="7" t="s">
        <v>6029</v>
      </c>
      <c r="Q501" s="8">
        <v>4.0999999999999996</v>
      </c>
    </row>
    <row r="502" spans="2:17">
      <c r="B502"/>
      <c r="J502" s="7" t="s">
        <v>6601</v>
      </c>
      <c r="K502" s="8">
        <v>0.47</v>
      </c>
      <c r="P502" s="7" t="s">
        <v>8704</v>
      </c>
      <c r="Q502" s="8">
        <v>4.7</v>
      </c>
    </row>
    <row r="503" spans="2:17">
      <c r="B503"/>
      <c r="J503" s="7" t="s">
        <v>7273</v>
      </c>
      <c r="K503" s="8">
        <v>0.6</v>
      </c>
      <c r="P503" s="7" t="s">
        <v>8797</v>
      </c>
      <c r="Q503" s="8">
        <v>3.9</v>
      </c>
    </row>
    <row r="504" spans="2:17">
      <c r="B504"/>
      <c r="J504" s="7" t="s">
        <v>9111</v>
      </c>
      <c r="K504" s="8">
        <v>0.39</v>
      </c>
      <c r="P504" s="7" t="s">
        <v>8527</v>
      </c>
      <c r="Q504" s="8">
        <v>3.5</v>
      </c>
    </row>
    <row r="505" spans="2:17">
      <c r="B505"/>
      <c r="J505" s="7" t="s">
        <v>1529</v>
      </c>
      <c r="K505" s="8">
        <v>0.68</v>
      </c>
      <c r="P505" s="7" t="s">
        <v>7947</v>
      </c>
      <c r="Q505" s="8">
        <v>3.9</v>
      </c>
    </row>
    <row r="506" spans="2:17">
      <c r="B506"/>
      <c r="J506" s="7" t="s">
        <v>7007</v>
      </c>
      <c r="K506" s="8">
        <v>0.48</v>
      </c>
      <c r="P506" s="7" t="s">
        <v>6045</v>
      </c>
      <c r="Q506" s="8">
        <v>3.8</v>
      </c>
    </row>
    <row r="507" spans="2:17">
      <c r="B507"/>
      <c r="J507" s="7" t="s">
        <v>7788</v>
      </c>
      <c r="K507" s="8">
        <v>0.51</v>
      </c>
      <c r="P507" s="7" t="s">
        <v>5802</v>
      </c>
      <c r="Q507" s="8">
        <v>3.9</v>
      </c>
    </row>
    <row r="508" spans="2:17">
      <c r="B508"/>
      <c r="J508" s="7" t="s">
        <v>801</v>
      </c>
      <c r="K508" s="8">
        <v>0.53</v>
      </c>
      <c r="P508" s="7" t="s">
        <v>5527</v>
      </c>
      <c r="Q508" s="8">
        <v>3.4</v>
      </c>
    </row>
    <row r="509" spans="2:17">
      <c r="B509"/>
      <c r="J509" s="7" t="s">
        <v>1856</v>
      </c>
      <c r="K509" s="8">
        <v>0.4</v>
      </c>
      <c r="P509" s="7" t="s">
        <v>1551</v>
      </c>
      <c r="Q509" s="8">
        <v>4</v>
      </c>
    </row>
    <row r="510" spans="2:17">
      <c r="B510"/>
      <c r="J510" s="7" t="s">
        <v>7119</v>
      </c>
      <c r="K510" s="8">
        <v>0.52</v>
      </c>
      <c r="P510" s="7" t="s">
        <v>1421</v>
      </c>
      <c r="Q510" s="8">
        <v>4.0999999999999996</v>
      </c>
    </row>
    <row r="511" spans="2:17">
      <c r="B511"/>
      <c r="J511" s="7" t="s">
        <v>7259</v>
      </c>
      <c r="K511" s="8">
        <v>0.35</v>
      </c>
      <c r="P511" s="7" t="s">
        <v>8867</v>
      </c>
      <c r="Q511" s="8">
        <v>4.2</v>
      </c>
    </row>
    <row r="512" spans="2:17">
      <c r="B512"/>
      <c r="J512" s="7" t="s">
        <v>7888</v>
      </c>
      <c r="K512" s="8">
        <v>0.4</v>
      </c>
      <c r="P512" s="7" t="s">
        <v>6036</v>
      </c>
      <c r="Q512" s="8">
        <v>4.0999999999999996</v>
      </c>
    </row>
    <row r="513" spans="2:17">
      <c r="B513"/>
      <c r="J513" s="7" t="s">
        <v>4082</v>
      </c>
      <c r="K513" s="8">
        <v>0.33</v>
      </c>
      <c r="P513" s="7" t="s">
        <v>3920</v>
      </c>
      <c r="Q513" s="8">
        <v>4.4000000000000004</v>
      </c>
    </row>
    <row r="514" spans="2:17">
      <c r="B514"/>
      <c r="J514" s="7" t="s">
        <v>2682</v>
      </c>
      <c r="K514" s="8">
        <v>0.77</v>
      </c>
      <c r="P514" s="7" t="s">
        <v>3792</v>
      </c>
      <c r="Q514" s="8">
        <v>4.5</v>
      </c>
    </row>
    <row r="515" spans="2:17">
      <c r="B515"/>
      <c r="J515" s="7" t="s">
        <v>5641</v>
      </c>
      <c r="K515" s="8">
        <v>0.36</v>
      </c>
      <c r="P515" s="7" t="s">
        <v>5716</v>
      </c>
      <c r="Q515" s="8">
        <v>4.4000000000000004</v>
      </c>
    </row>
    <row r="516" spans="2:17">
      <c r="B516"/>
      <c r="J516" s="7" t="s">
        <v>5878</v>
      </c>
      <c r="K516" s="8">
        <v>0.5</v>
      </c>
      <c r="P516" s="7" t="s">
        <v>4378</v>
      </c>
      <c r="Q516" s="8">
        <v>4.5</v>
      </c>
    </row>
    <row r="517" spans="2:17">
      <c r="B517"/>
      <c r="J517" s="7" t="s">
        <v>4131</v>
      </c>
      <c r="K517" s="8">
        <v>0.04</v>
      </c>
      <c r="P517" s="7" t="s">
        <v>478</v>
      </c>
      <c r="Q517" s="8">
        <v>4.0999999999999996</v>
      </c>
    </row>
    <row r="518" spans="2:17">
      <c r="B518"/>
      <c r="J518" s="7" t="s">
        <v>3824</v>
      </c>
      <c r="K518" s="8">
        <v>0.06</v>
      </c>
      <c r="P518" s="7" t="s">
        <v>8039</v>
      </c>
      <c r="Q518" s="8">
        <v>4.2</v>
      </c>
    </row>
    <row r="519" spans="2:17">
      <c r="B519"/>
      <c r="J519" s="7" t="s">
        <v>5231</v>
      </c>
      <c r="K519" s="8">
        <v>0.08</v>
      </c>
      <c r="P519" s="7" t="s">
        <v>8195</v>
      </c>
      <c r="Q519" s="8">
        <v>4</v>
      </c>
    </row>
    <row r="520" spans="2:17">
      <c r="B520"/>
      <c r="J520" s="7" t="s">
        <v>5747</v>
      </c>
      <c r="K520" s="8">
        <v>0.16</v>
      </c>
      <c r="P520" s="7" t="s">
        <v>8832</v>
      </c>
      <c r="Q520" s="8">
        <v>4.2</v>
      </c>
    </row>
    <row r="521" spans="2:17">
      <c r="B521"/>
      <c r="J521" s="7" t="s">
        <v>6015</v>
      </c>
      <c r="K521" s="8">
        <v>0.56999999999999995</v>
      </c>
      <c r="P521" s="7" t="s">
        <v>4304</v>
      </c>
      <c r="Q521" s="8">
        <v>4.4000000000000004</v>
      </c>
    </row>
    <row r="522" spans="2:17">
      <c r="B522"/>
      <c r="J522" s="7" t="s">
        <v>5449</v>
      </c>
      <c r="K522" s="8">
        <v>0.18</v>
      </c>
      <c r="P522" s="7" t="s">
        <v>6008</v>
      </c>
      <c r="Q522" s="8">
        <v>4.5</v>
      </c>
    </row>
    <row r="523" spans="2:17">
      <c r="B523"/>
      <c r="J523" s="7" t="s">
        <v>5962</v>
      </c>
      <c r="K523" s="8">
        <v>0.36</v>
      </c>
      <c r="P523" s="7" t="s">
        <v>5823</v>
      </c>
      <c r="Q523" s="8">
        <v>4.5</v>
      </c>
    </row>
    <row r="524" spans="2:17">
      <c r="B524"/>
      <c r="J524" s="7" t="s">
        <v>5909</v>
      </c>
      <c r="K524" s="8">
        <v>0.14000000000000001</v>
      </c>
      <c r="P524" s="7" t="s">
        <v>4711</v>
      </c>
      <c r="Q524" s="8">
        <v>4.4000000000000004</v>
      </c>
    </row>
    <row r="525" spans="2:17">
      <c r="B525"/>
      <c r="J525" s="7" t="s">
        <v>4578</v>
      </c>
      <c r="K525" s="8">
        <v>0.39</v>
      </c>
      <c r="P525" s="7" t="s">
        <v>5364</v>
      </c>
      <c r="Q525" s="8">
        <v>4.4000000000000004</v>
      </c>
    </row>
    <row r="526" spans="2:17">
      <c r="B526"/>
      <c r="J526" s="7" t="s">
        <v>6061</v>
      </c>
      <c r="K526" s="8">
        <v>0.65</v>
      </c>
      <c r="P526" s="7" t="s">
        <v>5356</v>
      </c>
      <c r="Q526" s="8">
        <v>4.2</v>
      </c>
    </row>
    <row r="527" spans="2:17">
      <c r="B527"/>
      <c r="J527" s="7" t="s">
        <v>3614</v>
      </c>
      <c r="K527" s="8">
        <v>0.68</v>
      </c>
      <c r="P527" s="7" t="s">
        <v>3682</v>
      </c>
      <c r="Q527" s="8">
        <v>4.3</v>
      </c>
    </row>
    <row r="528" spans="2:17">
      <c r="B528"/>
      <c r="J528" s="7" t="s">
        <v>3734</v>
      </c>
      <c r="K528" s="8">
        <v>0.75</v>
      </c>
      <c r="P528" s="7" t="s">
        <v>5702</v>
      </c>
      <c r="Q528" s="8">
        <v>4.2</v>
      </c>
    </row>
    <row r="529" spans="2:17">
      <c r="B529"/>
      <c r="J529" s="7" t="s">
        <v>5058</v>
      </c>
      <c r="K529" s="8">
        <v>0.18</v>
      </c>
      <c r="P529" s="7" t="s">
        <v>5086</v>
      </c>
      <c r="Q529" s="8">
        <v>4.2</v>
      </c>
    </row>
    <row r="530" spans="2:17">
      <c r="B530"/>
      <c r="J530" s="7" t="s">
        <v>5433</v>
      </c>
      <c r="K530" s="8">
        <v>0.35</v>
      </c>
      <c r="P530" s="7" t="s">
        <v>4852</v>
      </c>
      <c r="Q530" s="8">
        <v>4.0999999999999996</v>
      </c>
    </row>
    <row r="531" spans="2:17">
      <c r="B531"/>
      <c r="J531" s="7" t="s">
        <v>3621</v>
      </c>
      <c r="K531" s="8">
        <v>0.59</v>
      </c>
      <c r="P531" s="7" t="s">
        <v>4073</v>
      </c>
      <c r="Q531" s="8">
        <v>4.5</v>
      </c>
    </row>
    <row r="532" spans="2:17">
      <c r="B532"/>
      <c r="J532" s="7" t="s">
        <v>3934</v>
      </c>
      <c r="K532" s="8">
        <v>0.43</v>
      </c>
      <c r="P532" s="7" t="s">
        <v>5201</v>
      </c>
      <c r="Q532" s="8">
        <v>4.5</v>
      </c>
    </row>
    <row r="533" spans="2:17">
      <c r="B533"/>
      <c r="J533" s="7" t="s">
        <v>4772</v>
      </c>
      <c r="K533" s="8">
        <v>0.4</v>
      </c>
      <c r="P533" s="7" t="s">
        <v>4164</v>
      </c>
      <c r="Q533" s="8">
        <v>4.0999999999999996</v>
      </c>
    </row>
    <row r="534" spans="2:17">
      <c r="B534"/>
      <c r="J534" s="7" t="s">
        <v>8081</v>
      </c>
      <c r="K534" s="8">
        <v>0.44</v>
      </c>
      <c r="P534" s="7" t="s">
        <v>6972</v>
      </c>
      <c r="Q534" s="8">
        <v>4.0999999999999996</v>
      </c>
    </row>
    <row r="535" spans="2:17">
      <c r="B535"/>
      <c r="J535" s="7" t="s">
        <v>7853</v>
      </c>
      <c r="K535" s="8">
        <v>0</v>
      </c>
      <c r="P535" s="7" t="s">
        <v>1292</v>
      </c>
      <c r="Q535" s="8">
        <v>4</v>
      </c>
    </row>
    <row r="536" spans="2:17">
      <c r="B536"/>
      <c r="J536" s="7" t="s">
        <v>6866</v>
      </c>
      <c r="K536" s="8">
        <v>0</v>
      </c>
      <c r="P536" s="7" t="s">
        <v>740</v>
      </c>
      <c r="Q536" s="8">
        <v>4.5</v>
      </c>
    </row>
    <row r="537" spans="2:17">
      <c r="B537"/>
      <c r="J537" s="7" t="s">
        <v>6873</v>
      </c>
      <c r="K537" s="8">
        <v>0</v>
      </c>
      <c r="P537" s="7" t="s">
        <v>7244</v>
      </c>
      <c r="Q537" s="8">
        <v>4.4000000000000004</v>
      </c>
    </row>
    <row r="538" spans="2:17">
      <c r="B538"/>
      <c r="J538" s="7" t="s">
        <v>4586</v>
      </c>
      <c r="K538" s="8">
        <v>0.6</v>
      </c>
      <c r="P538" s="7" t="s">
        <v>5224</v>
      </c>
      <c r="Q538" s="8">
        <v>3.8</v>
      </c>
    </row>
    <row r="539" spans="2:17">
      <c r="B539"/>
      <c r="J539" s="7" t="s">
        <v>7809</v>
      </c>
      <c r="K539" s="8">
        <v>0.55000000000000004</v>
      </c>
      <c r="P539" s="7" t="s">
        <v>7028</v>
      </c>
      <c r="Q539" s="8">
        <v>4.2</v>
      </c>
    </row>
    <row r="540" spans="2:17">
      <c r="B540"/>
      <c r="J540" s="7" t="s">
        <v>8951</v>
      </c>
      <c r="K540" s="8">
        <v>0.59</v>
      </c>
      <c r="P540" s="7" t="s">
        <v>1585</v>
      </c>
      <c r="Q540" s="8">
        <v>3.9</v>
      </c>
    </row>
    <row r="541" spans="2:17">
      <c r="B541"/>
      <c r="J541" s="7" t="s">
        <v>8811</v>
      </c>
      <c r="K541" s="8">
        <v>0.54</v>
      </c>
      <c r="P541" s="7" t="s">
        <v>6235</v>
      </c>
      <c r="Q541" s="8">
        <v>4</v>
      </c>
    </row>
    <row r="542" spans="2:17">
      <c r="B542"/>
      <c r="J542" s="7" t="s">
        <v>7287</v>
      </c>
      <c r="K542" s="8">
        <v>0.55000000000000004</v>
      </c>
      <c r="P542" s="7" t="s">
        <v>718</v>
      </c>
      <c r="Q542" s="8">
        <v>4.0999999999999996</v>
      </c>
    </row>
    <row r="543" spans="2:17">
      <c r="B543"/>
      <c r="J543" s="7" t="s">
        <v>8971</v>
      </c>
      <c r="K543" s="8">
        <v>0.59</v>
      </c>
      <c r="P543" s="7" t="s">
        <v>7925</v>
      </c>
      <c r="Q543" s="8">
        <v>4.0999999999999996</v>
      </c>
    </row>
    <row r="544" spans="2:17">
      <c r="B544"/>
      <c r="J544" s="7" t="s">
        <v>7968</v>
      </c>
      <c r="K544" s="8">
        <v>0.55000000000000004</v>
      </c>
      <c r="P544" s="7" t="s">
        <v>6559</v>
      </c>
      <c r="Q544" s="8">
        <v>4.0999999999999996</v>
      </c>
    </row>
    <row r="545" spans="2:17">
      <c r="B545"/>
      <c r="J545" s="7" t="s">
        <v>8252</v>
      </c>
      <c r="K545" s="8">
        <v>0.68</v>
      </c>
      <c r="P545" s="7" t="s">
        <v>8443</v>
      </c>
      <c r="Q545" s="8">
        <v>4</v>
      </c>
    </row>
    <row r="546" spans="2:17">
      <c r="B546"/>
      <c r="J546" s="7" t="s">
        <v>827</v>
      </c>
      <c r="K546" s="8">
        <v>0.64</v>
      </c>
      <c r="P546" s="7" t="s">
        <v>6678</v>
      </c>
      <c r="Q546" s="8">
        <v>4</v>
      </c>
    </row>
    <row r="547" spans="2:17">
      <c r="B547"/>
      <c r="J547" s="7" t="s">
        <v>6859</v>
      </c>
      <c r="K547" s="8">
        <v>0.46</v>
      </c>
      <c r="P547" s="7" t="s">
        <v>9020</v>
      </c>
      <c r="Q547" s="8">
        <v>3.9</v>
      </c>
    </row>
    <row r="548" spans="2:17">
      <c r="B548"/>
      <c r="J548" s="7" t="s">
        <v>6789</v>
      </c>
      <c r="K548" s="8">
        <v>0.51</v>
      </c>
      <c r="P548" s="7" t="s">
        <v>7989</v>
      </c>
      <c r="Q548" s="8">
        <v>4</v>
      </c>
    </row>
    <row r="549" spans="2:17">
      <c r="B549"/>
      <c r="J549" s="7" t="s">
        <v>7867</v>
      </c>
      <c r="K549" s="8">
        <v>0.54</v>
      </c>
      <c r="P549" s="7" t="s">
        <v>6944</v>
      </c>
      <c r="Q549" s="8">
        <v>4.0999999999999996</v>
      </c>
    </row>
    <row r="550" spans="2:17">
      <c r="B550"/>
      <c r="J550" s="7" t="s">
        <v>9126</v>
      </c>
      <c r="K550" s="8">
        <v>0.43</v>
      </c>
      <c r="P550" s="7" t="s">
        <v>8356</v>
      </c>
      <c r="Q550" s="8">
        <v>4.0999999999999996</v>
      </c>
    </row>
    <row r="551" spans="2:17">
      <c r="B551"/>
      <c r="J551" s="7" t="s">
        <v>5837</v>
      </c>
      <c r="K551" s="8">
        <v>0.69</v>
      </c>
      <c r="P551" s="7" t="s">
        <v>6796</v>
      </c>
      <c r="Q551" s="8">
        <v>4</v>
      </c>
    </row>
    <row r="552" spans="2:17">
      <c r="B552"/>
      <c r="J552" s="7" t="s">
        <v>9054</v>
      </c>
      <c r="K552" s="8">
        <v>0.38</v>
      </c>
      <c r="P552" s="7" t="s">
        <v>6754</v>
      </c>
      <c r="Q552" s="8">
        <v>3.8</v>
      </c>
    </row>
    <row r="553" spans="2:17">
      <c r="B553"/>
      <c r="J553" s="7" t="s">
        <v>7746</v>
      </c>
      <c r="K553" s="8">
        <v>0.39</v>
      </c>
      <c r="P553" s="7" t="s">
        <v>8018</v>
      </c>
      <c r="Q553" s="8">
        <v>4.0999999999999996</v>
      </c>
    </row>
    <row r="554" spans="2:17">
      <c r="B554"/>
      <c r="J554" s="7" t="s">
        <v>7954</v>
      </c>
      <c r="K554" s="8">
        <v>0.46</v>
      </c>
      <c r="P554" s="7" t="s">
        <v>7021</v>
      </c>
      <c r="Q554" s="8">
        <v>4.0999999999999996</v>
      </c>
    </row>
    <row r="555" spans="2:17">
      <c r="B555"/>
      <c r="J555" s="7" t="s">
        <v>6332</v>
      </c>
      <c r="K555" s="8">
        <v>0.56000000000000005</v>
      </c>
      <c r="P555" s="7" t="s">
        <v>7824</v>
      </c>
      <c r="Q555" s="8">
        <v>4.0999999999999996</v>
      </c>
    </row>
    <row r="556" spans="2:17">
      <c r="B556"/>
      <c r="J556" s="7" t="s">
        <v>7477</v>
      </c>
      <c r="K556" s="8">
        <v>0.61</v>
      </c>
      <c r="P556" s="7" t="s">
        <v>7357</v>
      </c>
      <c r="Q556" s="8">
        <v>3.9</v>
      </c>
    </row>
    <row r="557" spans="2:17">
      <c r="B557"/>
      <c r="J557" s="7" t="s">
        <v>7725</v>
      </c>
      <c r="K557" s="8">
        <v>0.31</v>
      </c>
      <c r="P557" s="7" t="s">
        <v>8422</v>
      </c>
      <c r="Q557" s="8">
        <v>4</v>
      </c>
    </row>
    <row r="558" spans="2:17">
      <c r="B558"/>
      <c r="J558" s="7" t="s">
        <v>8385</v>
      </c>
      <c r="K558" s="8">
        <v>0.3</v>
      </c>
      <c r="P558" s="7" t="s">
        <v>699</v>
      </c>
      <c r="Q558" s="8">
        <v>4.3</v>
      </c>
    </row>
    <row r="559" spans="2:17">
      <c r="B559"/>
      <c r="J559" s="7" t="s">
        <v>8174</v>
      </c>
      <c r="K559" s="8">
        <v>0.49</v>
      </c>
      <c r="P559" s="7" t="s">
        <v>4845</v>
      </c>
      <c r="Q559" s="8">
        <v>4.5</v>
      </c>
    </row>
    <row r="560" spans="2:17">
      <c r="B560"/>
      <c r="J560" s="7" t="s">
        <v>8245</v>
      </c>
      <c r="K560" s="8">
        <v>0.45</v>
      </c>
      <c r="P560" s="7" t="s">
        <v>6052</v>
      </c>
      <c r="Q560" s="8">
        <v>4.3</v>
      </c>
    </row>
    <row r="561" spans="2:17">
      <c r="B561"/>
      <c r="J561" s="7" t="s">
        <v>7975</v>
      </c>
      <c r="K561" s="8">
        <v>0.63</v>
      </c>
      <c r="P561" s="7" t="s">
        <v>4614</v>
      </c>
      <c r="Q561" s="8">
        <v>4.5</v>
      </c>
    </row>
    <row r="562" spans="2:17">
      <c r="B562"/>
      <c r="J562" s="7" t="s">
        <v>7589</v>
      </c>
      <c r="K562" s="8">
        <v>0.62</v>
      </c>
      <c r="P562" s="7" t="s">
        <v>1367</v>
      </c>
      <c r="Q562" s="8">
        <v>3.8</v>
      </c>
    </row>
    <row r="563" spans="2:17">
      <c r="B563"/>
      <c r="J563" s="7" t="s">
        <v>6116</v>
      </c>
      <c r="K563" s="8">
        <v>0.5</v>
      </c>
      <c r="P563" s="7" t="s">
        <v>8160</v>
      </c>
      <c r="Q563" s="8">
        <v>3.7</v>
      </c>
    </row>
    <row r="564" spans="2:17">
      <c r="B564"/>
      <c r="J564" s="7" t="s">
        <v>4468</v>
      </c>
      <c r="K564" s="8">
        <v>0.55000000000000004</v>
      </c>
      <c r="P564" s="7" t="s">
        <v>7781</v>
      </c>
      <c r="Q564" s="8">
        <v>3.6</v>
      </c>
    </row>
    <row r="565" spans="2:17">
      <c r="B565"/>
      <c r="J565" s="7" t="s">
        <v>5297</v>
      </c>
      <c r="K565" s="8">
        <v>0.63</v>
      </c>
      <c r="P565" s="7" t="s">
        <v>1707</v>
      </c>
      <c r="Q565" s="8">
        <v>4</v>
      </c>
    </row>
    <row r="566" spans="2:17">
      <c r="B566"/>
      <c r="J566" s="7" t="s">
        <v>8611</v>
      </c>
      <c r="K566" s="8">
        <v>0.6</v>
      </c>
      <c r="P566" s="7" t="s">
        <v>4838</v>
      </c>
      <c r="Q566" s="8">
        <v>4.5</v>
      </c>
    </row>
    <row r="567" spans="2:17">
      <c r="B567"/>
      <c r="J567" s="7" t="s">
        <v>4873</v>
      </c>
      <c r="K567" s="8">
        <v>0.5</v>
      </c>
      <c r="P567" s="7" t="s">
        <v>1725</v>
      </c>
      <c r="Q567" s="8">
        <v>4.2</v>
      </c>
    </row>
    <row r="568" spans="2:17">
      <c r="B568"/>
      <c r="J568" s="7" t="s">
        <v>8287</v>
      </c>
      <c r="K568" s="8">
        <v>0.27</v>
      </c>
      <c r="P568" s="7" t="s">
        <v>657</v>
      </c>
      <c r="Q568" s="8">
        <v>4.3</v>
      </c>
    </row>
    <row r="569" spans="2:17">
      <c r="B569"/>
      <c r="J569" s="7" t="s">
        <v>6916</v>
      </c>
      <c r="K569" s="8">
        <v>0.2</v>
      </c>
      <c r="P569" s="7" t="s">
        <v>3646</v>
      </c>
      <c r="Q569" s="8">
        <v>4.3</v>
      </c>
    </row>
    <row r="570" spans="2:17">
      <c r="B570"/>
      <c r="J570" s="7" t="s">
        <v>6993</v>
      </c>
      <c r="K570" s="8">
        <v>0.2</v>
      </c>
      <c r="P570" s="7" t="s">
        <v>3658</v>
      </c>
      <c r="Q570" s="8">
        <v>4.5</v>
      </c>
    </row>
    <row r="571" spans="2:17">
      <c r="B571"/>
      <c r="J571" s="7" t="s">
        <v>6951</v>
      </c>
      <c r="K571" s="8">
        <v>0.33</v>
      </c>
      <c r="P571" s="7" t="s">
        <v>3712</v>
      </c>
      <c r="Q571" s="8">
        <v>4.2</v>
      </c>
    </row>
    <row r="572" spans="2:17">
      <c r="B572"/>
      <c r="J572" s="7" t="s">
        <v>8074</v>
      </c>
      <c r="K572" s="8">
        <v>0.75</v>
      </c>
      <c r="P572" s="7" t="s">
        <v>3854</v>
      </c>
      <c r="Q572" s="8">
        <v>4.4000000000000004</v>
      </c>
    </row>
    <row r="573" spans="2:17">
      <c r="B573"/>
      <c r="J573" s="7" t="s">
        <v>5976</v>
      </c>
      <c r="K573" s="8">
        <v>0</v>
      </c>
      <c r="P573" s="7" t="s">
        <v>8067</v>
      </c>
      <c r="Q573" s="8">
        <v>4.0999999999999996</v>
      </c>
    </row>
    <row r="574" spans="2:17">
      <c r="B574"/>
      <c r="J574" s="7" t="s">
        <v>8597</v>
      </c>
      <c r="K574" s="8">
        <v>0.69</v>
      </c>
      <c r="P574" s="7" t="s">
        <v>4145</v>
      </c>
      <c r="Q574" s="8">
        <v>4.4000000000000004</v>
      </c>
    </row>
    <row r="575" spans="2:17">
      <c r="B575"/>
      <c r="J575" s="7" t="s">
        <v>8534</v>
      </c>
      <c r="K575" s="8">
        <v>0.51</v>
      </c>
      <c r="P575" s="7" t="s">
        <v>5695</v>
      </c>
      <c r="Q575" s="8">
        <v>4.3</v>
      </c>
    </row>
    <row r="576" spans="2:17">
      <c r="B576"/>
      <c r="J576" s="7" t="s">
        <v>9133</v>
      </c>
      <c r="K576" s="8">
        <v>0.72</v>
      </c>
      <c r="P576" s="7" t="s">
        <v>4703</v>
      </c>
      <c r="Q576" s="8">
        <v>4.0999999999999996</v>
      </c>
    </row>
    <row r="577" spans="2:17">
      <c r="B577"/>
      <c r="J577" s="7" t="s">
        <v>3239</v>
      </c>
      <c r="K577" s="8">
        <v>0.8</v>
      </c>
      <c r="P577" s="7" t="s">
        <v>3812</v>
      </c>
      <c r="Q577" s="8">
        <v>3.9</v>
      </c>
    </row>
    <row r="578" spans="2:17">
      <c r="B578"/>
      <c r="J578" s="7" t="s">
        <v>3276</v>
      </c>
      <c r="K578" s="8">
        <v>0.25</v>
      </c>
      <c r="P578" s="7" t="s">
        <v>4980</v>
      </c>
      <c r="Q578" s="8">
        <v>4.2</v>
      </c>
    </row>
    <row r="579" spans="2:17">
      <c r="B579"/>
      <c r="J579" s="7" t="s">
        <v>2474</v>
      </c>
      <c r="K579" s="8">
        <v>0.17</v>
      </c>
      <c r="P579" s="7" t="s">
        <v>5239</v>
      </c>
      <c r="Q579" s="8">
        <v>4.0999999999999996</v>
      </c>
    </row>
    <row r="580" spans="2:17">
      <c r="B580"/>
      <c r="J580" s="7" t="s">
        <v>2339</v>
      </c>
      <c r="K580" s="8">
        <v>0.21</v>
      </c>
      <c r="P580" s="7" t="s">
        <v>317</v>
      </c>
      <c r="Q580" s="8">
        <v>4.0999999999999996</v>
      </c>
    </row>
    <row r="581" spans="2:17">
      <c r="B581"/>
      <c r="J581" s="7" t="s">
        <v>2784</v>
      </c>
      <c r="K581" s="8">
        <v>0.18</v>
      </c>
      <c r="P581" s="7" t="s">
        <v>7704</v>
      </c>
      <c r="Q581" s="8">
        <v>4</v>
      </c>
    </row>
    <row r="582" spans="2:17">
      <c r="B582"/>
      <c r="J582" s="7" t="s">
        <v>2844</v>
      </c>
      <c r="K582" s="8">
        <v>0.21</v>
      </c>
      <c r="P582" s="7" t="s">
        <v>2407</v>
      </c>
      <c r="Q582" s="8">
        <v>4.4000000000000004</v>
      </c>
    </row>
    <row r="583" spans="2:17">
      <c r="B583"/>
      <c r="J583" s="7" t="s">
        <v>2518</v>
      </c>
      <c r="K583" s="8">
        <v>0.3</v>
      </c>
      <c r="P583" s="7" t="s">
        <v>4531</v>
      </c>
      <c r="Q583" s="8">
        <v>4.4000000000000004</v>
      </c>
    </row>
    <row r="584" spans="2:17">
      <c r="B584"/>
      <c r="J584" s="7" t="s">
        <v>2689</v>
      </c>
      <c r="K584" s="8">
        <v>0.26</v>
      </c>
      <c r="P584" s="7" t="s">
        <v>5474</v>
      </c>
      <c r="Q584" s="8">
        <v>4.3</v>
      </c>
    </row>
    <row r="585" spans="2:17">
      <c r="B585"/>
      <c r="J585" s="7" t="s">
        <v>2728</v>
      </c>
      <c r="K585" s="8">
        <v>0.3</v>
      </c>
      <c r="P585" s="7" t="s">
        <v>5412</v>
      </c>
      <c r="Q585" s="8">
        <v>4.4000000000000004</v>
      </c>
    </row>
    <row r="586" spans="2:17">
      <c r="B586"/>
      <c r="J586" s="7" t="s">
        <v>2968</v>
      </c>
      <c r="K586" s="8">
        <v>0.26</v>
      </c>
      <c r="P586" s="7" t="s">
        <v>1232</v>
      </c>
      <c r="Q586" s="8">
        <v>4.0999999999999996</v>
      </c>
    </row>
    <row r="587" spans="2:17">
      <c r="B587"/>
      <c r="J587" s="7" t="s">
        <v>2692</v>
      </c>
      <c r="K587" s="8">
        <v>0.18</v>
      </c>
      <c r="P587" s="7" t="s">
        <v>4282</v>
      </c>
      <c r="Q587" s="8">
        <v>4.3</v>
      </c>
    </row>
    <row r="588" spans="2:17">
      <c r="B588"/>
      <c r="J588" s="7" t="s">
        <v>2390</v>
      </c>
      <c r="K588" s="8">
        <v>0.18</v>
      </c>
      <c r="P588" s="7" t="s">
        <v>4089</v>
      </c>
      <c r="Q588" s="8">
        <v>4.3</v>
      </c>
    </row>
    <row r="589" spans="2:17">
      <c r="B589"/>
      <c r="J589" s="7" t="s">
        <v>3032</v>
      </c>
      <c r="K589" s="8">
        <v>0.28999999999999998</v>
      </c>
      <c r="P589" s="7" t="s">
        <v>5004</v>
      </c>
      <c r="Q589" s="8">
        <v>4.4000000000000004</v>
      </c>
    </row>
    <row r="590" spans="2:17">
      <c r="B590"/>
      <c r="J590" s="7" t="s">
        <v>2763</v>
      </c>
      <c r="K590" s="8">
        <v>0.3</v>
      </c>
      <c r="P590" s="7" t="s">
        <v>273</v>
      </c>
      <c r="Q590" s="8">
        <v>4.2</v>
      </c>
    </row>
    <row r="591" spans="2:17">
      <c r="B591"/>
      <c r="J591" s="7" t="s">
        <v>3014</v>
      </c>
      <c r="K591" s="8">
        <v>0.3</v>
      </c>
      <c r="P591" s="7" t="s">
        <v>965</v>
      </c>
      <c r="Q591" s="8">
        <v>4.2</v>
      </c>
    </row>
    <row r="592" spans="2:17">
      <c r="B592"/>
      <c r="J592" s="7" t="s">
        <v>1985</v>
      </c>
      <c r="K592" s="8">
        <v>0.23</v>
      </c>
      <c r="P592" s="7" t="s">
        <v>3675</v>
      </c>
      <c r="Q592" s="8">
        <v>4.5</v>
      </c>
    </row>
    <row r="593" spans="2:17">
      <c r="B593"/>
      <c r="J593" s="7" t="s">
        <v>670</v>
      </c>
      <c r="K593" s="8">
        <v>0.67</v>
      </c>
      <c r="P593" s="7" t="s">
        <v>4194</v>
      </c>
      <c r="Q593" s="8">
        <v>4.5</v>
      </c>
    </row>
    <row r="594" spans="2:17">
      <c r="B594"/>
      <c r="J594" s="7" t="s">
        <v>5152</v>
      </c>
      <c r="K594" s="8">
        <v>0.6</v>
      </c>
      <c r="P594" s="7" t="s">
        <v>6068</v>
      </c>
      <c r="Q594" s="8">
        <v>4.4000000000000004</v>
      </c>
    </row>
    <row r="595" spans="2:17">
      <c r="B595"/>
      <c r="J595" s="7" t="s">
        <v>2214</v>
      </c>
      <c r="K595" s="8">
        <v>0.4</v>
      </c>
      <c r="P595" s="7" t="s">
        <v>197</v>
      </c>
      <c r="Q595" s="8">
        <v>4.4000000000000004</v>
      </c>
    </row>
    <row r="596" spans="2:17">
      <c r="B596"/>
      <c r="J596" s="7" t="s">
        <v>2916</v>
      </c>
      <c r="K596" s="8">
        <v>0.54</v>
      </c>
      <c r="P596" s="7" t="s">
        <v>141</v>
      </c>
      <c r="Q596" s="8">
        <v>4.5</v>
      </c>
    </row>
    <row r="597" spans="2:17">
      <c r="B597"/>
      <c r="J597" s="7" t="s">
        <v>4201</v>
      </c>
      <c r="K597" s="8">
        <v>0.47</v>
      </c>
      <c r="P597" s="7" t="s">
        <v>4725</v>
      </c>
      <c r="Q597" s="8">
        <v>4.4000000000000004</v>
      </c>
    </row>
    <row r="598" spans="2:17">
      <c r="B598"/>
      <c r="J598" s="7" t="s">
        <v>3598</v>
      </c>
      <c r="K598" s="8">
        <v>0.5</v>
      </c>
      <c r="P598" s="7" t="s">
        <v>3496</v>
      </c>
      <c r="Q598" s="8">
        <v>4.2</v>
      </c>
    </row>
    <row r="599" spans="2:17">
      <c r="B599"/>
      <c r="J599" s="7" t="s">
        <v>4433</v>
      </c>
      <c r="K599" s="8">
        <v>0.53</v>
      </c>
      <c r="P599" s="7" t="s">
        <v>8930</v>
      </c>
      <c r="Q599" s="8">
        <v>4.2</v>
      </c>
    </row>
    <row r="600" spans="2:17">
      <c r="B600"/>
      <c r="J600" s="7" t="s">
        <v>4326</v>
      </c>
      <c r="K600" s="8">
        <v>0.33</v>
      </c>
      <c r="P600" s="7" t="s">
        <v>9068</v>
      </c>
      <c r="Q600" s="8">
        <v>4.0999999999999996</v>
      </c>
    </row>
    <row r="601" spans="2:17">
      <c r="B601"/>
      <c r="J601" s="7" t="s">
        <v>4247</v>
      </c>
      <c r="K601" s="8">
        <v>0.5</v>
      </c>
      <c r="P601" s="7" t="s">
        <v>4216</v>
      </c>
      <c r="Q601" s="8">
        <v>3.8</v>
      </c>
    </row>
    <row r="602" spans="2:17">
      <c r="B602"/>
      <c r="J602" s="7" t="s">
        <v>8520</v>
      </c>
      <c r="K602" s="8">
        <v>0.55000000000000004</v>
      </c>
      <c r="P602" s="7" t="s">
        <v>5845</v>
      </c>
      <c r="Q602" s="8">
        <v>3.8</v>
      </c>
    </row>
    <row r="603" spans="2:17">
      <c r="B603"/>
      <c r="J603" s="7" t="s">
        <v>7371</v>
      </c>
      <c r="K603" s="8">
        <v>0.64</v>
      </c>
      <c r="P603" s="7" t="s">
        <v>4665</v>
      </c>
      <c r="Q603" s="8">
        <v>4.2</v>
      </c>
    </row>
    <row r="604" spans="2:17">
      <c r="B604"/>
      <c r="J604" s="7" t="s">
        <v>4394</v>
      </c>
      <c r="K604" s="8">
        <v>0.63</v>
      </c>
      <c r="P604" s="7" t="s">
        <v>8123</v>
      </c>
      <c r="Q604" s="8">
        <v>4.4000000000000004</v>
      </c>
    </row>
    <row r="605" spans="2:17">
      <c r="B605"/>
      <c r="J605" s="7" t="s">
        <v>1200</v>
      </c>
      <c r="K605" s="8">
        <v>0.53</v>
      </c>
      <c r="P605" s="7" t="s">
        <v>1011</v>
      </c>
      <c r="Q605" s="8">
        <v>3.9</v>
      </c>
    </row>
    <row r="606" spans="2:17">
      <c r="B606"/>
      <c r="J606" s="7" t="s">
        <v>1374</v>
      </c>
      <c r="K606" s="8">
        <v>0.59</v>
      </c>
      <c r="P606" s="7" t="s">
        <v>754</v>
      </c>
      <c r="Q606" s="8">
        <v>3.6</v>
      </c>
    </row>
    <row r="607" spans="2:17">
      <c r="B607"/>
      <c r="J607" s="7" t="s">
        <v>9047</v>
      </c>
      <c r="K607" s="8">
        <v>0.44</v>
      </c>
      <c r="P607" s="7" t="s">
        <v>1075</v>
      </c>
      <c r="Q607" s="8">
        <v>4</v>
      </c>
    </row>
    <row r="608" spans="2:17">
      <c r="B608"/>
      <c r="J608" s="7" t="s">
        <v>8506</v>
      </c>
      <c r="K608" s="8">
        <v>0.43</v>
      </c>
      <c r="P608" s="7" t="s">
        <v>1565</v>
      </c>
      <c r="Q608" s="8">
        <v>3.8</v>
      </c>
    </row>
    <row r="609" spans="2:17">
      <c r="B609"/>
      <c r="J609" s="7" t="s">
        <v>8646</v>
      </c>
      <c r="K609" s="8">
        <v>0.08</v>
      </c>
      <c r="P609" s="7" t="s">
        <v>3488</v>
      </c>
      <c r="Q609" s="8">
        <v>4.5</v>
      </c>
    </row>
    <row r="610" spans="2:17">
      <c r="B610"/>
      <c r="J610" s="7" t="s">
        <v>7940</v>
      </c>
      <c r="K610" s="8">
        <v>0.14000000000000001</v>
      </c>
      <c r="P610" s="7" t="s">
        <v>2899</v>
      </c>
      <c r="Q610" s="8">
        <v>4.5</v>
      </c>
    </row>
    <row r="611" spans="2:17">
      <c r="B611"/>
      <c r="J611" s="7" t="s">
        <v>7153</v>
      </c>
      <c r="K611" s="8">
        <v>0.39</v>
      </c>
      <c r="P611" s="7" t="s">
        <v>2276</v>
      </c>
      <c r="Q611" s="8">
        <v>3.9</v>
      </c>
    </row>
    <row r="612" spans="2:17">
      <c r="B612"/>
      <c r="J612" s="7" t="s">
        <v>6930</v>
      </c>
      <c r="K612" s="8">
        <v>0.28999999999999998</v>
      </c>
      <c r="P612" s="7" t="s">
        <v>2961</v>
      </c>
      <c r="Q612" s="8">
        <v>4.3</v>
      </c>
    </row>
    <row r="613" spans="2:17">
      <c r="B613"/>
      <c r="J613" s="7" t="s">
        <v>8888</v>
      </c>
      <c r="K613" s="8">
        <v>0.27</v>
      </c>
      <c r="P613" s="7" t="s">
        <v>8754</v>
      </c>
      <c r="Q613" s="8">
        <v>4.0999999999999996</v>
      </c>
    </row>
    <row r="614" spans="2:17">
      <c r="B614"/>
      <c r="J614" s="7" t="s">
        <v>6269</v>
      </c>
      <c r="K614" s="8">
        <v>0.4</v>
      </c>
      <c r="P614" s="7" t="s">
        <v>3181</v>
      </c>
      <c r="Q614" s="8">
        <v>3.6</v>
      </c>
    </row>
    <row r="615" spans="2:17">
      <c r="B615"/>
      <c r="J615" s="7" t="s">
        <v>6573</v>
      </c>
      <c r="K615" s="8">
        <v>0.37</v>
      </c>
      <c r="P615" s="7" t="s">
        <v>7463</v>
      </c>
      <c r="Q615" s="8">
        <v>4</v>
      </c>
    </row>
    <row r="616" spans="2:17">
      <c r="B616"/>
      <c r="J616" s="7" t="s">
        <v>7456</v>
      </c>
      <c r="K616" s="8">
        <v>0.53</v>
      </c>
      <c r="P616" s="7" t="s">
        <v>5072</v>
      </c>
      <c r="Q616" s="8">
        <v>3.8</v>
      </c>
    </row>
    <row r="617" spans="2:17">
      <c r="B617"/>
      <c r="J617" s="7" t="s">
        <v>7167</v>
      </c>
      <c r="K617" s="8">
        <v>0.49</v>
      </c>
      <c r="P617" s="7" t="s">
        <v>5012</v>
      </c>
      <c r="Q617" s="8">
        <v>3.9</v>
      </c>
    </row>
    <row r="618" spans="2:17">
      <c r="B618"/>
      <c r="J618" s="7" t="s">
        <v>7918</v>
      </c>
      <c r="K618" s="8">
        <v>0.55000000000000004</v>
      </c>
      <c r="P618" s="7" t="s">
        <v>7498</v>
      </c>
      <c r="Q618" s="8">
        <v>3.3</v>
      </c>
    </row>
    <row r="619" spans="2:17">
      <c r="B619"/>
      <c r="J619" s="7" t="s">
        <v>7252</v>
      </c>
      <c r="K619" s="8">
        <v>0.11</v>
      </c>
      <c r="P619" s="7" t="s">
        <v>4038</v>
      </c>
      <c r="Q619" s="8">
        <v>4.4000000000000004</v>
      </c>
    </row>
    <row r="620" spans="2:17">
      <c r="B620"/>
      <c r="J620" s="7" t="s">
        <v>8131</v>
      </c>
      <c r="K620" s="8">
        <v>0.03</v>
      </c>
      <c r="P620" s="7" t="s">
        <v>8555</v>
      </c>
      <c r="Q620" s="8">
        <v>3.8</v>
      </c>
    </row>
    <row r="621" spans="2:17">
      <c r="B621"/>
      <c r="J621" s="7" t="s">
        <v>8958</v>
      </c>
      <c r="K621" s="8">
        <v>0.11</v>
      </c>
      <c r="P621" s="7" t="s">
        <v>4809</v>
      </c>
      <c r="Q621" s="8">
        <v>4</v>
      </c>
    </row>
    <row r="622" spans="2:17">
      <c r="B622"/>
      <c r="J622" s="7" t="s">
        <v>6909</v>
      </c>
      <c r="K622" s="8">
        <v>0.45</v>
      </c>
      <c r="P622" s="7" t="s">
        <v>7618</v>
      </c>
      <c r="Q622" s="8">
        <v>4.3</v>
      </c>
    </row>
    <row r="623" spans="2:17">
      <c r="B623"/>
      <c r="J623" s="7" t="s">
        <v>8499</v>
      </c>
      <c r="K623" s="8">
        <v>0.45</v>
      </c>
      <c r="P623" s="7" t="s">
        <v>5502</v>
      </c>
      <c r="Q623" s="8">
        <v>4.5</v>
      </c>
    </row>
    <row r="624" spans="2:17">
      <c r="B624"/>
      <c r="J624" s="7" t="s">
        <v>8145</v>
      </c>
      <c r="K624" s="8">
        <v>0.48</v>
      </c>
      <c r="P624" s="7" t="s">
        <v>2111</v>
      </c>
      <c r="Q624" s="8">
        <v>4.4000000000000004</v>
      </c>
    </row>
    <row r="625" spans="2:17">
      <c r="B625"/>
      <c r="J625" s="7" t="s">
        <v>761</v>
      </c>
      <c r="K625" s="8">
        <v>0.65</v>
      </c>
      <c r="P625" s="7" t="s">
        <v>7774</v>
      </c>
      <c r="Q625" s="8">
        <v>4</v>
      </c>
    </row>
    <row r="626" spans="2:17">
      <c r="B626"/>
      <c r="J626" s="7" t="s">
        <v>2813</v>
      </c>
      <c r="K626" s="8">
        <v>0.65</v>
      </c>
      <c r="P626" s="7" t="s">
        <v>8471</v>
      </c>
      <c r="Q626" s="8">
        <v>4</v>
      </c>
    </row>
    <row r="627" spans="2:17">
      <c r="B627"/>
      <c r="J627" s="7" t="s">
        <v>3503</v>
      </c>
      <c r="K627" s="8">
        <v>0.63</v>
      </c>
      <c r="P627" s="7" t="s">
        <v>7932</v>
      </c>
      <c r="Q627" s="8" t="e">
        <v>#DIV/0!</v>
      </c>
    </row>
    <row r="628" spans="2:17">
      <c r="B628"/>
      <c r="J628" s="7" t="s">
        <v>4997</v>
      </c>
      <c r="K628" s="8">
        <v>0.22</v>
      </c>
      <c r="P628" s="7" t="s">
        <v>9097</v>
      </c>
      <c r="Q628" s="8">
        <v>4.3</v>
      </c>
    </row>
    <row r="629" spans="2:17">
      <c r="B629"/>
      <c r="J629" s="7" t="s">
        <v>8541</v>
      </c>
      <c r="K629" s="8">
        <v>0.76</v>
      </c>
      <c r="P629" s="7" t="s">
        <v>7174</v>
      </c>
      <c r="Q629" s="8">
        <v>4.2</v>
      </c>
    </row>
    <row r="630" spans="2:17">
      <c r="B630"/>
      <c r="J630" s="7" t="s">
        <v>6852</v>
      </c>
      <c r="K630" s="8">
        <v>0.41</v>
      </c>
      <c r="P630" s="7" t="s">
        <v>6657</v>
      </c>
      <c r="Q630" s="8">
        <v>3.9</v>
      </c>
    </row>
    <row r="631" spans="2:17">
      <c r="B631"/>
      <c r="J631" s="7" t="s">
        <v>9140</v>
      </c>
      <c r="K631" s="8">
        <v>0.55000000000000004</v>
      </c>
      <c r="P631" s="7" t="s">
        <v>7084</v>
      </c>
      <c r="Q631" s="8">
        <v>3.8</v>
      </c>
    </row>
    <row r="632" spans="2:17">
      <c r="B632"/>
      <c r="J632" s="7" t="s">
        <v>7126</v>
      </c>
      <c r="K632" s="8">
        <v>0</v>
      </c>
      <c r="P632" s="7" t="s">
        <v>3868</v>
      </c>
      <c r="Q632" s="8">
        <v>4.4000000000000004</v>
      </c>
    </row>
    <row r="633" spans="2:17">
      <c r="B633"/>
      <c r="J633" s="7" t="s">
        <v>7527</v>
      </c>
      <c r="K633" s="8">
        <v>0</v>
      </c>
      <c r="P633" s="7" t="s">
        <v>4447</v>
      </c>
      <c r="Q633" s="8">
        <v>4.3</v>
      </c>
    </row>
    <row r="634" spans="2:17">
      <c r="B634"/>
      <c r="J634" s="7" t="s">
        <v>5217</v>
      </c>
      <c r="K634" s="8">
        <v>0.65</v>
      </c>
      <c r="P634" s="7" t="s">
        <v>2013</v>
      </c>
      <c r="Q634" s="8">
        <v>4</v>
      </c>
    </row>
    <row r="635" spans="2:17">
      <c r="B635"/>
      <c r="J635" s="7" t="s">
        <v>9154</v>
      </c>
      <c r="K635" s="8">
        <v>0.56999999999999995</v>
      </c>
      <c r="P635" s="7" t="s">
        <v>5548</v>
      </c>
      <c r="Q635" s="8">
        <v>4.3</v>
      </c>
    </row>
    <row r="636" spans="2:17">
      <c r="B636"/>
      <c r="J636" s="7" t="s">
        <v>8604</v>
      </c>
      <c r="K636" s="8">
        <v>0.22</v>
      </c>
      <c r="P636" s="7" t="s">
        <v>7209</v>
      </c>
      <c r="Q636" s="8">
        <v>4.4000000000000004</v>
      </c>
    </row>
    <row r="637" spans="2:17">
      <c r="B637"/>
      <c r="J637" s="7" t="s">
        <v>1946</v>
      </c>
      <c r="K637" s="8">
        <v>0.37</v>
      </c>
      <c r="P637" s="7" t="s">
        <v>4987</v>
      </c>
      <c r="Q637" s="8">
        <v>4.4000000000000004</v>
      </c>
    </row>
    <row r="638" spans="2:17">
      <c r="B638"/>
      <c r="J638" s="7" t="s">
        <v>1877</v>
      </c>
      <c r="K638" s="8">
        <v>0.41</v>
      </c>
      <c r="P638" s="7" t="s">
        <v>7534</v>
      </c>
      <c r="Q638" s="8">
        <v>4.7</v>
      </c>
    </row>
    <row r="639" spans="2:17">
      <c r="B639"/>
      <c r="J639" s="7" t="s">
        <v>930</v>
      </c>
      <c r="K639" s="8">
        <v>0.23</v>
      </c>
      <c r="P639" s="7" t="s">
        <v>2522</v>
      </c>
      <c r="Q639" s="8">
        <v>4.4000000000000004</v>
      </c>
    </row>
    <row r="640" spans="2:17">
      <c r="B640"/>
      <c r="J640" s="7" t="s">
        <v>2089</v>
      </c>
      <c r="K640" s="8">
        <v>0.46</v>
      </c>
      <c r="P640" s="7" t="s">
        <v>4440</v>
      </c>
      <c r="Q640" s="8">
        <v>4.0999999999999996</v>
      </c>
    </row>
    <row r="641" spans="2:17">
      <c r="B641"/>
      <c r="J641" s="7" t="s">
        <v>1832</v>
      </c>
      <c r="K641" s="8">
        <v>0.5</v>
      </c>
      <c r="P641" s="7" t="s">
        <v>2328</v>
      </c>
      <c r="Q641" s="8">
        <v>4.2</v>
      </c>
    </row>
    <row r="642" spans="2:17">
      <c r="B642"/>
      <c r="J642" s="7" t="s">
        <v>8576</v>
      </c>
      <c r="K642" s="8">
        <v>0.5</v>
      </c>
      <c r="P642" s="7" t="s">
        <v>3374</v>
      </c>
      <c r="Q642" s="8">
        <v>4.2</v>
      </c>
    </row>
    <row r="643" spans="2:17">
      <c r="B643"/>
      <c r="J643" s="7" t="s">
        <v>1714</v>
      </c>
      <c r="K643" s="8">
        <v>0.43</v>
      </c>
      <c r="P643" s="7" t="s">
        <v>3113</v>
      </c>
      <c r="Q643" s="8">
        <v>4.2</v>
      </c>
    </row>
    <row r="644" spans="2:17">
      <c r="B644"/>
      <c r="J644" s="7" t="s">
        <v>8733</v>
      </c>
      <c r="K644" s="8">
        <v>0.5</v>
      </c>
      <c r="P644" s="7" t="s">
        <v>2299</v>
      </c>
      <c r="Q644" s="8">
        <v>4.2</v>
      </c>
    </row>
    <row r="645" spans="2:17">
      <c r="B645"/>
      <c r="J645" s="7" t="s">
        <v>8102</v>
      </c>
      <c r="K645" s="8">
        <v>0.21</v>
      </c>
      <c r="P645" s="7" t="s">
        <v>2132</v>
      </c>
      <c r="Q645" s="8">
        <v>4.2</v>
      </c>
    </row>
    <row r="646" spans="2:17">
      <c r="B646"/>
      <c r="J646" s="7" t="s">
        <v>7364</v>
      </c>
      <c r="K646" s="8">
        <v>0.6</v>
      </c>
      <c r="P646" s="7" t="s">
        <v>4952</v>
      </c>
      <c r="Q646" s="8">
        <v>4.2</v>
      </c>
    </row>
    <row r="647" spans="2:17">
      <c r="B647"/>
      <c r="J647" s="7" t="s">
        <v>9034</v>
      </c>
      <c r="K647" s="8">
        <v>0.12</v>
      </c>
      <c r="P647" s="7" t="s">
        <v>2139</v>
      </c>
      <c r="Q647" s="8">
        <v>4.3</v>
      </c>
    </row>
    <row r="648" spans="2:17">
      <c r="B648"/>
      <c r="J648" s="7" t="s">
        <v>6775</v>
      </c>
      <c r="K648" s="8">
        <v>0.11</v>
      </c>
      <c r="P648" s="7" t="s">
        <v>2884</v>
      </c>
      <c r="Q648" s="8">
        <v>4.2</v>
      </c>
    </row>
    <row r="649" spans="2:17">
      <c r="B649"/>
      <c r="J649" s="7" t="s">
        <v>3127</v>
      </c>
      <c r="K649" s="8">
        <v>0.75</v>
      </c>
      <c r="P649" s="7" t="s">
        <v>5180</v>
      </c>
      <c r="Q649" s="8">
        <v>4</v>
      </c>
    </row>
    <row r="650" spans="2:17">
      <c r="B650"/>
      <c r="J650" s="7" t="s">
        <v>8964</v>
      </c>
      <c r="K650" s="8">
        <v>0.38</v>
      </c>
      <c r="P650" s="7" t="s">
        <v>3481</v>
      </c>
      <c r="Q650" s="8">
        <v>4.4000000000000004</v>
      </c>
    </row>
    <row r="651" spans="2:17">
      <c r="B651"/>
      <c r="J651" s="7" t="s">
        <v>417</v>
      </c>
      <c r="K651" s="8">
        <v>0.86</v>
      </c>
      <c r="P651" s="7" t="s">
        <v>2374</v>
      </c>
      <c r="Q651" s="8">
        <v>4.3</v>
      </c>
    </row>
    <row r="652" spans="2:17">
      <c r="B652"/>
      <c r="J652" s="7" t="s">
        <v>3360</v>
      </c>
      <c r="K652" s="8">
        <v>0.9</v>
      </c>
      <c r="P652" s="7" t="s">
        <v>530</v>
      </c>
      <c r="Q652" s="8">
        <v>3.65</v>
      </c>
    </row>
    <row r="653" spans="2:17">
      <c r="B653"/>
      <c r="J653" s="7" t="s">
        <v>768</v>
      </c>
      <c r="K653" s="8">
        <v>0.85</v>
      </c>
      <c r="P653" s="7" t="s">
        <v>1141</v>
      </c>
      <c r="Q653" s="8">
        <v>4</v>
      </c>
    </row>
    <row r="654" spans="2:17">
      <c r="B654"/>
      <c r="J654" s="7" t="s">
        <v>581</v>
      </c>
      <c r="K654" s="8">
        <v>0.8</v>
      </c>
      <c r="P654" s="7" t="s">
        <v>305</v>
      </c>
      <c r="Q654" s="8">
        <v>4</v>
      </c>
    </row>
    <row r="655" spans="2:17">
      <c r="B655"/>
      <c r="J655" s="7" t="s">
        <v>5029</v>
      </c>
      <c r="K655" s="8">
        <v>0.85</v>
      </c>
      <c r="P655" s="7" t="s">
        <v>1132</v>
      </c>
      <c r="Q655" s="8">
        <v>4</v>
      </c>
    </row>
    <row r="656" spans="2:17">
      <c r="B656"/>
      <c r="J656" s="7" t="s">
        <v>5166</v>
      </c>
      <c r="K656" s="8">
        <v>0.8</v>
      </c>
      <c r="P656" s="7" t="s">
        <v>1621</v>
      </c>
      <c r="Q656" s="8">
        <v>4</v>
      </c>
    </row>
    <row r="657" spans="2:17">
      <c r="B657"/>
      <c r="J657" s="7" t="s">
        <v>4681</v>
      </c>
      <c r="K657" s="8">
        <v>0.77</v>
      </c>
      <c r="P657" s="7" t="s">
        <v>3119</v>
      </c>
      <c r="Q657" s="8">
        <v>3.9</v>
      </c>
    </row>
    <row r="658" spans="2:17">
      <c r="B658"/>
      <c r="J658" s="7" t="s">
        <v>3605</v>
      </c>
      <c r="K658" s="8">
        <v>0.9</v>
      </c>
      <c r="P658" s="7" t="s">
        <v>1246</v>
      </c>
      <c r="Q658" s="8">
        <v>4</v>
      </c>
    </row>
    <row r="659" spans="2:17">
      <c r="B659"/>
      <c r="J659" s="7" t="s">
        <v>1693</v>
      </c>
      <c r="K659" s="8">
        <v>0.8</v>
      </c>
      <c r="P659" s="7" t="s">
        <v>2950</v>
      </c>
      <c r="Q659" s="8">
        <v>4</v>
      </c>
    </row>
    <row r="660" spans="2:17">
      <c r="B660"/>
      <c r="J660" s="7" t="s">
        <v>608</v>
      </c>
      <c r="K660" s="8">
        <v>0.8</v>
      </c>
      <c r="P660" s="7" t="s">
        <v>542</v>
      </c>
      <c r="Q660" s="8">
        <v>4</v>
      </c>
    </row>
    <row r="661" spans="2:17">
      <c r="B661"/>
      <c r="J661" s="7" t="s">
        <v>5394</v>
      </c>
      <c r="K661" s="8">
        <v>0.65</v>
      </c>
      <c r="P661" s="7" t="s">
        <v>163</v>
      </c>
      <c r="Q661" s="8">
        <v>4</v>
      </c>
    </row>
    <row r="662" spans="2:17">
      <c r="B662"/>
      <c r="J662" s="7" t="s">
        <v>9104</v>
      </c>
      <c r="K662" s="8">
        <v>0.38</v>
      </c>
      <c r="P662" s="7" t="s">
        <v>3403</v>
      </c>
      <c r="Q662" s="8">
        <v>3.9</v>
      </c>
    </row>
    <row r="663" spans="2:17">
      <c r="B663"/>
      <c r="J663" s="7" t="s">
        <v>3378</v>
      </c>
      <c r="K663" s="8">
        <v>0.16</v>
      </c>
      <c r="P663" s="7" t="s">
        <v>5916</v>
      </c>
      <c r="Q663" s="8">
        <v>4.0999999999999996</v>
      </c>
    </row>
    <row r="664" spans="2:17">
      <c r="B664"/>
      <c r="J664" s="7" t="s">
        <v>1907</v>
      </c>
      <c r="K664" s="8">
        <v>0.71</v>
      </c>
      <c r="P664" s="7" t="s">
        <v>4171</v>
      </c>
      <c r="Q664" s="8">
        <v>4.5</v>
      </c>
    </row>
    <row r="665" spans="2:17">
      <c r="B665"/>
      <c r="J665" s="7" t="s">
        <v>5939</v>
      </c>
      <c r="K665" s="8">
        <v>0.47</v>
      </c>
      <c r="P665" s="7" t="s">
        <v>8718</v>
      </c>
      <c r="Q665" s="8">
        <v>3.9</v>
      </c>
    </row>
    <row r="666" spans="2:17">
      <c r="B666"/>
      <c r="J666" s="7" t="s">
        <v>5260</v>
      </c>
      <c r="K666" s="8">
        <v>0.66</v>
      </c>
      <c r="P666" s="7" t="s">
        <v>7846</v>
      </c>
      <c r="Q666" s="8">
        <v>4.5</v>
      </c>
    </row>
    <row r="667" spans="2:17">
      <c r="B667"/>
      <c r="J667" s="7" t="s">
        <v>4718</v>
      </c>
      <c r="K667" s="8">
        <v>0.51</v>
      </c>
      <c r="P667" s="7" t="s">
        <v>992</v>
      </c>
      <c r="Q667" s="8">
        <v>3.4</v>
      </c>
    </row>
    <row r="668" spans="2:17">
      <c r="B668"/>
      <c r="J668" s="7" t="s">
        <v>4915</v>
      </c>
      <c r="K668" s="8">
        <v>0.55000000000000004</v>
      </c>
      <c r="P668" s="7" t="s">
        <v>636</v>
      </c>
      <c r="Q668" s="8">
        <v>3.7</v>
      </c>
    </row>
    <row r="669" spans="2:17">
      <c r="B669"/>
      <c r="J669" s="7" t="s">
        <v>5187</v>
      </c>
      <c r="K669" s="8">
        <v>0.5</v>
      </c>
      <c r="P669" s="7" t="s">
        <v>6719</v>
      </c>
      <c r="Q669" s="8">
        <v>4.3</v>
      </c>
    </row>
    <row r="670" spans="2:17">
      <c r="B670"/>
      <c r="J670" s="7" t="s">
        <v>5426</v>
      </c>
      <c r="K670" s="8">
        <v>0.55000000000000004</v>
      </c>
      <c r="P670" s="7" t="s">
        <v>5969</v>
      </c>
      <c r="Q670" s="8">
        <v>4.2</v>
      </c>
    </row>
    <row r="671" spans="2:17">
      <c r="B671"/>
      <c r="J671" s="7" t="s">
        <v>6082</v>
      </c>
      <c r="K671" s="8">
        <v>0.38</v>
      </c>
      <c r="P671" s="7" t="s">
        <v>5892</v>
      </c>
      <c r="Q671" s="8">
        <v>4.5</v>
      </c>
    </row>
    <row r="672" spans="2:17">
      <c r="B672"/>
      <c r="J672" s="7" t="s">
        <v>1787</v>
      </c>
      <c r="K672" s="8">
        <v>0.38</v>
      </c>
      <c r="P672" s="7" t="s">
        <v>4688</v>
      </c>
      <c r="Q672" s="8">
        <v>4.3</v>
      </c>
    </row>
    <row r="673" spans="2:17">
      <c r="B673"/>
      <c r="J673" s="7" t="s">
        <v>8464</v>
      </c>
      <c r="K673" s="8">
        <v>0.43</v>
      </c>
      <c r="P673" s="7" t="s">
        <v>3897</v>
      </c>
      <c r="Q673" s="8">
        <v>4.5</v>
      </c>
    </row>
    <row r="674" spans="2:17">
      <c r="B674"/>
      <c r="J674" s="7" t="s">
        <v>879</v>
      </c>
      <c r="K674" s="8">
        <v>0.38</v>
      </c>
      <c r="P674" s="7" t="s">
        <v>5725</v>
      </c>
      <c r="Q674" s="8">
        <v>4.0999999999999996</v>
      </c>
    </row>
    <row r="675" spans="2:17">
      <c r="B675"/>
      <c r="J675" s="7" t="s">
        <v>1802</v>
      </c>
      <c r="K675" s="8">
        <v>0.4</v>
      </c>
      <c r="P675" s="7" t="s">
        <v>4966</v>
      </c>
      <c r="Q675" s="8">
        <v>4.0999999999999996</v>
      </c>
    </row>
    <row r="676" spans="2:17">
      <c r="B676"/>
      <c r="J676" s="7" t="s">
        <v>134</v>
      </c>
      <c r="K676" s="8">
        <v>0.39</v>
      </c>
      <c r="P676" s="7" t="s">
        <v>4658</v>
      </c>
      <c r="Q676" s="8">
        <v>3.6</v>
      </c>
    </row>
    <row r="677" spans="2:17">
      <c r="B677"/>
      <c r="J677" s="7" t="s">
        <v>729</v>
      </c>
      <c r="K677" s="8">
        <v>0.33</v>
      </c>
      <c r="P677" s="7" t="s">
        <v>4795</v>
      </c>
      <c r="Q677" s="8">
        <v>4.0999999999999996</v>
      </c>
    </row>
    <row r="678" spans="2:17">
      <c r="B678"/>
      <c r="J678" s="7" t="s">
        <v>9196</v>
      </c>
      <c r="K678" s="8">
        <v>0.59</v>
      </c>
      <c r="P678" s="7" t="s">
        <v>4254</v>
      </c>
      <c r="Q678" s="8">
        <v>4.2</v>
      </c>
    </row>
    <row r="679" spans="2:17">
      <c r="B679"/>
      <c r="J679" s="7" t="s">
        <v>8916</v>
      </c>
      <c r="K679" s="8">
        <v>0.33</v>
      </c>
      <c r="P679" s="7" t="s">
        <v>2642</v>
      </c>
      <c r="Q679" s="8">
        <v>4.0999999999999996</v>
      </c>
    </row>
    <row r="680" spans="2:17">
      <c r="B680"/>
      <c r="J680" s="7" t="s">
        <v>7582</v>
      </c>
      <c r="K680" s="8">
        <v>0.66</v>
      </c>
      <c r="P680" s="7" t="s">
        <v>3833</v>
      </c>
      <c r="Q680" s="8">
        <v>3.5</v>
      </c>
    </row>
    <row r="681" spans="2:17">
      <c r="B681"/>
      <c r="J681" s="7" t="s">
        <v>6304</v>
      </c>
      <c r="K681" s="8">
        <v>0.45</v>
      </c>
      <c r="P681" s="7" t="s">
        <v>593</v>
      </c>
      <c r="Q681" s="8">
        <v>3.6</v>
      </c>
    </row>
    <row r="682" spans="2:17">
      <c r="B682"/>
      <c r="J682" s="7" t="s">
        <v>6488</v>
      </c>
      <c r="K682" s="8">
        <v>0.55000000000000004</v>
      </c>
      <c r="P682" s="7" t="s">
        <v>4765</v>
      </c>
      <c r="Q682" s="8">
        <v>4.3</v>
      </c>
    </row>
    <row r="683" spans="2:17">
      <c r="B683"/>
      <c r="J683" s="7" t="s">
        <v>6283</v>
      </c>
      <c r="K683" s="8">
        <v>0.63</v>
      </c>
      <c r="P683" s="7" t="s">
        <v>8923</v>
      </c>
      <c r="Q683" s="8">
        <v>4.0999999999999996</v>
      </c>
    </row>
    <row r="684" spans="2:17">
      <c r="B684"/>
      <c r="J684" s="7" t="s">
        <v>8660</v>
      </c>
      <c r="K684" s="8">
        <v>0.45</v>
      </c>
      <c r="P684" s="7" t="s">
        <v>6158</v>
      </c>
      <c r="Q684" s="8">
        <v>3.9</v>
      </c>
    </row>
    <row r="685" spans="2:17">
      <c r="B685"/>
      <c r="J685" s="7" t="s">
        <v>6782</v>
      </c>
      <c r="K685" s="8">
        <v>0.54</v>
      </c>
      <c r="P685" s="7" t="s">
        <v>2668</v>
      </c>
      <c r="Q685" s="8">
        <v>4.5</v>
      </c>
    </row>
    <row r="686" spans="2:17">
      <c r="B686"/>
      <c r="J686" s="7" t="s">
        <v>6311</v>
      </c>
      <c r="K686" s="8">
        <v>0.5</v>
      </c>
      <c r="P686" s="7" t="s">
        <v>8294</v>
      </c>
      <c r="Q686" s="8">
        <v>4.2</v>
      </c>
    </row>
    <row r="687" spans="2:17">
      <c r="B687"/>
      <c r="J687" s="7" t="s">
        <v>6459</v>
      </c>
      <c r="K687" s="8">
        <v>0.54</v>
      </c>
      <c r="P687" s="7" t="s">
        <v>8478</v>
      </c>
      <c r="Q687" s="8">
        <v>2.6</v>
      </c>
    </row>
    <row r="688" spans="2:17">
      <c r="B688"/>
      <c r="J688" s="7" t="s">
        <v>8726</v>
      </c>
      <c r="K688" s="8">
        <v>0.28999999999999998</v>
      </c>
      <c r="P688" s="7" t="s">
        <v>7195</v>
      </c>
      <c r="Q688" s="8">
        <v>4.3</v>
      </c>
    </row>
    <row r="689" spans="2:17">
      <c r="B689"/>
      <c r="J689" s="7" t="s">
        <v>7000</v>
      </c>
      <c r="K689" s="8">
        <v>0.62</v>
      </c>
      <c r="P689" s="7" t="s">
        <v>9082</v>
      </c>
      <c r="Q689" s="8">
        <v>4.2</v>
      </c>
    </row>
    <row r="690" spans="2:17">
      <c r="B690"/>
      <c r="J690" s="7" t="s">
        <v>9027</v>
      </c>
      <c r="K690" s="8">
        <v>0.5</v>
      </c>
      <c r="P690" s="7" t="s">
        <v>6256</v>
      </c>
      <c r="Q690" s="8">
        <v>4.5</v>
      </c>
    </row>
    <row r="691" spans="2:17">
      <c r="B691"/>
      <c r="J691" s="7" t="s">
        <v>7802</v>
      </c>
      <c r="K691" s="8">
        <v>0.5</v>
      </c>
      <c r="P691" s="7" t="s">
        <v>7632</v>
      </c>
      <c r="Q691" s="8">
        <v>4.0999999999999996</v>
      </c>
    </row>
    <row r="692" spans="2:17">
      <c r="B692"/>
      <c r="J692" s="7" t="s">
        <v>8937</v>
      </c>
      <c r="K692" s="8">
        <v>0.55000000000000004</v>
      </c>
      <c r="P692" s="7" t="s">
        <v>6403</v>
      </c>
      <c r="Q692" s="8">
        <v>3.8</v>
      </c>
    </row>
    <row r="693" spans="2:17">
      <c r="B693"/>
      <c r="J693" s="7" t="s">
        <v>6803</v>
      </c>
      <c r="K693" s="8">
        <v>0.56999999999999995</v>
      </c>
      <c r="P693" s="7" t="s">
        <v>8625</v>
      </c>
      <c r="Q693" s="8">
        <v>4.3</v>
      </c>
    </row>
    <row r="694" spans="2:17">
      <c r="B694"/>
      <c r="J694" s="7" t="s">
        <v>7035</v>
      </c>
      <c r="K694" s="8">
        <v>0.18</v>
      </c>
      <c r="P694" s="7" t="s">
        <v>8238</v>
      </c>
      <c r="Q694" s="8">
        <v>4.3</v>
      </c>
    </row>
    <row r="695" spans="2:17">
      <c r="B695"/>
      <c r="J695" s="7" t="s">
        <v>3246</v>
      </c>
      <c r="K695" s="8">
        <v>0</v>
      </c>
      <c r="P695" s="7" t="s">
        <v>8167</v>
      </c>
      <c r="Q695" s="8">
        <v>3.8</v>
      </c>
    </row>
    <row r="696" spans="2:17">
      <c r="B696"/>
      <c r="J696" s="7" t="s">
        <v>8088</v>
      </c>
      <c r="K696" s="8">
        <v>0.48</v>
      </c>
      <c r="P696" s="7" t="s">
        <v>7385</v>
      </c>
      <c r="Q696" s="8">
        <v>4.2</v>
      </c>
    </row>
    <row r="697" spans="2:17">
      <c r="B697"/>
      <c r="J697" s="7" t="s">
        <v>4293</v>
      </c>
      <c r="K697" s="8">
        <v>0.26</v>
      </c>
      <c r="P697" s="7" t="s">
        <v>8583</v>
      </c>
      <c r="Q697" s="8">
        <v>4.2</v>
      </c>
    </row>
    <row r="698" spans="2:17">
      <c r="B698"/>
      <c r="J698" s="7" t="s">
        <v>3532</v>
      </c>
      <c r="K698" s="8">
        <v>0.33</v>
      </c>
      <c r="P698" s="7" t="s">
        <v>6367</v>
      </c>
      <c r="Q698" s="8">
        <v>4.2</v>
      </c>
    </row>
    <row r="699" spans="2:17">
      <c r="B699"/>
      <c r="J699" s="7" t="s">
        <v>4739</v>
      </c>
      <c r="K699" s="8">
        <v>0.23</v>
      </c>
      <c r="P699" s="7" t="s">
        <v>7132</v>
      </c>
      <c r="Q699" s="8">
        <v>4.4000000000000004</v>
      </c>
    </row>
    <row r="700" spans="2:17">
      <c r="B700"/>
      <c r="J700" s="7" t="s">
        <v>5378</v>
      </c>
      <c r="K700" s="8">
        <v>0.25</v>
      </c>
      <c r="P700" s="7" t="s">
        <v>7576</v>
      </c>
      <c r="Q700" s="8">
        <v>4.4000000000000004</v>
      </c>
    </row>
    <row r="701" spans="2:17">
      <c r="B701"/>
      <c r="J701" s="7" t="s">
        <v>5780</v>
      </c>
      <c r="K701" s="8">
        <v>0.31</v>
      </c>
      <c r="P701" s="7" t="s">
        <v>8266</v>
      </c>
      <c r="Q701" s="8">
        <v>4.2</v>
      </c>
    </row>
    <row r="702" spans="2:17">
      <c r="B702"/>
      <c r="J702" s="7" t="s">
        <v>4138</v>
      </c>
      <c r="K702" s="8">
        <v>0.06</v>
      </c>
      <c r="P702" s="7" t="s">
        <v>6242</v>
      </c>
      <c r="Q702" s="8">
        <v>4.3</v>
      </c>
    </row>
    <row r="703" spans="2:17">
      <c r="B703"/>
      <c r="J703" s="7" t="s">
        <v>5794</v>
      </c>
      <c r="K703" s="8">
        <v>0.17</v>
      </c>
      <c r="P703" s="7" t="s">
        <v>7428</v>
      </c>
      <c r="Q703" s="8">
        <v>4.0999999999999996</v>
      </c>
    </row>
    <row r="704" spans="2:17">
      <c r="B704"/>
      <c r="J704" s="7" t="s">
        <v>4922</v>
      </c>
      <c r="K704" s="8">
        <v>0.21</v>
      </c>
      <c r="P704" s="7" t="s">
        <v>9233</v>
      </c>
      <c r="Q704" s="8">
        <v>4</v>
      </c>
    </row>
    <row r="705" spans="2:17">
      <c r="B705"/>
      <c r="J705" s="7" t="s">
        <v>4065</v>
      </c>
      <c r="K705" s="8">
        <v>0.38</v>
      </c>
      <c r="P705" s="7" t="s">
        <v>9006</v>
      </c>
      <c r="Q705" s="8">
        <v>4.2</v>
      </c>
    </row>
    <row r="706" spans="2:17">
      <c r="B706"/>
      <c r="J706" s="7" t="s">
        <v>4348</v>
      </c>
      <c r="K706" s="8">
        <v>0.3</v>
      </c>
      <c r="P706" s="7" t="s">
        <v>7961</v>
      </c>
      <c r="Q706" s="8">
        <v>4.0999999999999996</v>
      </c>
    </row>
    <row r="707" spans="2:17">
      <c r="B707"/>
      <c r="J707" s="7" t="s">
        <v>5311</v>
      </c>
      <c r="K707" s="8">
        <v>0.21</v>
      </c>
      <c r="P707" s="7" t="s">
        <v>5868</v>
      </c>
      <c r="Q707" s="8">
        <v>4</v>
      </c>
    </row>
    <row r="708" spans="2:17">
      <c r="B708"/>
      <c r="J708" s="7" t="s">
        <v>4510</v>
      </c>
      <c r="K708" s="8">
        <v>0.28000000000000003</v>
      </c>
      <c r="P708" s="7" t="s">
        <v>6726</v>
      </c>
      <c r="Q708" s="8">
        <v>4.3</v>
      </c>
    </row>
    <row r="709" spans="2:17">
      <c r="B709"/>
      <c r="J709" s="7" t="s">
        <v>4364</v>
      </c>
      <c r="K709" s="8">
        <v>0.25</v>
      </c>
      <c r="P709" s="7" t="s">
        <v>8322</v>
      </c>
      <c r="Q709" s="8">
        <v>4.2</v>
      </c>
    </row>
    <row r="710" spans="2:17">
      <c r="B710"/>
      <c r="J710" s="7" t="s">
        <v>4973</v>
      </c>
      <c r="K710" s="8">
        <v>0.41</v>
      </c>
      <c r="P710" s="7" t="s">
        <v>6601</v>
      </c>
      <c r="Q710" s="8">
        <v>4.3</v>
      </c>
    </row>
    <row r="711" spans="2:17">
      <c r="B711"/>
      <c r="J711" s="7" t="s">
        <v>5103</v>
      </c>
      <c r="K711" s="8">
        <v>0.35</v>
      </c>
      <c r="P711" s="7" t="s">
        <v>7273</v>
      </c>
      <c r="Q711" s="8">
        <v>4.0999999999999996</v>
      </c>
    </row>
    <row r="712" spans="2:17">
      <c r="B712"/>
      <c r="J712" s="7" t="s">
        <v>1497</v>
      </c>
      <c r="K712" s="8">
        <v>0.75</v>
      </c>
      <c r="P712" s="7" t="s">
        <v>9111</v>
      </c>
      <c r="Q712" s="8">
        <v>3.5</v>
      </c>
    </row>
    <row r="713" spans="2:17">
      <c r="B713"/>
      <c r="J713" s="7" t="s">
        <v>629</v>
      </c>
      <c r="K713" s="8">
        <v>0.69</v>
      </c>
      <c r="P713" s="7" t="s">
        <v>1529</v>
      </c>
      <c r="Q713" s="8">
        <v>4</v>
      </c>
    </row>
    <row r="714" spans="2:17">
      <c r="B714"/>
      <c r="J714" s="7" t="s">
        <v>1225</v>
      </c>
      <c r="K714" s="8">
        <v>0.75</v>
      </c>
      <c r="P714" s="7" t="s">
        <v>7007</v>
      </c>
      <c r="Q714" s="8">
        <v>4.0999999999999996</v>
      </c>
    </row>
    <row r="715" spans="2:17">
      <c r="B715"/>
      <c r="J715" s="7" t="s">
        <v>1064</v>
      </c>
      <c r="K715" s="8">
        <v>0.75</v>
      </c>
      <c r="P715" s="7" t="s">
        <v>7788</v>
      </c>
      <c r="Q715" s="8">
        <v>3.9</v>
      </c>
    </row>
    <row r="716" spans="2:17">
      <c r="B716"/>
      <c r="J716" s="7" t="s">
        <v>1750</v>
      </c>
      <c r="K716" s="8">
        <v>0.6</v>
      </c>
      <c r="P716" s="7" t="s">
        <v>801</v>
      </c>
      <c r="Q716" s="8">
        <v>4.0999999999999996</v>
      </c>
    </row>
    <row r="717" spans="2:17">
      <c r="B717"/>
      <c r="J717" s="7" t="s">
        <v>8761</v>
      </c>
      <c r="K717" s="8">
        <v>0.62</v>
      </c>
      <c r="P717" s="7" t="s">
        <v>1856</v>
      </c>
      <c r="Q717" s="8">
        <v>4.0999999999999996</v>
      </c>
    </row>
    <row r="718" spans="2:17">
      <c r="B718"/>
      <c r="J718" s="7" t="s">
        <v>8392</v>
      </c>
      <c r="K718" s="8">
        <v>0.57999999999999996</v>
      </c>
      <c r="P718" s="7" t="s">
        <v>7119</v>
      </c>
      <c r="Q718" s="8">
        <v>4.5</v>
      </c>
    </row>
    <row r="719" spans="2:17">
      <c r="B719"/>
      <c r="J719" s="7" t="s">
        <v>897</v>
      </c>
      <c r="K719" s="8">
        <v>0</v>
      </c>
      <c r="P719" s="7" t="s">
        <v>7259</v>
      </c>
      <c r="Q719" s="8">
        <v>3.8</v>
      </c>
    </row>
    <row r="720" spans="2:17">
      <c r="B720"/>
      <c r="J720" s="7" t="s">
        <v>919</v>
      </c>
      <c r="K720" s="8">
        <v>0.4</v>
      </c>
      <c r="P720" s="7" t="s">
        <v>7888</v>
      </c>
      <c r="Q720" s="8">
        <v>3.9</v>
      </c>
    </row>
    <row r="721" spans="2:17">
      <c r="B721"/>
      <c r="J721" s="7" t="s">
        <v>5210</v>
      </c>
      <c r="K721" s="8">
        <v>0.88</v>
      </c>
      <c r="P721" s="7" t="s">
        <v>4082</v>
      </c>
      <c r="Q721" s="8">
        <v>4</v>
      </c>
    </row>
    <row r="722" spans="2:17">
      <c r="B722"/>
      <c r="J722" s="7" t="s">
        <v>1933</v>
      </c>
      <c r="K722" s="8">
        <v>0.8</v>
      </c>
      <c r="P722" s="7" t="s">
        <v>2682</v>
      </c>
      <c r="Q722" s="8">
        <v>4</v>
      </c>
    </row>
    <row r="723" spans="2:17">
      <c r="B723"/>
      <c r="J723" s="7" t="s">
        <v>6838</v>
      </c>
      <c r="K723" s="8">
        <v>0.33</v>
      </c>
      <c r="P723" s="7" t="s">
        <v>5641</v>
      </c>
      <c r="Q723" s="8">
        <v>3.9</v>
      </c>
    </row>
    <row r="724" spans="2:17">
      <c r="B724"/>
      <c r="J724" s="7" t="s">
        <v>2020</v>
      </c>
      <c r="K724" s="8">
        <v>0.38</v>
      </c>
      <c r="P724" s="7" t="s">
        <v>5878</v>
      </c>
      <c r="Q724" s="8">
        <v>4.3</v>
      </c>
    </row>
    <row r="725" spans="2:17">
      <c r="B725"/>
      <c r="J725" s="7" t="s">
        <v>4524</v>
      </c>
      <c r="K725" s="8">
        <v>0.2</v>
      </c>
      <c r="P725" s="7" t="s">
        <v>4131</v>
      </c>
      <c r="Q725" s="8">
        <v>4.2</v>
      </c>
    </row>
    <row r="726" spans="2:17">
      <c r="B726"/>
      <c r="J726" s="7" t="s">
        <v>4630</v>
      </c>
      <c r="K726" s="8">
        <v>0.31</v>
      </c>
      <c r="P726" s="7" t="s">
        <v>3824</v>
      </c>
      <c r="Q726" s="8">
        <v>4</v>
      </c>
    </row>
    <row r="727" spans="2:17">
      <c r="B727"/>
      <c r="J727" s="7" t="s">
        <v>8618</v>
      </c>
      <c r="K727" s="8">
        <v>0.86</v>
      </c>
      <c r="P727" s="7" t="s">
        <v>5231</v>
      </c>
      <c r="Q727" s="8">
        <v>3.5</v>
      </c>
    </row>
    <row r="728" spans="2:17">
      <c r="B728"/>
      <c r="J728" s="7" t="s">
        <v>6671</v>
      </c>
      <c r="K728" s="8">
        <v>0.5</v>
      </c>
      <c r="P728" s="7" t="s">
        <v>5747</v>
      </c>
      <c r="Q728" s="8">
        <v>3.6</v>
      </c>
    </row>
    <row r="729" spans="2:17">
      <c r="B729"/>
      <c r="J729" s="7" t="s">
        <v>7911</v>
      </c>
      <c r="K729" s="8">
        <v>0.18</v>
      </c>
      <c r="P729" s="7" t="s">
        <v>6015</v>
      </c>
      <c r="Q729" s="8">
        <v>4.3</v>
      </c>
    </row>
    <row r="730" spans="2:17">
      <c r="B730"/>
      <c r="J730" s="7" t="s">
        <v>8818</v>
      </c>
      <c r="K730" s="8">
        <v>0.3</v>
      </c>
      <c r="P730" s="7" t="s">
        <v>5449</v>
      </c>
      <c r="Q730" s="8">
        <v>4.4000000000000004</v>
      </c>
    </row>
    <row r="731" spans="2:17">
      <c r="B731"/>
      <c r="J731" s="7" t="s">
        <v>4779</v>
      </c>
      <c r="K731" s="8">
        <v>0.32</v>
      </c>
      <c r="P731" s="7" t="s">
        <v>5962</v>
      </c>
      <c r="Q731" s="8">
        <v>4.3</v>
      </c>
    </row>
    <row r="732" spans="2:17">
      <c r="B732"/>
      <c r="J732" s="7" t="s">
        <v>8032</v>
      </c>
      <c r="K732" s="8">
        <v>0.67</v>
      </c>
      <c r="P732" s="7" t="s">
        <v>5909</v>
      </c>
      <c r="Q732" s="8">
        <v>4.3</v>
      </c>
    </row>
    <row r="733" spans="2:17">
      <c r="B733"/>
      <c r="J733" s="7" t="s">
        <v>4016</v>
      </c>
      <c r="K733" s="8">
        <v>0.56000000000000005</v>
      </c>
      <c r="P733" s="7" t="s">
        <v>4578</v>
      </c>
      <c r="Q733" s="8">
        <v>4</v>
      </c>
    </row>
    <row r="734" spans="2:17">
      <c r="B734"/>
      <c r="J734" s="7" t="s">
        <v>677</v>
      </c>
      <c r="K734" s="8">
        <v>0.27</v>
      </c>
      <c r="P734" s="7" t="s">
        <v>6061</v>
      </c>
      <c r="Q734" s="8">
        <v>4.2</v>
      </c>
    </row>
    <row r="735" spans="2:17">
      <c r="B735"/>
      <c r="J735" s="7" t="s">
        <v>1768</v>
      </c>
      <c r="K735" s="8">
        <v>0.27</v>
      </c>
      <c r="P735" s="7" t="s">
        <v>3614</v>
      </c>
      <c r="Q735" s="8">
        <v>4.2</v>
      </c>
    </row>
    <row r="736" spans="2:17">
      <c r="B736"/>
      <c r="J736" s="7" t="s">
        <v>2720</v>
      </c>
      <c r="K736" s="8">
        <v>0.48</v>
      </c>
      <c r="P736" s="7" t="s">
        <v>3734</v>
      </c>
      <c r="Q736" s="8">
        <v>3.7</v>
      </c>
    </row>
    <row r="737" spans="2:17">
      <c r="B737"/>
      <c r="J737" s="7" t="s">
        <v>2272</v>
      </c>
      <c r="K737" s="8">
        <v>0.48</v>
      </c>
      <c r="P737" s="7" t="s">
        <v>5058</v>
      </c>
      <c r="Q737" s="8">
        <v>4.0999999999999996</v>
      </c>
    </row>
    <row r="738" spans="2:17">
      <c r="B738"/>
      <c r="J738" s="7" t="s">
        <v>2265</v>
      </c>
      <c r="K738" s="8">
        <v>0.4</v>
      </c>
      <c r="P738" s="7" t="s">
        <v>5433</v>
      </c>
      <c r="Q738" s="8">
        <v>3.5</v>
      </c>
    </row>
    <row r="739" spans="2:17">
      <c r="B739"/>
      <c r="J739" s="7" t="s">
        <v>1250</v>
      </c>
      <c r="K739" s="8">
        <v>0.31</v>
      </c>
      <c r="P739" s="7" t="s">
        <v>3621</v>
      </c>
      <c r="Q739" s="8">
        <v>4.3</v>
      </c>
    </row>
    <row r="740" spans="2:17">
      <c r="B740"/>
      <c r="J740" s="7" t="s">
        <v>1483</v>
      </c>
      <c r="K740" s="8">
        <v>0.36</v>
      </c>
      <c r="P740" s="7" t="s">
        <v>3934</v>
      </c>
      <c r="Q740" s="8">
        <v>4.2</v>
      </c>
    </row>
    <row r="741" spans="2:17">
      <c r="B741"/>
      <c r="J741" s="7" t="s">
        <v>288</v>
      </c>
      <c r="K741" s="8">
        <v>0.43</v>
      </c>
      <c r="P741" s="7" t="s">
        <v>4772</v>
      </c>
      <c r="Q741" s="8">
        <v>4.2</v>
      </c>
    </row>
    <row r="742" spans="2:17">
      <c r="B742"/>
      <c r="J742" s="7" t="s">
        <v>2933</v>
      </c>
      <c r="K742" s="8">
        <v>0.17</v>
      </c>
      <c r="P742" s="7" t="s">
        <v>8081</v>
      </c>
      <c r="Q742" s="8">
        <v>4.4000000000000004</v>
      </c>
    </row>
    <row r="743" spans="2:17">
      <c r="B743"/>
      <c r="J743" s="7" t="s">
        <v>2118</v>
      </c>
      <c r="K743" s="8">
        <v>0.33</v>
      </c>
      <c r="P743" s="7" t="s">
        <v>7853</v>
      </c>
      <c r="Q743" s="8">
        <v>4.2</v>
      </c>
    </row>
    <row r="744" spans="2:17">
      <c r="B744"/>
      <c r="J744" s="7" t="s">
        <v>864</v>
      </c>
      <c r="K744" s="8">
        <v>0.4</v>
      </c>
      <c r="P744" s="7" t="s">
        <v>6866</v>
      </c>
      <c r="Q744" s="8">
        <v>4.0999999999999996</v>
      </c>
    </row>
    <row r="745" spans="2:17">
      <c r="B745"/>
      <c r="J745" s="7" t="s">
        <v>2770</v>
      </c>
      <c r="K745" s="8">
        <v>0.5</v>
      </c>
      <c r="P745" s="7" t="s">
        <v>6873</v>
      </c>
      <c r="Q745" s="8">
        <v>4.2</v>
      </c>
    </row>
    <row r="746" spans="2:17">
      <c r="B746"/>
      <c r="J746" s="7" t="s">
        <v>5481</v>
      </c>
      <c r="K746" s="8">
        <v>0.25</v>
      </c>
      <c r="P746" s="7" t="s">
        <v>4586</v>
      </c>
      <c r="Q746" s="8">
        <v>3.3</v>
      </c>
    </row>
    <row r="747" spans="2:17">
      <c r="B747"/>
      <c r="J747" s="7" t="s">
        <v>116</v>
      </c>
      <c r="K747" s="8">
        <v>0.44</v>
      </c>
      <c r="P747" s="7" t="s">
        <v>7809</v>
      </c>
      <c r="Q747" s="8">
        <v>4.0999999999999996</v>
      </c>
    </row>
    <row r="748" spans="2:17">
      <c r="B748"/>
      <c r="J748" s="7" t="s">
        <v>2047</v>
      </c>
      <c r="K748" s="8">
        <v>0</v>
      </c>
      <c r="P748" s="7" t="s">
        <v>8951</v>
      </c>
      <c r="Q748" s="8">
        <v>4.2</v>
      </c>
    </row>
    <row r="749" spans="2:17">
      <c r="B749"/>
      <c r="J749" s="7" t="s">
        <v>1974</v>
      </c>
      <c r="K749" s="8">
        <v>0.35</v>
      </c>
      <c r="P749" s="7" t="s">
        <v>8811</v>
      </c>
      <c r="Q749" s="8">
        <v>4.0999999999999996</v>
      </c>
    </row>
    <row r="750" spans="2:17">
      <c r="B750"/>
      <c r="J750" s="7" t="s">
        <v>7181</v>
      </c>
      <c r="K750" s="8">
        <v>0.23</v>
      </c>
      <c r="P750" s="7" t="s">
        <v>7287</v>
      </c>
      <c r="Q750" s="8">
        <v>4</v>
      </c>
    </row>
    <row r="751" spans="2:17">
      <c r="B751"/>
      <c r="J751" s="7" t="s">
        <v>108</v>
      </c>
      <c r="K751" s="8">
        <v>0.13</v>
      </c>
      <c r="P751" s="7" t="s">
        <v>8971</v>
      </c>
      <c r="Q751" s="8">
        <v>3.9</v>
      </c>
    </row>
    <row r="752" spans="2:17">
      <c r="B752"/>
      <c r="J752" s="7" t="s">
        <v>2153</v>
      </c>
      <c r="K752" s="8">
        <v>7.0000000000000007E-2</v>
      </c>
      <c r="P752" s="7" t="s">
        <v>7968</v>
      </c>
      <c r="Q752" s="8">
        <v>4.3</v>
      </c>
    </row>
    <row r="753" spans="2:17">
      <c r="B753"/>
      <c r="J753" s="7" t="s">
        <v>3367</v>
      </c>
      <c r="K753" s="8">
        <v>0.21</v>
      </c>
      <c r="P753" s="7" t="s">
        <v>8252</v>
      </c>
      <c r="Q753" s="8">
        <v>4.0999999999999996</v>
      </c>
    </row>
    <row r="754" spans="2:17">
      <c r="B754"/>
      <c r="J754" s="7" t="s">
        <v>8999</v>
      </c>
      <c r="K754" s="8">
        <v>0.37</v>
      </c>
      <c r="P754" s="7" t="s">
        <v>827</v>
      </c>
      <c r="Q754" s="8">
        <v>4.2</v>
      </c>
    </row>
    <row r="755" spans="2:17">
      <c r="B755"/>
      <c r="J755" s="7" t="s">
        <v>58</v>
      </c>
      <c r="K755" s="8">
        <v>0.23</v>
      </c>
      <c r="P755" s="7" t="s">
        <v>6859</v>
      </c>
      <c r="Q755" s="8">
        <v>4.5999999999999996</v>
      </c>
    </row>
    <row r="756" spans="2:17">
      <c r="B756"/>
      <c r="J756" s="7" t="s">
        <v>2632</v>
      </c>
      <c r="K756" s="8">
        <v>0.35</v>
      </c>
      <c r="P756" s="7" t="s">
        <v>6789</v>
      </c>
      <c r="Q756" s="8">
        <v>3.3</v>
      </c>
    </row>
    <row r="757" spans="2:17">
      <c r="B757"/>
      <c r="J757" s="7" t="s">
        <v>987</v>
      </c>
      <c r="K757" s="8">
        <v>0.62</v>
      </c>
      <c r="P757" s="7" t="s">
        <v>7867</v>
      </c>
      <c r="Q757" s="8">
        <v>3.5</v>
      </c>
    </row>
    <row r="758" spans="2:17">
      <c r="B758"/>
      <c r="J758" s="7" t="s">
        <v>8273</v>
      </c>
      <c r="K758" s="8">
        <v>0.62</v>
      </c>
      <c r="P758" s="7" t="s">
        <v>9126</v>
      </c>
      <c r="Q758" s="8">
        <v>3.6</v>
      </c>
    </row>
    <row r="759" spans="2:17">
      <c r="B759"/>
      <c r="J759" s="7" t="s">
        <v>6740</v>
      </c>
      <c r="K759" s="8">
        <v>0.23</v>
      </c>
      <c r="P759" s="7" t="s">
        <v>5837</v>
      </c>
      <c r="Q759" s="8">
        <v>4.0999999999999996</v>
      </c>
    </row>
    <row r="760" spans="2:17">
      <c r="B760"/>
      <c r="J760" s="7" t="s">
        <v>7280</v>
      </c>
      <c r="K760" s="8">
        <v>0.42</v>
      </c>
      <c r="P760" s="7" t="s">
        <v>9054</v>
      </c>
      <c r="Q760" s="8">
        <v>4.5</v>
      </c>
    </row>
    <row r="761" spans="2:17">
      <c r="B761"/>
      <c r="J761" s="7" t="s">
        <v>3460</v>
      </c>
      <c r="K761" s="8">
        <v>0.56999999999999995</v>
      </c>
      <c r="P761" s="7" t="s">
        <v>7746</v>
      </c>
      <c r="Q761" s="8">
        <v>4.4000000000000004</v>
      </c>
    </row>
    <row r="762" spans="2:17">
      <c r="B762"/>
      <c r="J762" s="7" t="s">
        <v>457</v>
      </c>
      <c r="K762" s="8">
        <v>0.47</v>
      </c>
      <c r="P762" s="7" t="s">
        <v>7954</v>
      </c>
      <c r="Q762" s="8">
        <v>3.8</v>
      </c>
    </row>
    <row r="763" spans="2:17">
      <c r="B763"/>
      <c r="J763" s="7" t="s">
        <v>8944</v>
      </c>
      <c r="K763" s="8">
        <v>0.59</v>
      </c>
      <c r="P763" s="7" t="s">
        <v>6332</v>
      </c>
      <c r="Q763" s="8">
        <v>4.0999999999999996</v>
      </c>
    </row>
    <row r="764" spans="2:17">
      <c r="B764"/>
      <c r="J764" s="7" t="s">
        <v>7839</v>
      </c>
      <c r="K764" s="8">
        <v>0.17</v>
      </c>
      <c r="P764" s="7" t="s">
        <v>7477</v>
      </c>
      <c r="Q764" s="8">
        <v>4.2</v>
      </c>
    </row>
    <row r="765" spans="2:17">
      <c r="B765"/>
      <c r="J765" s="7" t="s">
        <v>8209</v>
      </c>
      <c r="K765" s="8">
        <v>0.45</v>
      </c>
      <c r="P765" s="7" t="s">
        <v>7725</v>
      </c>
      <c r="Q765" s="8">
        <v>4.4000000000000004</v>
      </c>
    </row>
    <row r="766" spans="2:17">
      <c r="B766"/>
      <c r="J766" s="7" t="s">
        <v>7336</v>
      </c>
      <c r="K766" s="8">
        <v>0.57999999999999996</v>
      </c>
      <c r="P766" s="7" t="s">
        <v>8385</v>
      </c>
      <c r="Q766" s="8">
        <v>4.2</v>
      </c>
    </row>
    <row r="767" spans="2:17">
      <c r="B767"/>
      <c r="J767" s="7" t="s">
        <v>7795</v>
      </c>
      <c r="K767" s="8">
        <v>0.17</v>
      </c>
      <c r="P767" s="7" t="s">
        <v>8174</v>
      </c>
      <c r="Q767" s="8">
        <v>3.9</v>
      </c>
    </row>
    <row r="768" spans="2:17">
      <c r="B768"/>
      <c r="J768" s="7" t="s">
        <v>6249</v>
      </c>
      <c r="K768" s="8">
        <v>0.53</v>
      </c>
      <c r="P768" s="7" t="s">
        <v>8245</v>
      </c>
      <c r="Q768" s="8">
        <v>3.8</v>
      </c>
    </row>
    <row r="769" spans="2:17">
      <c r="B769"/>
      <c r="J769" s="7" t="s">
        <v>3109</v>
      </c>
      <c r="K769" s="8">
        <v>0.14000000000000001</v>
      </c>
      <c r="P769" s="7" t="s">
        <v>7975</v>
      </c>
      <c r="Q769" s="8">
        <v>3.9</v>
      </c>
    </row>
    <row r="770" spans="2:17">
      <c r="B770"/>
      <c r="J770" s="7" t="s">
        <v>2789</v>
      </c>
      <c r="K770" s="8">
        <v>0.14000000000000001</v>
      </c>
      <c r="P770" s="7" t="s">
        <v>7589</v>
      </c>
      <c r="Q770" s="8">
        <v>3.4</v>
      </c>
    </row>
    <row r="771" spans="2:17">
      <c r="B771"/>
      <c r="J771" s="7" t="s">
        <v>7982</v>
      </c>
      <c r="K771" s="8">
        <v>0.77</v>
      </c>
      <c r="P771" s="7" t="s">
        <v>6116</v>
      </c>
      <c r="Q771" s="8">
        <v>4.0999999999999996</v>
      </c>
    </row>
    <row r="772" spans="2:17">
      <c r="B772"/>
      <c r="J772" s="7" t="s">
        <v>7903</v>
      </c>
      <c r="K772" s="8">
        <v>0.56000000000000005</v>
      </c>
      <c r="P772" s="7" t="s">
        <v>4468</v>
      </c>
      <c r="Q772" s="8">
        <v>4.0999999999999996</v>
      </c>
    </row>
    <row r="773" spans="2:17">
      <c r="B773"/>
      <c r="J773" s="7" t="s">
        <v>3053</v>
      </c>
      <c r="K773" s="8">
        <v>0.67</v>
      </c>
      <c r="P773" s="7" t="s">
        <v>5297</v>
      </c>
      <c r="Q773" s="8">
        <v>4.2</v>
      </c>
    </row>
    <row r="774" spans="2:17">
      <c r="B774"/>
      <c r="J774" s="7" t="s">
        <v>1328</v>
      </c>
      <c r="K774" s="8">
        <v>0.75</v>
      </c>
      <c r="P774" s="7" t="s">
        <v>8611</v>
      </c>
      <c r="Q774" s="8">
        <v>4.3</v>
      </c>
    </row>
    <row r="775" spans="2:17">
      <c r="B775"/>
      <c r="J775" s="7" t="s">
        <v>3085</v>
      </c>
      <c r="K775" s="8">
        <v>0.76</v>
      </c>
      <c r="P775" s="7" t="s">
        <v>4873</v>
      </c>
      <c r="Q775" s="8">
        <v>4.4000000000000004</v>
      </c>
    </row>
    <row r="776" spans="2:17">
      <c r="B776"/>
      <c r="J776" s="7" t="s">
        <v>8513</v>
      </c>
      <c r="K776" s="8">
        <v>0.28999999999999998</v>
      </c>
      <c r="P776" s="7" t="s">
        <v>8287</v>
      </c>
      <c r="Q776" s="8">
        <v>4.0999999999999996</v>
      </c>
    </row>
    <row r="777" spans="2:17">
      <c r="B777"/>
      <c r="J777" s="7" t="s">
        <v>9203</v>
      </c>
      <c r="K777" s="8">
        <v>0.8</v>
      </c>
      <c r="P777" s="7" t="s">
        <v>6916</v>
      </c>
      <c r="Q777" s="8">
        <v>4.0999999999999996</v>
      </c>
    </row>
    <row r="778" spans="2:17">
      <c r="B778"/>
      <c r="J778" s="7" t="s">
        <v>8188</v>
      </c>
      <c r="K778" s="8">
        <v>0.56999999999999995</v>
      </c>
      <c r="P778" s="7" t="s">
        <v>6993</v>
      </c>
      <c r="Q778" s="8">
        <v>4.5</v>
      </c>
    </row>
    <row r="779" spans="2:17">
      <c r="B779"/>
      <c r="J779" s="7" t="s">
        <v>1926</v>
      </c>
      <c r="K779" s="8">
        <v>0.78</v>
      </c>
      <c r="P779" s="7" t="s">
        <v>6951</v>
      </c>
      <c r="Q779" s="8">
        <v>4.0999999999999996</v>
      </c>
    </row>
    <row r="780" spans="2:17">
      <c r="B780"/>
      <c r="J780" s="7" t="s">
        <v>9212</v>
      </c>
      <c r="K780" s="8">
        <v>0.59</v>
      </c>
      <c r="P780" s="7" t="s">
        <v>8074</v>
      </c>
      <c r="Q780" s="8">
        <v>4.8</v>
      </c>
    </row>
    <row r="781" spans="2:17">
      <c r="B781"/>
      <c r="J781" s="7" t="s">
        <v>3101</v>
      </c>
      <c r="K781" s="8">
        <v>0.57999999999999996</v>
      </c>
      <c r="P781" s="7" t="s">
        <v>5976</v>
      </c>
      <c r="Q781" s="8">
        <v>3.6</v>
      </c>
    </row>
    <row r="782" spans="2:17">
      <c r="B782"/>
      <c r="J782" s="7" t="s">
        <v>4188</v>
      </c>
      <c r="K782" s="8">
        <v>0.63</v>
      </c>
      <c r="P782" s="7" t="s">
        <v>8597</v>
      </c>
      <c r="Q782" s="8">
        <v>3.9</v>
      </c>
    </row>
    <row r="783" spans="2:17">
      <c r="B783"/>
      <c r="J783" s="7" t="s">
        <v>4674</v>
      </c>
      <c r="K783" s="8">
        <v>0.56999999999999995</v>
      </c>
      <c r="P783" s="7" t="s">
        <v>8534</v>
      </c>
      <c r="Q783" s="8">
        <v>4</v>
      </c>
    </row>
    <row r="784" spans="2:17">
      <c r="B784"/>
      <c r="J784" s="7" t="s">
        <v>4319</v>
      </c>
      <c r="K784" s="8">
        <v>0.55000000000000004</v>
      </c>
      <c r="P784" s="7" t="s">
        <v>9133</v>
      </c>
      <c r="Q784" s="8">
        <v>2.9</v>
      </c>
    </row>
    <row r="785" spans="2:17">
      <c r="B785"/>
      <c r="J785" s="7" t="s">
        <v>3074</v>
      </c>
      <c r="K785" s="8">
        <v>0.7</v>
      </c>
      <c r="P785" s="7" t="s">
        <v>3239</v>
      </c>
      <c r="Q785" s="8">
        <v>3.8</v>
      </c>
    </row>
    <row r="786" spans="2:17">
      <c r="B786"/>
      <c r="J786" s="7" t="s">
        <v>4415</v>
      </c>
      <c r="K786" s="8">
        <v>0.7</v>
      </c>
      <c r="P786" s="7" t="s">
        <v>3276</v>
      </c>
      <c r="Q786" s="8">
        <v>4.3</v>
      </c>
    </row>
    <row r="787" spans="2:17">
      <c r="B787"/>
      <c r="J787" s="7" t="s">
        <v>2381</v>
      </c>
      <c r="K787" s="8">
        <v>0.5</v>
      </c>
      <c r="P787" s="7" t="s">
        <v>2474</v>
      </c>
      <c r="Q787" s="8">
        <v>4.4000000000000004</v>
      </c>
    </row>
    <row r="788" spans="2:17">
      <c r="B788"/>
      <c r="J788" s="7" t="s">
        <v>2954</v>
      </c>
      <c r="K788" s="8">
        <v>0.44</v>
      </c>
      <c r="P788" s="7" t="s">
        <v>2339</v>
      </c>
      <c r="Q788" s="8">
        <v>4</v>
      </c>
    </row>
    <row r="789" spans="2:17">
      <c r="B789"/>
      <c r="J789" s="7" t="s">
        <v>2462</v>
      </c>
      <c r="K789" s="8">
        <v>0.5</v>
      </c>
      <c r="P789" s="7" t="s">
        <v>2784</v>
      </c>
      <c r="Q789" s="8">
        <v>4</v>
      </c>
    </row>
    <row r="790" spans="2:17">
      <c r="B790"/>
      <c r="J790" s="7" t="s">
        <v>3442</v>
      </c>
      <c r="K790" s="8">
        <v>0.5</v>
      </c>
      <c r="P790" s="7" t="s">
        <v>2844</v>
      </c>
      <c r="Q790" s="8">
        <v>4</v>
      </c>
    </row>
    <row r="791" spans="2:17">
      <c r="B791"/>
      <c r="J791" s="7" t="s">
        <v>2291</v>
      </c>
      <c r="K791" s="8">
        <v>0.6</v>
      </c>
      <c r="P791" s="7" t="s">
        <v>2518</v>
      </c>
      <c r="Q791" s="8">
        <v>4.0999999999999996</v>
      </c>
    </row>
    <row r="792" spans="2:17">
      <c r="B792"/>
      <c r="J792" s="7" t="s">
        <v>2753</v>
      </c>
      <c r="K792" s="8">
        <v>0.68</v>
      </c>
      <c r="P792" s="7" t="s">
        <v>2689</v>
      </c>
      <c r="Q792" s="8">
        <v>4.0999999999999996</v>
      </c>
    </row>
    <row r="793" spans="2:17">
      <c r="B793"/>
      <c r="J793" s="7" t="s">
        <v>3340</v>
      </c>
      <c r="K793" s="8">
        <v>0.43</v>
      </c>
      <c r="P793" s="7" t="s">
        <v>2728</v>
      </c>
      <c r="Q793" s="8">
        <v>4.0999999999999996</v>
      </c>
    </row>
    <row r="794" spans="2:17">
      <c r="B794"/>
      <c r="J794" s="7" t="s">
        <v>5159</v>
      </c>
      <c r="K794" s="8">
        <v>0.57999999999999996</v>
      </c>
      <c r="P794" s="7" t="s">
        <v>2968</v>
      </c>
      <c r="Q794" s="8">
        <v>4.0999999999999996</v>
      </c>
    </row>
    <row r="795" spans="2:17">
      <c r="B795"/>
      <c r="J795" s="7" t="s">
        <v>3221</v>
      </c>
      <c r="K795" s="8">
        <v>0.56999999999999995</v>
      </c>
      <c r="P795" s="7" t="s">
        <v>2692</v>
      </c>
      <c r="Q795" s="8">
        <v>4.0999999999999996</v>
      </c>
    </row>
    <row r="796" spans="2:17">
      <c r="B796"/>
      <c r="J796" s="7" t="s">
        <v>5456</v>
      </c>
      <c r="K796" s="8">
        <v>0.57999999999999996</v>
      </c>
      <c r="P796" s="7" t="s">
        <v>2390</v>
      </c>
      <c r="Q796" s="8">
        <v>4.0999999999999996</v>
      </c>
    </row>
    <row r="797" spans="2:17">
      <c r="B797"/>
      <c r="J797" s="7" t="s">
        <v>3039</v>
      </c>
      <c r="K797" s="8">
        <v>0.5</v>
      </c>
      <c r="P797" s="7" t="s">
        <v>3032</v>
      </c>
      <c r="Q797" s="8">
        <v>4.3</v>
      </c>
    </row>
    <row r="798" spans="2:17">
      <c r="B798"/>
      <c r="J798" s="7" t="s">
        <v>4300</v>
      </c>
      <c r="K798" s="8">
        <v>0.5</v>
      </c>
      <c r="P798" s="7" t="s">
        <v>2763</v>
      </c>
      <c r="Q798" s="8">
        <v>4.3</v>
      </c>
    </row>
    <row r="799" spans="2:17">
      <c r="B799"/>
      <c r="J799" s="7" t="s">
        <v>2978</v>
      </c>
      <c r="K799" s="8">
        <v>0.6</v>
      </c>
      <c r="P799" s="7" t="s">
        <v>3014</v>
      </c>
      <c r="Q799" s="8">
        <v>4.3</v>
      </c>
    </row>
    <row r="800" spans="2:17">
      <c r="B800"/>
      <c r="J800" s="7" t="s">
        <v>2193</v>
      </c>
      <c r="K800" s="8">
        <v>0.62</v>
      </c>
      <c r="P800" s="7" t="s">
        <v>1985</v>
      </c>
      <c r="Q800" s="8">
        <v>3.5</v>
      </c>
    </row>
    <row r="801" spans="2:17">
      <c r="B801"/>
      <c r="J801" s="7" t="s">
        <v>3297</v>
      </c>
      <c r="K801" s="8">
        <v>0.75</v>
      </c>
      <c r="P801" s="7" t="s">
        <v>670</v>
      </c>
      <c r="Q801" s="8">
        <v>4</v>
      </c>
    </row>
    <row r="802" spans="2:17">
      <c r="B802"/>
      <c r="J802" s="7" t="s">
        <v>2760</v>
      </c>
      <c r="K802" s="8">
        <v>0.22</v>
      </c>
      <c r="P802" s="7" t="s">
        <v>5152</v>
      </c>
      <c r="Q802" s="8">
        <v>4.3</v>
      </c>
    </row>
    <row r="803" spans="2:17">
      <c r="B803"/>
      <c r="J803" s="7" t="s">
        <v>2724</v>
      </c>
      <c r="K803" s="8">
        <v>0.22</v>
      </c>
      <c r="P803" s="7" t="s">
        <v>2214</v>
      </c>
      <c r="Q803" s="8">
        <v>4.0999999999999996</v>
      </c>
    </row>
    <row r="804" spans="2:17">
      <c r="B804"/>
      <c r="J804" s="7" t="s">
        <v>2590</v>
      </c>
      <c r="K804" s="8">
        <v>0.19</v>
      </c>
      <c r="P804" s="7" t="s">
        <v>2916</v>
      </c>
      <c r="Q804" s="8">
        <v>4.0999999999999996</v>
      </c>
    </row>
    <row r="805" spans="2:17">
      <c r="B805"/>
      <c r="J805" s="7" t="s">
        <v>2200</v>
      </c>
      <c r="K805" s="8">
        <v>0.19</v>
      </c>
      <c r="P805" s="7" t="s">
        <v>4201</v>
      </c>
      <c r="Q805" s="8">
        <v>4.0999999999999996</v>
      </c>
    </row>
    <row r="806" spans="2:17">
      <c r="B806"/>
      <c r="J806" s="7" t="s">
        <v>3214</v>
      </c>
      <c r="K806" s="8">
        <v>0.13</v>
      </c>
      <c r="P806" s="7" t="s">
        <v>3598</v>
      </c>
      <c r="Q806" s="8">
        <v>3.9</v>
      </c>
    </row>
    <row r="807" spans="2:17">
      <c r="B807"/>
      <c r="J807" s="7" t="s">
        <v>3255</v>
      </c>
      <c r="K807" s="8">
        <v>0.28000000000000003</v>
      </c>
      <c r="P807" s="7" t="s">
        <v>4433</v>
      </c>
      <c r="Q807" s="8">
        <v>3.9</v>
      </c>
    </row>
    <row r="808" spans="2:17">
      <c r="B808"/>
      <c r="J808" s="7" t="s">
        <v>6389</v>
      </c>
      <c r="K808" s="8">
        <v>0.61</v>
      </c>
      <c r="P808" s="7" t="s">
        <v>4326</v>
      </c>
      <c r="Q808" s="8">
        <v>4.3</v>
      </c>
    </row>
    <row r="809" spans="2:17">
      <c r="B809"/>
      <c r="J809" s="7" t="s">
        <v>3940</v>
      </c>
      <c r="K809" s="8">
        <v>0.66</v>
      </c>
      <c r="P809" s="7" t="s">
        <v>4247</v>
      </c>
      <c r="Q809" s="8">
        <v>3.7</v>
      </c>
    </row>
    <row r="810" spans="2:17">
      <c r="B810"/>
      <c r="J810" s="7" t="s">
        <v>6001</v>
      </c>
      <c r="K810" s="8">
        <v>0.27</v>
      </c>
      <c r="P810" s="7" t="s">
        <v>8520</v>
      </c>
      <c r="Q810" s="8">
        <v>4</v>
      </c>
    </row>
    <row r="811" spans="2:17">
      <c r="B811"/>
      <c r="J811" s="7" t="s">
        <v>4945</v>
      </c>
      <c r="K811" s="8">
        <v>0</v>
      </c>
      <c r="P811" s="7" t="s">
        <v>7371</v>
      </c>
      <c r="Q811" s="8">
        <v>4.0999999999999996</v>
      </c>
    </row>
    <row r="812" spans="2:17">
      <c r="B812"/>
      <c r="J812" s="7" t="s">
        <v>569</v>
      </c>
      <c r="K812" s="8">
        <v>0.25</v>
      </c>
      <c r="P812" s="7" t="s">
        <v>4394</v>
      </c>
      <c r="Q812" s="8">
        <v>4</v>
      </c>
    </row>
    <row r="813" spans="2:17">
      <c r="B813"/>
      <c r="J813" s="7" t="s">
        <v>600</v>
      </c>
      <c r="K813" s="8">
        <v>0.22</v>
      </c>
      <c r="P813" s="7" t="s">
        <v>1200</v>
      </c>
      <c r="Q813" s="8">
        <v>3.9</v>
      </c>
    </row>
    <row r="814" spans="2:17">
      <c r="B814"/>
      <c r="J814" s="7" t="s">
        <v>2567</v>
      </c>
      <c r="K814" s="8">
        <v>0.1</v>
      </c>
      <c r="P814" s="7" t="s">
        <v>1374</v>
      </c>
      <c r="Q814" s="8">
        <v>3.8</v>
      </c>
    </row>
    <row r="815" spans="2:17">
      <c r="B815"/>
      <c r="J815" s="7" t="s">
        <v>3206</v>
      </c>
      <c r="K815" s="8">
        <v>0.1</v>
      </c>
      <c r="P815" s="7" t="s">
        <v>9047</v>
      </c>
      <c r="Q815" s="8">
        <v>4.2</v>
      </c>
    </row>
    <row r="816" spans="2:17">
      <c r="B816"/>
      <c r="J816" s="7" t="s">
        <v>266</v>
      </c>
      <c r="K816" s="8">
        <v>0.28000000000000003</v>
      </c>
      <c r="P816" s="7" t="s">
        <v>8506</v>
      </c>
      <c r="Q816" s="8">
        <v>3.9</v>
      </c>
    </row>
    <row r="817" spans="2:17">
      <c r="B817"/>
      <c r="J817" s="7" t="s">
        <v>1381</v>
      </c>
      <c r="K817" s="8">
        <v>0.28000000000000003</v>
      </c>
      <c r="P817" s="7" t="s">
        <v>8646</v>
      </c>
      <c r="Q817" s="8">
        <v>3.9</v>
      </c>
    </row>
    <row r="818" spans="2:17">
      <c r="B818"/>
      <c r="J818" s="7" t="s">
        <v>2077</v>
      </c>
      <c r="K818" s="8">
        <v>0.11</v>
      </c>
      <c r="P818" s="7" t="s">
        <v>7940</v>
      </c>
      <c r="Q818" s="8">
        <v>4.0999999999999996</v>
      </c>
    </row>
    <row r="819" spans="2:17">
      <c r="B819"/>
      <c r="J819" s="7" t="s">
        <v>183</v>
      </c>
      <c r="K819" s="8">
        <v>0.25</v>
      </c>
      <c r="P819" s="7" t="s">
        <v>7153</v>
      </c>
      <c r="Q819" s="8">
        <v>3.9</v>
      </c>
    </row>
    <row r="820" spans="2:17">
      <c r="B820"/>
      <c r="J820" s="7" t="s">
        <v>385</v>
      </c>
      <c r="K820" s="8">
        <v>0.27</v>
      </c>
      <c r="P820" s="7" t="s">
        <v>6930</v>
      </c>
      <c r="Q820" s="8">
        <v>4.0999999999999996</v>
      </c>
    </row>
    <row r="821" spans="2:17">
      <c r="B821"/>
      <c r="J821" s="7" t="s">
        <v>2174</v>
      </c>
      <c r="K821" s="8">
        <v>0</v>
      </c>
      <c r="P821" s="7" t="s">
        <v>8888</v>
      </c>
      <c r="Q821" s="8">
        <v>4.2</v>
      </c>
    </row>
    <row r="822" spans="2:17">
      <c r="B822"/>
      <c r="J822" s="7" t="s">
        <v>2547</v>
      </c>
      <c r="K822" s="8">
        <v>0</v>
      </c>
      <c r="P822" s="7" t="s">
        <v>6269</v>
      </c>
      <c r="Q822" s="8">
        <v>4</v>
      </c>
    </row>
    <row r="823" spans="2:17">
      <c r="B823"/>
      <c r="J823" s="7" t="s">
        <v>2167</v>
      </c>
      <c r="K823" s="8">
        <v>0</v>
      </c>
      <c r="P823" s="7" t="s">
        <v>6573</v>
      </c>
      <c r="Q823" s="8">
        <v>4</v>
      </c>
    </row>
    <row r="824" spans="2:17">
      <c r="B824"/>
      <c r="J824" s="7" t="s">
        <v>3092</v>
      </c>
      <c r="K824" s="8">
        <v>0.28999999999999998</v>
      </c>
      <c r="P824" s="7" t="s">
        <v>7456</v>
      </c>
      <c r="Q824" s="8">
        <v>4.0999999999999996</v>
      </c>
    </row>
    <row r="825" spans="2:17">
      <c r="B825"/>
      <c r="J825" s="7" t="s">
        <v>3174</v>
      </c>
      <c r="K825" s="8">
        <v>0.7</v>
      </c>
      <c r="P825" s="7" t="s">
        <v>7167</v>
      </c>
      <c r="Q825" s="8">
        <v>3.8</v>
      </c>
    </row>
    <row r="826" spans="2:17">
      <c r="B826"/>
      <c r="J826" s="7" t="s">
        <v>2777</v>
      </c>
      <c r="K826" s="8">
        <v>0.22</v>
      </c>
      <c r="P826" s="7" t="s">
        <v>7918</v>
      </c>
      <c r="Q826" s="8">
        <v>3.8</v>
      </c>
    </row>
    <row r="827" spans="2:17">
      <c r="B827"/>
      <c r="J827" s="7" t="s">
        <v>2432</v>
      </c>
      <c r="K827" s="8">
        <v>0.26</v>
      </c>
      <c r="P827" s="7" t="s">
        <v>7252</v>
      </c>
      <c r="Q827" s="8">
        <v>3.6</v>
      </c>
    </row>
    <row r="828" spans="2:17">
      <c r="B828"/>
      <c r="J828" s="7" t="s">
        <v>2742</v>
      </c>
      <c r="K828" s="8">
        <v>0.26</v>
      </c>
      <c r="P828" s="7" t="s">
        <v>8131</v>
      </c>
      <c r="Q828" s="8">
        <v>4.0999999999999996</v>
      </c>
    </row>
    <row r="829" spans="2:17">
      <c r="B829"/>
      <c r="J829" s="7" t="s">
        <v>3356</v>
      </c>
      <c r="K829" s="8">
        <v>0.42</v>
      </c>
      <c r="P829" s="7" t="s">
        <v>8958</v>
      </c>
      <c r="Q829" s="8">
        <v>4.0999999999999996</v>
      </c>
    </row>
    <row r="830" spans="2:17">
      <c r="B830"/>
      <c r="J830" s="7" t="s">
        <v>471</v>
      </c>
      <c r="K830" s="8">
        <v>0.61</v>
      </c>
      <c r="P830" s="7" t="s">
        <v>6909</v>
      </c>
      <c r="Q830" s="8">
        <v>3.7</v>
      </c>
    </row>
    <row r="831" spans="2:17">
      <c r="B831"/>
      <c r="J831" s="7" t="s">
        <v>7378</v>
      </c>
      <c r="K831" s="8">
        <v>0.44</v>
      </c>
      <c r="P831" s="7" t="s">
        <v>8499</v>
      </c>
      <c r="Q831" s="8">
        <v>3.5</v>
      </c>
    </row>
    <row r="832" spans="2:17">
      <c r="B832"/>
      <c r="J832" s="7" t="s">
        <v>5773</v>
      </c>
      <c r="K832" s="8">
        <v>0.34</v>
      </c>
      <c r="P832" s="7" t="s">
        <v>8145</v>
      </c>
      <c r="Q832" s="8">
        <v>2</v>
      </c>
    </row>
    <row r="833" spans="2:17">
      <c r="B833"/>
      <c r="J833" s="7" t="s">
        <v>6636</v>
      </c>
      <c r="K833" s="8">
        <v>0.44</v>
      </c>
      <c r="P833" s="7" t="s">
        <v>761</v>
      </c>
      <c r="Q833" s="8">
        <v>3.5</v>
      </c>
    </row>
    <row r="834" spans="2:17">
      <c r="B834"/>
      <c r="J834" s="7" t="s">
        <v>8436</v>
      </c>
      <c r="K834" s="8">
        <v>0.43</v>
      </c>
      <c r="P834" s="7" t="s">
        <v>2813</v>
      </c>
      <c r="Q834" s="8">
        <v>4.3</v>
      </c>
    </row>
    <row r="835" spans="2:17">
      <c r="B835"/>
      <c r="J835" s="7" t="s">
        <v>6481</v>
      </c>
      <c r="K835" s="8">
        <v>0.5</v>
      </c>
      <c r="P835" s="7" t="s">
        <v>3503</v>
      </c>
      <c r="Q835" s="8">
        <v>4.5</v>
      </c>
    </row>
    <row r="836" spans="2:17">
      <c r="B836"/>
      <c r="J836" s="7" t="s">
        <v>8315</v>
      </c>
      <c r="K836" s="8">
        <v>0.21</v>
      </c>
      <c r="P836" s="7" t="s">
        <v>4997</v>
      </c>
      <c r="Q836" s="8">
        <v>4.0999999999999996</v>
      </c>
    </row>
    <row r="837" spans="2:17">
      <c r="B837"/>
      <c r="J837" s="7" t="s">
        <v>6712</v>
      </c>
      <c r="K837" s="8">
        <v>0.16</v>
      </c>
      <c r="P837" s="7" t="s">
        <v>8541</v>
      </c>
      <c r="Q837" s="8">
        <v>3.4</v>
      </c>
    </row>
    <row r="838" spans="2:17">
      <c r="B838"/>
      <c r="J838" s="7" t="s">
        <v>6214</v>
      </c>
      <c r="K838" s="8">
        <v>0.11</v>
      </c>
      <c r="P838" s="7" t="s">
        <v>6852</v>
      </c>
      <c r="Q838" s="8">
        <v>4.0999999999999996</v>
      </c>
    </row>
    <row r="839" spans="2:17">
      <c r="B839"/>
      <c r="J839" s="7" t="s">
        <v>8562</v>
      </c>
      <c r="K839" s="8">
        <v>0.41</v>
      </c>
      <c r="P839" s="7" t="s">
        <v>9140</v>
      </c>
      <c r="Q839" s="8">
        <v>4.2</v>
      </c>
    </row>
    <row r="840" spans="2:17">
      <c r="B840"/>
      <c r="J840" s="7" t="s">
        <v>4009</v>
      </c>
      <c r="K840" s="8">
        <v>0.1</v>
      </c>
      <c r="P840" s="7" t="s">
        <v>7126</v>
      </c>
      <c r="Q840" s="8">
        <v>4</v>
      </c>
    </row>
    <row r="841" spans="2:17">
      <c r="B841"/>
      <c r="J841" s="7" t="s">
        <v>5787</v>
      </c>
      <c r="K841" s="8">
        <v>0</v>
      </c>
      <c r="P841" s="7" t="s">
        <v>7527</v>
      </c>
      <c r="Q841" s="8">
        <v>4.3</v>
      </c>
    </row>
    <row r="842" spans="2:17">
      <c r="B842"/>
      <c r="J842" s="7" t="s">
        <v>8280</v>
      </c>
      <c r="K842" s="8">
        <v>0.25</v>
      </c>
      <c r="P842" s="7" t="s">
        <v>5217</v>
      </c>
      <c r="Q842" s="8">
        <v>4.0999999999999996</v>
      </c>
    </row>
    <row r="843" spans="2:17">
      <c r="B843"/>
      <c r="J843" s="7" t="s">
        <v>4552</v>
      </c>
      <c r="K843" s="8">
        <v>0.2</v>
      </c>
      <c r="P843" s="7" t="s">
        <v>9154</v>
      </c>
      <c r="Q843" s="8">
        <v>4.0999999999999996</v>
      </c>
    </row>
    <row r="844" spans="2:17">
      <c r="B844"/>
      <c r="J844" s="7" t="s">
        <v>6022</v>
      </c>
      <c r="K844" s="8">
        <v>0</v>
      </c>
      <c r="P844" s="7" t="s">
        <v>8604</v>
      </c>
      <c r="Q844" s="8">
        <v>3.3</v>
      </c>
    </row>
    <row r="845" spans="2:17">
      <c r="B845"/>
      <c r="J845" s="7" t="s">
        <v>5267</v>
      </c>
      <c r="K845" s="8">
        <v>0.1</v>
      </c>
      <c r="P845" s="7" t="s">
        <v>1946</v>
      </c>
      <c r="Q845" s="8">
        <v>4.2</v>
      </c>
    </row>
    <row r="846" spans="2:17">
      <c r="B846"/>
      <c r="J846" s="7" t="s">
        <v>4496</v>
      </c>
      <c r="K846" s="8">
        <v>0</v>
      </c>
      <c r="P846" s="7" t="s">
        <v>1877</v>
      </c>
      <c r="Q846" s="8">
        <v>4.4000000000000004</v>
      </c>
    </row>
    <row r="847" spans="2:17">
      <c r="B847"/>
      <c r="J847" s="7" t="s">
        <v>5732</v>
      </c>
      <c r="K847" s="8">
        <v>0.24</v>
      </c>
      <c r="P847" s="7" t="s">
        <v>930</v>
      </c>
      <c r="Q847" s="8">
        <v>4.2</v>
      </c>
    </row>
    <row r="848" spans="2:17">
      <c r="B848"/>
      <c r="J848" s="7" t="s">
        <v>5512</v>
      </c>
      <c r="K848" s="8">
        <v>0.15</v>
      </c>
      <c r="P848" s="7" t="s">
        <v>2089</v>
      </c>
      <c r="Q848" s="8">
        <v>4.2</v>
      </c>
    </row>
    <row r="849" spans="2:17">
      <c r="B849"/>
      <c r="J849" s="7" t="s">
        <v>5930</v>
      </c>
      <c r="K849" s="8">
        <v>0.62</v>
      </c>
      <c r="P849" s="7" t="s">
        <v>1832</v>
      </c>
      <c r="Q849" s="8">
        <v>3.8</v>
      </c>
    </row>
    <row r="850" spans="2:17">
      <c r="B850"/>
      <c r="J850" s="7" t="s">
        <v>5093</v>
      </c>
      <c r="K850" s="8">
        <v>0</v>
      </c>
      <c r="P850" s="7" t="s">
        <v>8576</v>
      </c>
      <c r="Q850" s="8">
        <v>4.3</v>
      </c>
    </row>
    <row r="851" spans="2:17">
      <c r="B851"/>
      <c r="J851" s="7" t="s">
        <v>7675</v>
      </c>
      <c r="K851" s="8">
        <v>0.55000000000000004</v>
      </c>
      <c r="P851" s="7" t="s">
        <v>1714</v>
      </c>
      <c r="Q851" s="8">
        <v>3.8</v>
      </c>
    </row>
    <row r="852" spans="2:17">
      <c r="B852"/>
      <c r="J852" s="7" t="s">
        <v>7491</v>
      </c>
      <c r="K852" s="8">
        <v>0.27</v>
      </c>
      <c r="P852" s="7" t="s">
        <v>8733</v>
      </c>
      <c r="Q852" s="8">
        <v>3.7</v>
      </c>
    </row>
    <row r="853" spans="2:17">
      <c r="B853"/>
      <c r="J853" s="7" t="s">
        <v>7625</v>
      </c>
      <c r="K853" s="8">
        <v>0.28000000000000003</v>
      </c>
      <c r="P853" s="7" t="s">
        <v>8102</v>
      </c>
      <c r="Q853" s="8">
        <v>4</v>
      </c>
    </row>
    <row r="854" spans="2:17">
      <c r="B854"/>
      <c r="J854" s="7" t="s">
        <v>7610</v>
      </c>
      <c r="K854" s="8">
        <v>0.38</v>
      </c>
      <c r="P854" s="7" t="s">
        <v>7364</v>
      </c>
      <c r="Q854" s="8">
        <v>4</v>
      </c>
    </row>
    <row r="855" spans="2:17">
      <c r="B855"/>
      <c r="J855" s="7" t="s">
        <v>6747</v>
      </c>
      <c r="K855" s="8">
        <v>0</v>
      </c>
      <c r="P855" s="7" t="s">
        <v>9034</v>
      </c>
      <c r="Q855" s="8">
        <v>4</v>
      </c>
    </row>
    <row r="856" spans="2:17">
      <c r="B856"/>
      <c r="J856" s="7" t="s">
        <v>6733</v>
      </c>
      <c r="K856" s="8">
        <v>0.24</v>
      </c>
      <c r="P856" s="7" t="s">
        <v>6775</v>
      </c>
      <c r="Q856" s="8">
        <v>4.0999999999999996</v>
      </c>
    </row>
    <row r="857" spans="2:17">
      <c r="B857"/>
      <c r="J857" s="7" t="s">
        <v>9090</v>
      </c>
      <c r="K857" s="8">
        <v>0.17</v>
      </c>
      <c r="P857" s="7" t="s">
        <v>3127</v>
      </c>
      <c r="Q857" s="8">
        <v>4.5</v>
      </c>
    </row>
    <row r="858" spans="2:17">
      <c r="B858"/>
      <c r="J858" s="7" t="s">
        <v>7739</v>
      </c>
      <c r="K858" s="8">
        <v>0.12</v>
      </c>
      <c r="P858" s="7" t="s">
        <v>8964</v>
      </c>
      <c r="Q858" s="8">
        <v>3.9</v>
      </c>
    </row>
    <row r="859" spans="2:17">
      <c r="B859"/>
      <c r="J859" s="7" t="s">
        <v>7874</v>
      </c>
      <c r="K859" s="8">
        <v>0.16</v>
      </c>
      <c r="P859" s="7" t="s">
        <v>417</v>
      </c>
      <c r="Q859" s="8">
        <v>4</v>
      </c>
    </row>
    <row r="860" spans="2:17">
      <c r="B860"/>
      <c r="J860" s="7" t="s">
        <v>7640</v>
      </c>
      <c r="K860" s="8">
        <v>0.13</v>
      </c>
      <c r="P860" s="7" t="s">
        <v>3360</v>
      </c>
      <c r="Q860" s="8">
        <v>4.4000000000000004</v>
      </c>
    </row>
    <row r="861" spans="2:17">
      <c r="B861"/>
      <c r="J861" s="7" t="s">
        <v>6396</v>
      </c>
      <c r="K861" s="8">
        <v>0.12</v>
      </c>
      <c r="P861" s="7" t="s">
        <v>768</v>
      </c>
      <c r="Q861" s="8">
        <v>4</v>
      </c>
    </row>
    <row r="862" spans="2:17">
      <c r="B862"/>
      <c r="J862" s="7" t="s">
        <v>6495</v>
      </c>
      <c r="K862" s="8">
        <v>0.14000000000000001</v>
      </c>
      <c r="P862" s="7" t="s">
        <v>581</v>
      </c>
      <c r="Q862" s="8">
        <v>4.5</v>
      </c>
    </row>
    <row r="863" spans="2:17">
      <c r="B863"/>
      <c r="J863" s="7" t="s">
        <v>6360</v>
      </c>
      <c r="K863" s="8">
        <v>0.08</v>
      </c>
      <c r="P863" s="7" t="s">
        <v>5029</v>
      </c>
      <c r="Q863" s="8">
        <v>3.5</v>
      </c>
    </row>
    <row r="864" spans="2:17">
      <c r="B864"/>
      <c r="J864" s="7" t="s">
        <v>7421</v>
      </c>
      <c r="K864" s="8">
        <v>0.12</v>
      </c>
      <c r="P864" s="7" t="s">
        <v>5166</v>
      </c>
      <c r="Q864" s="8">
        <v>4.2</v>
      </c>
    </row>
    <row r="865" spans="2:17">
      <c r="B865"/>
      <c r="J865" s="7" t="s">
        <v>7343</v>
      </c>
      <c r="K865" s="8">
        <v>0.28999999999999998</v>
      </c>
      <c r="P865" s="7" t="s">
        <v>4681</v>
      </c>
      <c r="Q865" s="8">
        <v>4.2</v>
      </c>
    </row>
    <row r="866" spans="2:17">
      <c r="B866"/>
      <c r="J866" s="7" t="s">
        <v>6524</v>
      </c>
      <c r="K866" s="8">
        <v>0.24</v>
      </c>
      <c r="P866" s="7" t="s">
        <v>3605</v>
      </c>
      <c r="Q866" s="8">
        <v>4.0999999999999996</v>
      </c>
    </row>
    <row r="867" spans="2:17">
      <c r="B867"/>
      <c r="J867" s="7" t="s">
        <v>8690</v>
      </c>
      <c r="K867" s="8">
        <v>0.04</v>
      </c>
      <c r="P867" s="7" t="s">
        <v>1693</v>
      </c>
      <c r="Q867" s="8">
        <v>4.2</v>
      </c>
    </row>
    <row r="868" spans="2:17">
      <c r="B868"/>
      <c r="J868" s="7" t="s">
        <v>9189</v>
      </c>
      <c r="K868" s="8">
        <v>0</v>
      </c>
      <c r="P868" s="7" t="s">
        <v>608</v>
      </c>
      <c r="Q868" s="8">
        <v>4.0999999999999996</v>
      </c>
    </row>
    <row r="869" spans="2:17">
      <c r="B869"/>
      <c r="J869" s="7" t="s">
        <v>8095</v>
      </c>
      <c r="K869" s="8">
        <v>0.03</v>
      </c>
      <c r="P869" s="7" t="s">
        <v>5394</v>
      </c>
      <c r="Q869" s="8">
        <v>3.9</v>
      </c>
    </row>
    <row r="870" spans="2:17">
      <c r="B870"/>
      <c r="J870" s="7" t="s">
        <v>7098</v>
      </c>
      <c r="K870" s="8">
        <v>0</v>
      </c>
      <c r="P870" s="7" t="s">
        <v>9104</v>
      </c>
      <c r="Q870" s="8">
        <v>3.6</v>
      </c>
    </row>
    <row r="871" spans="2:17">
      <c r="B871"/>
      <c r="J871" s="7" t="s">
        <v>6768</v>
      </c>
      <c r="K871" s="8">
        <v>0.14000000000000001</v>
      </c>
      <c r="P871" s="7" t="s">
        <v>3378</v>
      </c>
      <c r="Q871" s="8">
        <v>3.8</v>
      </c>
    </row>
    <row r="872" spans="2:17">
      <c r="B872"/>
      <c r="J872" s="7" t="s">
        <v>6958</v>
      </c>
      <c r="K872" s="8">
        <v>0.1</v>
      </c>
      <c r="P872" s="7" t="s">
        <v>1907</v>
      </c>
      <c r="Q872" s="8">
        <v>3.7</v>
      </c>
    </row>
    <row r="873" spans="2:17">
      <c r="B873"/>
      <c r="J873" s="7" t="s">
        <v>6417</v>
      </c>
      <c r="K873" s="8">
        <v>0.39</v>
      </c>
      <c r="P873" s="7" t="s">
        <v>5939</v>
      </c>
      <c r="Q873" s="8">
        <v>4.4000000000000004</v>
      </c>
    </row>
    <row r="874" spans="2:17">
      <c r="B874"/>
      <c r="J874" s="7" t="s">
        <v>7520</v>
      </c>
      <c r="K874" s="8">
        <v>0.28000000000000003</v>
      </c>
      <c r="P874" s="7" t="s">
        <v>5260</v>
      </c>
      <c r="Q874" s="8">
        <v>4.0999999999999996</v>
      </c>
    </row>
    <row r="875" spans="2:17">
      <c r="B875"/>
      <c r="J875" s="7" t="s">
        <v>7393</v>
      </c>
      <c r="K875" s="8">
        <v>0.35</v>
      </c>
      <c r="P875" s="7" t="s">
        <v>4718</v>
      </c>
      <c r="Q875" s="8">
        <v>4.4000000000000004</v>
      </c>
    </row>
    <row r="876" spans="2:17">
      <c r="B876"/>
      <c r="J876" s="7" t="s">
        <v>3882</v>
      </c>
      <c r="K876" s="8">
        <v>0.15</v>
      </c>
      <c r="P876" s="7" t="s">
        <v>4915</v>
      </c>
      <c r="Q876" s="8">
        <v>4.4000000000000004</v>
      </c>
    </row>
    <row r="877" spans="2:17">
      <c r="B877"/>
      <c r="J877" s="7" t="s">
        <v>6381</v>
      </c>
      <c r="K877" s="8">
        <v>0.48</v>
      </c>
      <c r="P877" s="7" t="s">
        <v>5187</v>
      </c>
      <c r="Q877" s="8">
        <v>4.5</v>
      </c>
    </row>
    <row r="878" spans="2:17">
      <c r="B878"/>
      <c r="J878" s="7" t="s">
        <v>6824</v>
      </c>
      <c r="K878" s="8">
        <v>0.39</v>
      </c>
      <c r="P878" s="7" t="s">
        <v>5426</v>
      </c>
      <c r="Q878" s="8">
        <v>4.4000000000000004</v>
      </c>
    </row>
    <row r="879" spans="2:17">
      <c r="B879"/>
      <c r="J879" s="7" t="s">
        <v>6424</v>
      </c>
      <c r="K879" s="8">
        <v>0.5</v>
      </c>
      <c r="P879" s="7" t="s">
        <v>6082</v>
      </c>
      <c r="Q879" s="8">
        <v>4</v>
      </c>
    </row>
    <row r="880" spans="2:17">
      <c r="B880"/>
      <c r="J880" s="7" t="s">
        <v>6123</v>
      </c>
      <c r="K880" s="8">
        <v>0.48</v>
      </c>
      <c r="P880" s="7" t="s">
        <v>1787</v>
      </c>
      <c r="Q880" s="8">
        <v>3.9</v>
      </c>
    </row>
    <row r="881" spans="2:17">
      <c r="B881"/>
      <c r="J881" s="7" t="s">
        <v>7056</v>
      </c>
      <c r="K881" s="8">
        <v>0.48</v>
      </c>
      <c r="P881" s="7" t="s">
        <v>8464</v>
      </c>
      <c r="Q881" s="8">
        <v>4.3</v>
      </c>
    </row>
    <row r="882" spans="2:17">
      <c r="B882"/>
      <c r="J882" s="7" t="s">
        <v>6193</v>
      </c>
      <c r="K882" s="8">
        <v>0.47</v>
      </c>
      <c r="P882" s="7" t="s">
        <v>879</v>
      </c>
      <c r="Q882" s="8">
        <v>4.3</v>
      </c>
    </row>
    <row r="883" spans="2:17">
      <c r="B883"/>
      <c r="J883" s="7" t="s">
        <v>6664</v>
      </c>
      <c r="K883" s="8">
        <v>0.28000000000000003</v>
      </c>
      <c r="P883" s="7" t="s">
        <v>1802</v>
      </c>
      <c r="Q883" s="8">
        <v>4.3</v>
      </c>
    </row>
    <row r="884" spans="2:17">
      <c r="B884"/>
      <c r="J884" s="7" t="s">
        <v>6346</v>
      </c>
      <c r="K884" s="8">
        <v>0.55000000000000004</v>
      </c>
      <c r="P884" s="7" t="s">
        <v>134</v>
      </c>
      <c r="Q884" s="8">
        <v>4.3</v>
      </c>
    </row>
    <row r="885" spans="2:17">
      <c r="B885"/>
      <c r="J885" s="7" t="s">
        <v>6810</v>
      </c>
      <c r="K885" s="8">
        <v>0.16</v>
      </c>
      <c r="P885" s="7" t="s">
        <v>729</v>
      </c>
      <c r="Q885" s="8">
        <v>4.3</v>
      </c>
    </row>
    <row r="886" spans="2:17">
      <c r="B886"/>
      <c r="J886" s="7" t="s">
        <v>6165</v>
      </c>
      <c r="K886" s="8">
        <v>0.6</v>
      </c>
      <c r="P886" s="7" t="s">
        <v>9196</v>
      </c>
      <c r="Q886" s="8">
        <v>3.6</v>
      </c>
    </row>
    <row r="887" spans="2:17">
      <c r="B887"/>
      <c r="J887" s="7" t="s">
        <v>8408</v>
      </c>
      <c r="K887" s="8">
        <v>0.53</v>
      </c>
      <c r="P887" s="7" t="s">
        <v>8916</v>
      </c>
      <c r="Q887" s="8">
        <v>4.4000000000000004</v>
      </c>
    </row>
    <row r="888" spans="2:17">
      <c r="B888"/>
      <c r="J888" s="7" t="s">
        <v>5948</v>
      </c>
      <c r="K888" s="8">
        <v>0.1</v>
      </c>
      <c r="P888" s="7" t="s">
        <v>7582</v>
      </c>
      <c r="Q888" s="8">
        <v>4.3</v>
      </c>
    </row>
    <row r="889" spans="2:17">
      <c r="B889"/>
      <c r="J889" s="7" t="s">
        <v>5131</v>
      </c>
      <c r="K889" s="8">
        <v>0.15</v>
      </c>
      <c r="P889" s="7" t="s">
        <v>6304</v>
      </c>
      <c r="Q889" s="8">
        <v>3.6</v>
      </c>
    </row>
    <row r="890" spans="2:17">
      <c r="B890"/>
      <c r="J890" s="7" t="s">
        <v>489</v>
      </c>
      <c r="K890" s="8">
        <v>0.77</v>
      </c>
      <c r="P890" s="7" t="s">
        <v>6488</v>
      </c>
      <c r="Q890" s="8">
        <v>3.6</v>
      </c>
    </row>
    <row r="891" spans="2:17">
      <c r="B891"/>
      <c r="J891" s="7" t="s">
        <v>1045</v>
      </c>
      <c r="K891" s="8">
        <v>0.7</v>
      </c>
      <c r="P891" s="7" t="s">
        <v>6283</v>
      </c>
      <c r="Q891" s="8">
        <v>3.8</v>
      </c>
    </row>
    <row r="892" spans="2:17">
      <c r="B892"/>
      <c r="J892" s="7" t="s">
        <v>3435</v>
      </c>
      <c r="K892" s="8">
        <v>0.28999999999999998</v>
      </c>
      <c r="P892" s="7" t="s">
        <v>8660</v>
      </c>
      <c r="Q892" s="8">
        <v>3.8</v>
      </c>
    </row>
    <row r="893" spans="2:17">
      <c r="B893"/>
      <c r="J893" s="7" t="s">
        <v>3290</v>
      </c>
      <c r="K893" s="8">
        <v>0.33</v>
      </c>
      <c r="P893" s="7" t="s">
        <v>6782</v>
      </c>
      <c r="Q893" s="8">
        <v>3.8</v>
      </c>
    </row>
    <row r="894" spans="2:17">
      <c r="B894"/>
      <c r="J894" s="7" t="s">
        <v>3385</v>
      </c>
      <c r="K894" s="8">
        <v>0.75</v>
      </c>
      <c r="P894" s="7" t="s">
        <v>6311</v>
      </c>
      <c r="Q894" s="8">
        <v>3.8</v>
      </c>
    </row>
    <row r="895" spans="2:17">
      <c r="B895"/>
      <c r="J895" s="7" t="s">
        <v>3304</v>
      </c>
      <c r="K895" s="8">
        <v>0.5</v>
      </c>
      <c r="P895" s="7" t="s">
        <v>6459</v>
      </c>
      <c r="Q895" s="8">
        <v>3.8</v>
      </c>
    </row>
    <row r="896" spans="2:17">
      <c r="B896"/>
      <c r="J896" s="7" t="s">
        <v>1321</v>
      </c>
      <c r="K896" s="8">
        <v>0.42</v>
      </c>
      <c r="P896" s="7" t="s">
        <v>8726</v>
      </c>
      <c r="Q896" s="8">
        <v>3.9</v>
      </c>
    </row>
    <row r="897" spans="2:17">
      <c r="B897"/>
      <c r="J897" s="7" t="s">
        <v>7043</v>
      </c>
      <c r="K897" s="8">
        <v>0.78</v>
      </c>
      <c r="P897" s="7" t="s">
        <v>7000</v>
      </c>
      <c r="Q897" s="8">
        <v>4</v>
      </c>
    </row>
    <row r="898" spans="2:17">
      <c r="B898"/>
      <c r="J898" s="7" t="s">
        <v>9041</v>
      </c>
      <c r="K898" s="8">
        <v>0.33</v>
      </c>
      <c r="P898" s="7" t="s">
        <v>9027</v>
      </c>
      <c r="Q898" s="8">
        <v>3.9</v>
      </c>
    </row>
    <row r="899" spans="2:17">
      <c r="B899"/>
      <c r="J899" s="7" t="s">
        <v>2503</v>
      </c>
      <c r="K899" s="8">
        <v>0.65</v>
      </c>
      <c r="P899" s="7" t="s">
        <v>7802</v>
      </c>
      <c r="Q899" s="8">
        <v>3.8</v>
      </c>
    </row>
    <row r="900" spans="2:17">
      <c r="B900"/>
      <c r="J900" s="7" t="s">
        <v>2820</v>
      </c>
      <c r="K900" s="8">
        <v>0.52</v>
      </c>
      <c r="P900" s="7" t="s">
        <v>8937</v>
      </c>
      <c r="Q900" s="8">
        <v>4.3</v>
      </c>
    </row>
    <row r="901" spans="2:17">
      <c r="B901"/>
      <c r="J901" s="7" t="s">
        <v>2989</v>
      </c>
      <c r="K901" s="8">
        <v>0.4</v>
      </c>
      <c r="P901" s="7" t="s">
        <v>6803</v>
      </c>
      <c r="Q901" s="8">
        <v>4.5999999999999996</v>
      </c>
    </row>
    <row r="902" spans="2:17">
      <c r="B902"/>
      <c r="J902" s="7" t="s">
        <v>5327</v>
      </c>
      <c r="K902" s="8">
        <v>0.23</v>
      </c>
      <c r="P902" s="7" t="s">
        <v>7035</v>
      </c>
      <c r="Q902" s="8">
        <v>4.0999999999999996</v>
      </c>
    </row>
    <row r="903" spans="2:17">
      <c r="B903"/>
      <c r="J903" s="7" t="s">
        <v>94</v>
      </c>
      <c r="K903" s="8">
        <v>0.61</v>
      </c>
      <c r="P903" s="7" t="s">
        <v>3246</v>
      </c>
      <c r="Q903" s="8">
        <v>4.3</v>
      </c>
    </row>
    <row r="904" spans="2:17">
      <c r="B904"/>
      <c r="J904" s="7" t="s">
        <v>38</v>
      </c>
      <c r="K904" s="8">
        <v>0.61</v>
      </c>
      <c r="P904" s="7" t="s">
        <v>8088</v>
      </c>
      <c r="Q904" s="8">
        <v>4.3</v>
      </c>
    </row>
    <row r="905" spans="2:17">
      <c r="B905"/>
      <c r="J905" s="7" t="s">
        <v>101</v>
      </c>
      <c r="K905" s="8">
        <v>0.6</v>
      </c>
      <c r="P905" s="7" t="s">
        <v>4293</v>
      </c>
      <c r="Q905" s="8">
        <v>4.3</v>
      </c>
    </row>
    <row r="906" spans="2:17">
      <c r="B906"/>
      <c r="J906" s="7" t="s">
        <v>396</v>
      </c>
      <c r="K906" s="8">
        <v>0.56000000000000005</v>
      </c>
      <c r="P906" s="7" t="s">
        <v>3532</v>
      </c>
      <c r="Q906" s="8">
        <v>4.4000000000000004</v>
      </c>
    </row>
    <row r="907" spans="2:17">
      <c r="B907"/>
      <c r="J907" s="7" t="s">
        <v>443</v>
      </c>
      <c r="K907" s="8">
        <v>0.62</v>
      </c>
      <c r="P907" s="7" t="s">
        <v>4739</v>
      </c>
      <c r="Q907" s="8">
        <v>4.3</v>
      </c>
    </row>
    <row r="908" spans="2:17">
      <c r="B908"/>
      <c r="J908" s="7" t="s">
        <v>1428</v>
      </c>
      <c r="K908" s="8">
        <v>0.5</v>
      </c>
      <c r="P908" s="7" t="s">
        <v>5378</v>
      </c>
      <c r="Q908" s="8">
        <v>4.5</v>
      </c>
    </row>
    <row r="909" spans="2:17">
      <c r="B909"/>
      <c r="J909" s="7" t="s">
        <v>76</v>
      </c>
      <c r="K909" s="8">
        <v>0.55000000000000004</v>
      </c>
      <c r="P909" s="7" t="s">
        <v>5780</v>
      </c>
      <c r="Q909" s="8">
        <v>4.5999999999999996</v>
      </c>
    </row>
    <row r="910" spans="2:17">
      <c r="B910"/>
      <c r="J910" s="7" t="s">
        <v>747</v>
      </c>
      <c r="K910" s="8">
        <v>0.47</v>
      </c>
      <c r="P910" s="7" t="s">
        <v>4138</v>
      </c>
      <c r="Q910" s="8">
        <v>4</v>
      </c>
    </row>
    <row r="911" spans="2:17">
      <c r="B911"/>
      <c r="J911" s="7" t="s">
        <v>772</v>
      </c>
      <c r="K911" s="8">
        <v>0.75</v>
      </c>
      <c r="P911" s="7" t="s">
        <v>5794</v>
      </c>
      <c r="Q911" s="8">
        <v>4.5</v>
      </c>
    </row>
    <row r="912" spans="2:17">
      <c r="B912"/>
      <c r="J912" s="7" t="s">
        <v>2706</v>
      </c>
      <c r="K912" s="8">
        <v>0.81</v>
      </c>
      <c r="P912" s="7" t="s">
        <v>4922</v>
      </c>
      <c r="Q912" s="8">
        <v>4.4000000000000004</v>
      </c>
    </row>
    <row r="913" spans="2:17">
      <c r="B913"/>
      <c r="J913" s="7" t="s">
        <v>4745</v>
      </c>
      <c r="K913" s="8">
        <v>0.38</v>
      </c>
      <c r="P913" s="7" t="s">
        <v>4065</v>
      </c>
      <c r="Q913" s="8">
        <v>4.4000000000000004</v>
      </c>
    </row>
    <row r="914" spans="2:17">
      <c r="B914"/>
      <c r="J914" s="7" t="s">
        <v>4461</v>
      </c>
      <c r="K914" s="8">
        <v>0.43</v>
      </c>
      <c r="P914" s="7" t="s">
        <v>4348</v>
      </c>
      <c r="Q914" s="8">
        <v>4.5</v>
      </c>
    </row>
    <row r="915" spans="2:17">
      <c r="B915"/>
      <c r="J915" s="7" t="s">
        <v>4859</v>
      </c>
      <c r="K915" s="8">
        <v>0.3</v>
      </c>
      <c r="P915" s="7" t="s">
        <v>5311</v>
      </c>
      <c r="Q915" s="8">
        <v>4.5999999999999996</v>
      </c>
    </row>
    <row r="916" spans="2:17">
      <c r="B916"/>
      <c r="J916" s="7" t="s">
        <v>5036</v>
      </c>
      <c r="K916" s="8">
        <v>0.69</v>
      </c>
      <c r="P916" s="7" t="s">
        <v>4510</v>
      </c>
      <c r="Q916" s="8">
        <v>4.0999999999999996</v>
      </c>
    </row>
    <row r="917" spans="2:17">
      <c r="B917"/>
      <c r="J917" s="7" t="s">
        <v>5688</v>
      </c>
      <c r="K917" s="8">
        <v>0.53</v>
      </c>
      <c r="P917" s="7" t="s">
        <v>4364</v>
      </c>
      <c r="Q917" s="8">
        <v>4.3</v>
      </c>
    </row>
    <row r="918" spans="2:17">
      <c r="B918"/>
      <c r="J918" s="7" t="s">
        <v>4823</v>
      </c>
      <c r="K918" s="8">
        <v>0.62</v>
      </c>
      <c r="P918" s="7" t="s">
        <v>4973</v>
      </c>
      <c r="Q918" s="8">
        <v>4.2</v>
      </c>
    </row>
    <row r="919" spans="2:17">
      <c r="B919"/>
      <c r="J919" s="7" t="s">
        <v>3628</v>
      </c>
      <c r="K919" s="8">
        <v>0.5</v>
      </c>
      <c r="P919" s="7" t="s">
        <v>5103</v>
      </c>
      <c r="Q919" s="8">
        <v>4.5999999999999996</v>
      </c>
    </row>
    <row r="920" spans="2:17">
      <c r="B920"/>
      <c r="J920" s="7" t="s">
        <v>1388</v>
      </c>
      <c r="K920" s="8">
        <v>0.83</v>
      </c>
      <c r="P920" s="7" t="s">
        <v>1497</v>
      </c>
      <c r="Q920" s="8">
        <v>3.5</v>
      </c>
    </row>
    <row r="921" spans="2:17">
      <c r="B921"/>
      <c r="J921" s="7" t="s">
        <v>6887</v>
      </c>
      <c r="K921" s="8">
        <v>0.62</v>
      </c>
      <c r="P921" s="7" t="s">
        <v>629</v>
      </c>
      <c r="Q921" s="8">
        <v>3.8</v>
      </c>
    </row>
    <row r="922" spans="2:17">
      <c r="B922"/>
      <c r="J922" s="7" t="s">
        <v>8109</v>
      </c>
      <c r="K922" s="8">
        <v>0</v>
      </c>
      <c r="P922" s="7" t="s">
        <v>1225</v>
      </c>
      <c r="Q922" s="8">
        <v>3.7</v>
      </c>
    </row>
    <row r="923" spans="2:17">
      <c r="B923"/>
      <c r="J923" s="7" t="s">
        <v>6172</v>
      </c>
      <c r="K923" s="8">
        <v>0.4</v>
      </c>
      <c r="P923" s="7" t="s">
        <v>1064</v>
      </c>
      <c r="Q923" s="8">
        <v>3.9</v>
      </c>
    </row>
    <row r="924" spans="2:17">
      <c r="B924"/>
      <c r="J924" s="7" t="s">
        <v>7831</v>
      </c>
      <c r="K924" s="8">
        <v>0.06</v>
      </c>
      <c r="P924" s="7" t="s">
        <v>1750</v>
      </c>
      <c r="Q924" s="8">
        <v>3.3</v>
      </c>
    </row>
    <row r="925" spans="2:17">
      <c r="B925"/>
      <c r="J925" s="7" t="s">
        <v>9219</v>
      </c>
      <c r="K925" s="8">
        <v>0.25</v>
      </c>
      <c r="P925" s="7" t="s">
        <v>8761</v>
      </c>
      <c r="Q925" s="8">
        <v>3.9</v>
      </c>
    </row>
    <row r="926" spans="2:17">
      <c r="B926"/>
      <c r="J926" s="7" t="s">
        <v>6186</v>
      </c>
      <c r="K926" s="8">
        <v>0.48</v>
      </c>
      <c r="P926" s="7" t="s">
        <v>8392</v>
      </c>
      <c r="Q926" s="8">
        <v>3.7</v>
      </c>
    </row>
    <row r="927" spans="2:17">
      <c r="B927"/>
      <c r="J927" s="7" t="s">
        <v>6880</v>
      </c>
      <c r="K927" s="8">
        <v>0.48</v>
      </c>
      <c r="P927" s="7" t="s">
        <v>897</v>
      </c>
      <c r="Q927" s="8">
        <v>3.9</v>
      </c>
    </row>
    <row r="928" spans="2:17">
      <c r="B928"/>
      <c r="J928" s="7" t="s">
        <v>6580</v>
      </c>
      <c r="K928" s="8">
        <v>0.48</v>
      </c>
      <c r="P928" s="7" t="s">
        <v>919</v>
      </c>
      <c r="Q928" s="8">
        <v>3.2</v>
      </c>
    </row>
    <row r="929" spans="2:17">
      <c r="B929"/>
      <c r="J929" s="7" t="s">
        <v>8895</v>
      </c>
      <c r="K929" s="8">
        <v>0.4</v>
      </c>
      <c r="P929" s="7" t="s">
        <v>5210</v>
      </c>
      <c r="Q929" s="8">
        <v>3.3</v>
      </c>
    </row>
    <row r="930" spans="2:17">
      <c r="B930"/>
      <c r="J930" s="7" t="s">
        <v>7139</v>
      </c>
      <c r="K930" s="8">
        <v>0.32</v>
      </c>
      <c r="P930" s="7" t="s">
        <v>1933</v>
      </c>
      <c r="Q930" s="8">
        <v>4.3</v>
      </c>
    </row>
    <row r="931" spans="2:17">
      <c r="B931"/>
      <c r="J931" s="7" t="s">
        <v>6339</v>
      </c>
      <c r="K931" s="8">
        <v>0.41</v>
      </c>
      <c r="P931" s="7" t="s">
        <v>6838</v>
      </c>
      <c r="Q931" s="8">
        <v>4.0999999999999996</v>
      </c>
    </row>
    <row r="932" spans="2:17">
      <c r="B932"/>
      <c r="J932" s="7" t="s">
        <v>6200</v>
      </c>
      <c r="K932" s="8">
        <v>0.22</v>
      </c>
      <c r="P932" s="7" t="s">
        <v>2020</v>
      </c>
      <c r="Q932" s="8">
        <v>3.9</v>
      </c>
    </row>
    <row r="933" spans="2:17">
      <c r="B933"/>
      <c r="J933" s="7" t="s">
        <v>6979</v>
      </c>
      <c r="K933" s="8">
        <v>0.31</v>
      </c>
      <c r="P933" s="7" t="s">
        <v>4524</v>
      </c>
      <c r="Q933" s="8">
        <v>4.5</v>
      </c>
    </row>
    <row r="934" spans="2:17">
      <c r="B934"/>
      <c r="J934" s="7" t="s">
        <v>8804</v>
      </c>
      <c r="K934" s="8">
        <v>0.33</v>
      </c>
      <c r="P934" s="7" t="s">
        <v>4630</v>
      </c>
      <c r="Q934" s="8">
        <v>4.4000000000000004</v>
      </c>
    </row>
    <row r="935" spans="2:17">
      <c r="B935"/>
      <c r="J935" s="7" t="s">
        <v>8401</v>
      </c>
      <c r="K935" s="8">
        <v>0.14000000000000001</v>
      </c>
      <c r="P935" s="7" t="s">
        <v>8618</v>
      </c>
      <c r="Q935" s="8">
        <v>3.9</v>
      </c>
    </row>
    <row r="936" spans="2:17">
      <c r="B936"/>
      <c r="J936" s="7" t="s">
        <v>6473</v>
      </c>
      <c r="K936" s="8">
        <v>0</v>
      </c>
      <c r="P936" s="7" t="s">
        <v>6671</v>
      </c>
      <c r="Q936" s="8">
        <v>3.8</v>
      </c>
    </row>
    <row r="937" spans="2:17">
      <c r="B937"/>
      <c r="J937" s="7" t="s">
        <v>6643</v>
      </c>
      <c r="K937" s="8">
        <v>0.61</v>
      </c>
      <c r="P937" s="7" t="s">
        <v>7911</v>
      </c>
      <c r="Q937" s="8">
        <v>4.0999999999999996</v>
      </c>
    </row>
    <row r="938" spans="2:17">
      <c r="B938"/>
      <c r="J938" s="7" t="s">
        <v>7202</v>
      </c>
      <c r="K938" s="8">
        <v>0.6</v>
      </c>
      <c r="P938" s="7" t="s">
        <v>8818</v>
      </c>
      <c r="Q938" s="8">
        <v>3.7</v>
      </c>
    </row>
    <row r="939" spans="2:17">
      <c r="B939"/>
      <c r="J939" s="7" t="s">
        <v>6353</v>
      </c>
      <c r="K939" s="8">
        <v>0.65</v>
      </c>
      <c r="P939" s="7" t="s">
        <v>4779</v>
      </c>
      <c r="Q939" s="8">
        <v>3.8</v>
      </c>
    </row>
    <row r="940" spans="2:17">
      <c r="B940"/>
      <c r="J940" s="7" t="s">
        <v>7697</v>
      </c>
      <c r="K940" s="8">
        <v>0.68</v>
      </c>
      <c r="P940" s="7" t="s">
        <v>8032</v>
      </c>
      <c r="Q940" s="8">
        <v>4.5999999999999996</v>
      </c>
    </row>
    <row r="941" spans="2:17">
      <c r="B941"/>
      <c r="J941" s="7" t="s">
        <v>8909</v>
      </c>
      <c r="K941" s="8">
        <v>0.51</v>
      </c>
      <c r="P941" s="7" t="s">
        <v>4016</v>
      </c>
      <c r="Q941" s="8">
        <v>4.3</v>
      </c>
    </row>
    <row r="942" spans="2:17">
      <c r="B942"/>
      <c r="J942" s="7" t="s">
        <v>6221</v>
      </c>
      <c r="K942" s="8">
        <v>0.5</v>
      </c>
      <c r="P942" s="7" t="s">
        <v>677</v>
      </c>
      <c r="Q942" s="8">
        <v>4.2</v>
      </c>
    </row>
    <row r="943" spans="2:17">
      <c r="B943"/>
      <c r="J943" s="7" t="s">
        <v>5079</v>
      </c>
      <c r="K943" s="8">
        <v>0.63</v>
      </c>
      <c r="P943" s="7" t="s">
        <v>1768</v>
      </c>
      <c r="Q943" s="8">
        <v>4.2</v>
      </c>
    </row>
    <row r="944" spans="2:17">
      <c r="B944"/>
      <c r="J944" s="7" t="s">
        <v>1893</v>
      </c>
      <c r="K944" s="8">
        <v>0.59</v>
      </c>
      <c r="P944" s="7" t="s">
        <v>2720</v>
      </c>
      <c r="Q944" s="8">
        <v>4.3</v>
      </c>
    </row>
    <row r="945" spans="2:17">
      <c r="B945"/>
      <c r="J945" s="7" t="s">
        <v>3410</v>
      </c>
      <c r="K945" s="8">
        <v>0.73</v>
      </c>
      <c r="P945" s="7" t="s">
        <v>2272</v>
      </c>
      <c r="Q945" s="8">
        <v>4.3</v>
      </c>
    </row>
    <row r="946" spans="2:17">
      <c r="B946"/>
      <c r="J946" s="7" t="s">
        <v>8202</v>
      </c>
      <c r="K946" s="8">
        <v>0.73</v>
      </c>
      <c r="P946" s="7" t="s">
        <v>2265</v>
      </c>
      <c r="Q946" s="8">
        <v>4.3</v>
      </c>
    </row>
    <row r="947" spans="2:17">
      <c r="B947"/>
      <c r="J947" s="7" t="s">
        <v>2033</v>
      </c>
      <c r="K947" s="8">
        <v>0.6</v>
      </c>
      <c r="P947" s="7" t="s">
        <v>1250</v>
      </c>
      <c r="Q947" s="8">
        <v>4.2</v>
      </c>
    </row>
    <row r="948" spans="2:17">
      <c r="B948"/>
      <c r="J948" s="7" t="s">
        <v>2557</v>
      </c>
      <c r="K948" s="8">
        <v>0.84</v>
      </c>
      <c r="P948" s="7" t="s">
        <v>1483</v>
      </c>
      <c r="Q948" s="8">
        <v>4.3</v>
      </c>
    </row>
    <row r="949" spans="2:17">
      <c r="B949"/>
      <c r="J949" s="7" t="s">
        <v>2243</v>
      </c>
      <c r="K949" s="8">
        <v>0.73</v>
      </c>
      <c r="P949" s="7" t="s">
        <v>288</v>
      </c>
      <c r="Q949" s="8">
        <v>4.3</v>
      </c>
    </row>
    <row r="950" spans="2:17">
      <c r="B950"/>
      <c r="J950" s="7" t="s">
        <v>3060</v>
      </c>
      <c r="K950" s="8">
        <v>0.78</v>
      </c>
      <c r="P950" s="7" t="s">
        <v>2933</v>
      </c>
      <c r="Q950" s="8">
        <v>4.2</v>
      </c>
    </row>
    <row r="951" spans="2:17">
      <c r="B951"/>
      <c r="J951" s="7" t="s">
        <v>2834</v>
      </c>
      <c r="K951" s="8">
        <v>0.78</v>
      </c>
      <c r="P951" s="7" t="s">
        <v>2118</v>
      </c>
      <c r="Q951" s="8">
        <v>4.3</v>
      </c>
    </row>
    <row r="952" spans="2:17">
      <c r="B952"/>
      <c r="J952" s="7" t="s">
        <v>2985</v>
      </c>
      <c r="K952" s="8">
        <v>0.77</v>
      </c>
      <c r="P952" s="7" t="s">
        <v>864</v>
      </c>
      <c r="Q952" s="8">
        <v>3.9</v>
      </c>
    </row>
    <row r="953" spans="2:17">
      <c r="B953"/>
      <c r="J953" s="7" t="s">
        <v>886</v>
      </c>
      <c r="K953" s="8">
        <v>0.73</v>
      </c>
      <c r="P953" s="7" t="s">
        <v>2770</v>
      </c>
      <c r="Q953" s="8">
        <v>4.3</v>
      </c>
    </row>
    <row r="954" spans="2:17">
      <c r="B954"/>
      <c r="J954" s="7" t="s">
        <v>1576</v>
      </c>
      <c r="K954" s="8">
        <v>0.89</v>
      </c>
      <c r="P954" s="7" t="s">
        <v>5481</v>
      </c>
      <c r="Q954" s="8">
        <v>4.3</v>
      </c>
    </row>
    <row r="955" spans="2:17">
      <c r="B955"/>
      <c r="J955" s="7" t="s">
        <v>245</v>
      </c>
      <c r="K955" s="8">
        <v>0.85</v>
      </c>
      <c r="P955" s="7" t="s">
        <v>116</v>
      </c>
      <c r="Q955" s="8">
        <v>4.2</v>
      </c>
    </row>
    <row r="956" spans="2:17">
      <c r="B956"/>
      <c r="J956" s="7" t="s">
        <v>1813</v>
      </c>
      <c r="K956" s="8">
        <v>0.88</v>
      </c>
      <c r="P956" s="7" t="s">
        <v>2047</v>
      </c>
      <c r="Q956" s="8">
        <v>4.3</v>
      </c>
    </row>
    <row r="957" spans="2:17">
      <c r="B957"/>
      <c r="J957" s="7" t="s">
        <v>713</v>
      </c>
      <c r="K957" s="8">
        <v>0.88</v>
      </c>
      <c r="P957" s="7" t="s">
        <v>1974</v>
      </c>
      <c r="Q957" s="8">
        <v>4.2</v>
      </c>
    </row>
    <row r="958" spans="2:17">
      <c r="B958"/>
      <c r="J958" s="7" t="s">
        <v>238</v>
      </c>
      <c r="K958" s="8">
        <v>0.8</v>
      </c>
      <c r="P958" s="7" t="s">
        <v>7181</v>
      </c>
      <c r="Q958" s="8">
        <v>4.3</v>
      </c>
    </row>
    <row r="959" spans="2:17">
      <c r="B959"/>
      <c r="J959" s="7" t="s">
        <v>44</v>
      </c>
      <c r="K959" s="8">
        <v>0.85</v>
      </c>
      <c r="P959" s="7" t="s">
        <v>108</v>
      </c>
      <c r="Q959" s="8">
        <v>4.4000000000000004</v>
      </c>
    </row>
    <row r="960" spans="2:17">
      <c r="B960"/>
      <c r="J960" s="7" t="s">
        <v>2594</v>
      </c>
      <c r="K960" s="8">
        <v>0.67</v>
      </c>
      <c r="P960" s="7" t="s">
        <v>2153</v>
      </c>
      <c r="Q960" s="8">
        <v>4.3</v>
      </c>
    </row>
    <row r="961" spans="2:17">
      <c r="B961"/>
      <c r="J961" s="7" t="s">
        <v>2229</v>
      </c>
      <c r="K961" s="8">
        <v>0.76</v>
      </c>
      <c r="P961" s="7" t="s">
        <v>3367</v>
      </c>
      <c r="Q961" s="8">
        <v>4.3</v>
      </c>
    </row>
    <row r="962" spans="2:17">
      <c r="B962"/>
      <c r="J962" s="7" t="s">
        <v>2996</v>
      </c>
      <c r="K962" s="8">
        <v>0.82</v>
      </c>
      <c r="P962" s="7" t="s">
        <v>8999</v>
      </c>
      <c r="Q962" s="8">
        <v>4.0999999999999996</v>
      </c>
    </row>
    <row r="963" spans="2:17">
      <c r="B963"/>
      <c r="J963" s="7" t="s">
        <v>9270</v>
      </c>
      <c r="K963" s="8">
        <v>0.5</v>
      </c>
      <c r="P963" s="7" t="s">
        <v>58</v>
      </c>
      <c r="Q963" s="8">
        <v>4.3</v>
      </c>
    </row>
    <row r="964" spans="2:17">
      <c r="B964"/>
      <c r="J964" s="7" t="s">
        <v>4571</v>
      </c>
      <c r="K964" s="8">
        <v>0.66</v>
      </c>
      <c r="P964" s="7" t="s">
        <v>2632</v>
      </c>
      <c r="Q964" s="8">
        <v>4.2</v>
      </c>
    </row>
    <row r="965" spans="2:17">
      <c r="B965"/>
      <c r="J965" s="7" t="s">
        <v>5405</v>
      </c>
      <c r="K965" s="8">
        <v>0.38</v>
      </c>
      <c r="P965" s="7" t="s">
        <v>987</v>
      </c>
      <c r="Q965" s="8">
        <v>4.3</v>
      </c>
    </row>
    <row r="966" spans="2:17">
      <c r="B966"/>
      <c r="J966" s="7" t="s">
        <v>6318</v>
      </c>
      <c r="K966" s="8">
        <v>0.8</v>
      </c>
      <c r="P966" s="7" t="s">
        <v>8273</v>
      </c>
      <c r="Q966" s="8">
        <v>3.6</v>
      </c>
    </row>
    <row r="967" spans="2:17">
      <c r="B967"/>
      <c r="J967" s="7" t="s">
        <v>8457</v>
      </c>
      <c r="K967" s="8">
        <v>0.49</v>
      </c>
      <c r="P967" s="7" t="s">
        <v>6740</v>
      </c>
      <c r="Q967" s="8">
        <v>3.8</v>
      </c>
    </row>
    <row r="968" spans="2:17">
      <c r="B968"/>
      <c r="J968" s="7" t="s">
        <v>8548</v>
      </c>
      <c r="K968" s="8">
        <v>0.39</v>
      </c>
      <c r="P968" s="7" t="s">
        <v>7280</v>
      </c>
      <c r="Q968" s="8">
        <v>4.3</v>
      </c>
    </row>
    <row r="969" spans="2:17">
      <c r="B969"/>
      <c r="J969" s="7" t="s">
        <v>8590</v>
      </c>
      <c r="K969" s="8">
        <v>0.38</v>
      </c>
      <c r="P969" s="7" t="s">
        <v>3460</v>
      </c>
      <c r="Q969" s="8">
        <v>4.0999999999999996</v>
      </c>
    </row>
    <row r="970" spans="2:17">
      <c r="B970"/>
      <c r="J970" s="7" t="s">
        <v>5648</v>
      </c>
      <c r="K970" s="8">
        <v>0.73</v>
      </c>
      <c r="P970" s="7" t="s">
        <v>457</v>
      </c>
      <c r="Q970" s="8">
        <v>4.2</v>
      </c>
    </row>
    <row r="971" spans="2:17">
      <c r="B971"/>
      <c r="J971" s="7" t="s">
        <v>1089</v>
      </c>
      <c r="K971" s="8">
        <v>0.38</v>
      </c>
      <c r="P971" s="7" t="s">
        <v>8944</v>
      </c>
      <c r="Q971" s="8">
        <v>4.0999999999999996</v>
      </c>
    </row>
    <row r="972" spans="2:17">
      <c r="B972"/>
      <c r="J972" s="7" t="s">
        <v>2455</v>
      </c>
      <c r="K972" s="8">
        <v>0.43</v>
      </c>
      <c r="P972" s="7" t="s">
        <v>7839</v>
      </c>
      <c r="Q972" s="8">
        <v>4.3</v>
      </c>
    </row>
    <row r="973" spans="2:17">
      <c r="B973"/>
      <c r="J973" s="7" t="s">
        <v>5579</v>
      </c>
      <c r="K973" s="8">
        <v>0.16</v>
      </c>
      <c r="P973" s="7" t="s">
        <v>8209</v>
      </c>
      <c r="Q973" s="8">
        <v>4.0999999999999996</v>
      </c>
    </row>
    <row r="974" spans="2:17">
      <c r="B974"/>
      <c r="J974" s="7" t="s">
        <v>2415</v>
      </c>
      <c r="K974" s="8">
        <v>0.19</v>
      </c>
      <c r="P974" s="7" t="s">
        <v>7336</v>
      </c>
      <c r="Q974" s="8">
        <v>4.2</v>
      </c>
    </row>
    <row r="975" spans="2:17">
      <c r="B975"/>
      <c r="J975" s="7" t="s">
        <v>2713</v>
      </c>
      <c r="K975" s="8">
        <v>0.06</v>
      </c>
      <c r="P975" s="7" t="s">
        <v>7795</v>
      </c>
      <c r="Q975" s="8">
        <v>3.9</v>
      </c>
    </row>
    <row r="976" spans="2:17">
      <c r="B976"/>
      <c r="J976" s="7" t="s">
        <v>1681</v>
      </c>
      <c r="K976" s="8">
        <v>0</v>
      </c>
      <c r="P976" s="7" t="s">
        <v>6249</v>
      </c>
      <c r="Q976" s="8">
        <v>4</v>
      </c>
    </row>
    <row r="977" spans="2:17">
      <c r="B977"/>
      <c r="J977" s="7" t="s">
        <v>4426</v>
      </c>
      <c r="K977" s="8">
        <v>0.25</v>
      </c>
      <c r="P977" s="7" t="s">
        <v>3109</v>
      </c>
      <c r="Q977" s="8">
        <v>4</v>
      </c>
    </row>
    <row r="978" spans="2:17">
      <c r="B978"/>
      <c r="J978" s="7" t="s">
        <v>5655</v>
      </c>
      <c r="K978" s="8">
        <v>0.57999999999999996</v>
      </c>
      <c r="P978" s="7" t="s">
        <v>2789</v>
      </c>
      <c r="Q978" s="8">
        <v>4</v>
      </c>
    </row>
    <row r="979" spans="2:17">
      <c r="B979"/>
      <c r="J979" s="7" t="s">
        <v>5810</v>
      </c>
      <c r="K979" s="8">
        <v>0.34</v>
      </c>
      <c r="P979" s="7" t="s">
        <v>7982</v>
      </c>
      <c r="Q979" s="8">
        <v>2.8</v>
      </c>
    </row>
    <row r="980" spans="2:17">
      <c r="B980"/>
      <c r="J980" s="7" t="s">
        <v>4908</v>
      </c>
      <c r="K980" s="8">
        <v>0.46</v>
      </c>
      <c r="P980" s="7" t="s">
        <v>7903</v>
      </c>
      <c r="Q980" s="8">
        <v>4.7</v>
      </c>
    </row>
    <row r="981" spans="2:17">
      <c r="B981"/>
      <c r="J981" s="7" t="s">
        <v>4341</v>
      </c>
      <c r="K981" s="8">
        <v>0.57999999999999996</v>
      </c>
      <c r="P981" s="7" t="s">
        <v>3053</v>
      </c>
      <c r="Q981" s="8">
        <v>4.2</v>
      </c>
    </row>
    <row r="982" spans="2:17">
      <c r="B982"/>
      <c r="J982" s="7" t="s">
        <v>485</v>
      </c>
      <c r="K982" s="8">
        <v>0.37</v>
      </c>
      <c r="P982" s="7" t="s">
        <v>1328</v>
      </c>
      <c r="Q982" s="8">
        <v>3.7</v>
      </c>
    </row>
    <row r="983" spans="2:17">
      <c r="B983"/>
      <c r="J983" s="7" t="s">
        <v>2236</v>
      </c>
      <c r="K983" s="8">
        <v>0.25</v>
      </c>
      <c r="P983" s="7" t="s">
        <v>3085</v>
      </c>
      <c r="Q983" s="8">
        <v>4.3</v>
      </c>
    </row>
    <row r="984" spans="2:17">
      <c r="B984"/>
      <c r="J984" s="7" t="s">
        <v>2365</v>
      </c>
      <c r="K984" s="8">
        <v>0.25</v>
      </c>
      <c r="P984" s="7" t="s">
        <v>8513</v>
      </c>
      <c r="Q984" s="8">
        <v>4</v>
      </c>
    </row>
    <row r="985" spans="2:17">
      <c r="B985"/>
      <c r="J985" s="7" t="s">
        <v>2403</v>
      </c>
      <c r="K985" s="8">
        <v>0.25</v>
      </c>
      <c r="P985" s="7" t="s">
        <v>9203</v>
      </c>
      <c r="Q985" s="8">
        <v>3.1</v>
      </c>
    </row>
    <row r="986" spans="2:17">
      <c r="B986"/>
      <c r="J986" s="7" t="s">
        <v>2971</v>
      </c>
      <c r="K986" s="8">
        <v>0.13</v>
      </c>
      <c r="P986" s="7" t="s">
        <v>8188</v>
      </c>
      <c r="Q986" s="8">
        <v>3</v>
      </c>
    </row>
    <row r="987" spans="2:17">
      <c r="B987"/>
      <c r="J987" s="7" t="s">
        <v>3138</v>
      </c>
      <c r="K987" s="8">
        <v>0.13</v>
      </c>
      <c r="P987" s="7" t="s">
        <v>1926</v>
      </c>
      <c r="Q987" s="8">
        <v>4.2</v>
      </c>
    </row>
    <row r="988" spans="2:17">
      <c r="B988"/>
      <c r="J988" s="7" t="s">
        <v>808</v>
      </c>
      <c r="K988" s="8">
        <v>0.27</v>
      </c>
      <c r="P988" s="7" t="s">
        <v>9212</v>
      </c>
      <c r="Q988" s="8">
        <v>4</v>
      </c>
    </row>
    <row r="989" spans="2:17">
      <c r="B989"/>
      <c r="J989" s="7" t="s">
        <v>432</v>
      </c>
      <c r="K989" s="8">
        <v>0.44</v>
      </c>
      <c r="P989" s="7" t="s">
        <v>3101</v>
      </c>
      <c r="Q989" s="8">
        <v>3.7</v>
      </c>
    </row>
    <row r="990" spans="2:17">
      <c r="B990"/>
      <c r="J990" s="7" t="s">
        <v>2351</v>
      </c>
      <c r="K990" s="8">
        <v>0.23</v>
      </c>
      <c r="P990" s="7" t="s">
        <v>4188</v>
      </c>
      <c r="Q990" s="8">
        <v>3.9</v>
      </c>
    </row>
    <row r="991" spans="2:17">
      <c r="B991"/>
      <c r="J991" s="7" t="s">
        <v>2880</v>
      </c>
      <c r="K991" s="8">
        <v>0.19</v>
      </c>
      <c r="P991" s="7" t="s">
        <v>4674</v>
      </c>
      <c r="Q991" s="8">
        <v>3.8</v>
      </c>
    </row>
    <row r="992" spans="2:17">
      <c r="B992"/>
      <c r="J992" s="7" t="s">
        <v>2358</v>
      </c>
      <c r="K992" s="8">
        <v>0.24</v>
      </c>
      <c r="P992" s="7" t="s">
        <v>4319</v>
      </c>
      <c r="Q992" s="8">
        <v>3.9</v>
      </c>
    </row>
    <row r="993" spans="2:17">
      <c r="B993"/>
      <c r="J993" s="7" t="s">
        <v>3407</v>
      </c>
      <c r="K993" s="8">
        <v>0.21</v>
      </c>
      <c r="P993" s="7" t="s">
        <v>3074</v>
      </c>
      <c r="Q993" s="8">
        <v>4</v>
      </c>
    </row>
    <row r="994" spans="2:17">
      <c r="B994"/>
      <c r="J994" s="7" t="s">
        <v>2178</v>
      </c>
      <c r="K994" s="8">
        <v>0.28000000000000003</v>
      </c>
      <c r="P994" s="7" t="s">
        <v>4415</v>
      </c>
      <c r="Q994" s="8">
        <v>4</v>
      </c>
    </row>
    <row r="995" spans="2:17">
      <c r="B995"/>
      <c r="J995" s="7" t="s">
        <v>2160</v>
      </c>
      <c r="K995" s="8">
        <v>0.28000000000000003</v>
      </c>
      <c r="P995" s="7" t="s">
        <v>2381</v>
      </c>
      <c r="Q995" s="8">
        <v>4.0999999999999996</v>
      </c>
    </row>
    <row r="996" spans="2:17">
      <c r="B996"/>
      <c r="J996" s="7" t="s">
        <v>2182</v>
      </c>
      <c r="K996" s="8">
        <v>0.28000000000000003</v>
      </c>
      <c r="P996" s="7" t="s">
        <v>2954</v>
      </c>
      <c r="Q996" s="8">
        <v>3.5</v>
      </c>
    </row>
    <row r="997" spans="2:17">
      <c r="B997"/>
      <c r="J997" s="7" t="s">
        <v>3035</v>
      </c>
      <c r="K997" s="8">
        <v>0.32</v>
      </c>
      <c r="P997" s="7" t="s">
        <v>2462</v>
      </c>
      <c r="Q997" s="8">
        <v>4</v>
      </c>
    </row>
    <row r="998" spans="2:17">
      <c r="B998"/>
      <c r="J998" s="7" t="s">
        <v>2649</v>
      </c>
      <c r="K998" s="8">
        <v>0.28000000000000003</v>
      </c>
      <c r="P998" s="7" t="s">
        <v>3442</v>
      </c>
      <c r="Q998" s="8">
        <v>4</v>
      </c>
    </row>
    <row r="999" spans="2:17">
      <c r="B999"/>
      <c r="J999" s="7" t="s">
        <v>3071</v>
      </c>
      <c r="K999" s="8">
        <v>0.32</v>
      </c>
      <c r="P999" s="7" t="s">
        <v>2291</v>
      </c>
      <c r="Q999" s="8">
        <v>4</v>
      </c>
    </row>
    <row r="1000" spans="2:17">
      <c r="B1000"/>
      <c r="J1000" s="7" t="s">
        <v>2657</v>
      </c>
      <c r="K1000" s="8">
        <v>0.22</v>
      </c>
      <c r="P1000" s="7" t="s">
        <v>2753</v>
      </c>
      <c r="Q1000" s="8">
        <v>4</v>
      </c>
    </row>
    <row r="1001" spans="2:17">
      <c r="B1001"/>
      <c r="J1001" s="7" t="s">
        <v>2439</v>
      </c>
      <c r="K1001" s="8">
        <v>0.2</v>
      </c>
      <c r="P1001" s="7" t="s">
        <v>3340</v>
      </c>
      <c r="Q1001" s="8">
        <v>4.0999999999999996</v>
      </c>
    </row>
    <row r="1002" spans="2:17">
      <c r="B1002"/>
      <c r="J1002" s="7" t="s">
        <v>2696</v>
      </c>
      <c r="K1002" s="8">
        <v>0.21</v>
      </c>
      <c r="P1002" s="7" t="s">
        <v>5159</v>
      </c>
      <c r="Q1002" s="8">
        <v>4.0999999999999996</v>
      </c>
    </row>
    <row r="1003" spans="2:17">
      <c r="B1003"/>
      <c r="J1003" s="7" t="s">
        <v>3081</v>
      </c>
      <c r="K1003" s="8">
        <v>0.19</v>
      </c>
      <c r="P1003" s="7" t="s">
        <v>3221</v>
      </c>
      <c r="Q1003" s="8">
        <v>4.0999999999999996</v>
      </c>
    </row>
    <row r="1004" spans="2:17">
      <c r="B1004"/>
      <c r="J1004" s="7" t="s">
        <v>3025</v>
      </c>
      <c r="K1004" s="8">
        <v>0.19</v>
      </c>
      <c r="P1004" s="7" t="s">
        <v>5456</v>
      </c>
      <c r="Q1004" s="8">
        <v>4.0999999999999996</v>
      </c>
    </row>
    <row r="1005" spans="2:17">
      <c r="B1005"/>
      <c r="J1005" s="7" t="s">
        <v>3202</v>
      </c>
      <c r="K1005" s="8">
        <v>0.19</v>
      </c>
      <c r="P1005" s="7" t="s">
        <v>3039</v>
      </c>
      <c r="Q1005" s="8">
        <v>4.0999999999999996</v>
      </c>
    </row>
    <row r="1006" spans="2:17">
      <c r="B1006"/>
      <c r="J1006" s="7" t="s">
        <v>5440</v>
      </c>
      <c r="K1006" s="8">
        <v>0.24</v>
      </c>
      <c r="P1006" s="7" t="s">
        <v>4300</v>
      </c>
      <c r="Q1006" s="8">
        <v>3.9</v>
      </c>
    </row>
    <row r="1007" spans="2:17">
      <c r="B1007"/>
      <c r="J1007" s="7" t="s">
        <v>2068</v>
      </c>
      <c r="K1007" s="8">
        <v>0.75</v>
      </c>
      <c r="P1007" s="7" t="s">
        <v>2978</v>
      </c>
      <c r="Q1007" s="8">
        <v>3.9</v>
      </c>
    </row>
    <row r="1008" spans="2:17">
      <c r="B1008"/>
      <c r="J1008" s="7" t="s">
        <v>7070</v>
      </c>
      <c r="K1008" s="8">
        <v>0.42</v>
      </c>
      <c r="P1008" s="7" t="s">
        <v>2193</v>
      </c>
      <c r="Q1008" s="8">
        <v>4.0999999999999996</v>
      </c>
    </row>
    <row r="1009" spans="2:17">
      <c r="B1009"/>
      <c r="J1009" s="7" t="s">
        <v>1441</v>
      </c>
      <c r="K1009" s="8">
        <v>0.56999999999999995</v>
      </c>
      <c r="P1009" s="7" t="s">
        <v>3297</v>
      </c>
      <c r="Q1009" s="8">
        <v>4.5</v>
      </c>
    </row>
    <row r="1010" spans="2:17">
      <c r="B1010"/>
      <c r="J1010" s="7" t="s">
        <v>787</v>
      </c>
      <c r="K1010" s="8">
        <v>0.63</v>
      </c>
      <c r="P1010" s="7" t="s">
        <v>2760</v>
      </c>
      <c r="Q1010" s="8">
        <v>4</v>
      </c>
    </row>
    <row r="1011" spans="2:17">
      <c r="B1011"/>
      <c r="J1011" s="7" t="s">
        <v>4931</v>
      </c>
      <c r="K1011" s="8">
        <v>0.38</v>
      </c>
      <c r="P1011" s="7" t="s">
        <v>2724</v>
      </c>
      <c r="Q1011" s="8">
        <v>4</v>
      </c>
    </row>
    <row r="1012" spans="2:17">
      <c r="B1012"/>
      <c r="J1012" s="7" t="s">
        <v>7767</v>
      </c>
      <c r="K1012" s="8">
        <v>7.0000000000000007E-2</v>
      </c>
      <c r="P1012" s="7" t="s">
        <v>2590</v>
      </c>
      <c r="Q1012" s="8">
        <v>4</v>
      </c>
    </row>
    <row r="1013" spans="2:17">
      <c r="B1013"/>
      <c r="J1013" s="7" t="s">
        <v>7400</v>
      </c>
      <c r="K1013" s="8">
        <v>0.53</v>
      </c>
      <c r="P1013" s="7" t="s">
        <v>2200</v>
      </c>
      <c r="Q1013" s="8">
        <v>4</v>
      </c>
    </row>
    <row r="1014" spans="2:17">
      <c r="B1014"/>
      <c r="J1014" s="7" t="s">
        <v>5923</v>
      </c>
      <c r="K1014" s="8">
        <v>0.73</v>
      </c>
      <c r="P1014" s="7" t="s">
        <v>3214</v>
      </c>
      <c r="Q1014" s="8">
        <v>3.9</v>
      </c>
    </row>
    <row r="1015" spans="2:17">
      <c r="B1015"/>
      <c r="J1015" s="7" t="s">
        <v>5600</v>
      </c>
      <c r="K1015" s="8">
        <v>0.75</v>
      </c>
      <c r="P1015" s="7" t="s">
        <v>3255</v>
      </c>
      <c r="Q1015" s="8">
        <v>3.5</v>
      </c>
    </row>
    <row r="1016" spans="2:17">
      <c r="B1016"/>
      <c r="J1016" s="7" t="s">
        <v>5681</v>
      </c>
      <c r="K1016" s="8">
        <v>0.75</v>
      </c>
      <c r="P1016" s="7" t="s">
        <v>6389</v>
      </c>
      <c r="Q1016" s="8">
        <v>4.0999999999999996</v>
      </c>
    </row>
    <row r="1017" spans="2:17">
      <c r="B1017"/>
      <c r="J1017" s="7" t="s">
        <v>5303</v>
      </c>
      <c r="K1017" s="8">
        <v>0.78</v>
      </c>
      <c r="P1017" s="7" t="s">
        <v>3940</v>
      </c>
      <c r="Q1017" s="8">
        <v>4.0999999999999996</v>
      </c>
    </row>
    <row r="1018" spans="2:17">
      <c r="B1018"/>
      <c r="J1018" s="7" t="s">
        <v>4334</v>
      </c>
      <c r="K1018" s="8">
        <v>0.73</v>
      </c>
      <c r="P1018" s="7" t="s">
        <v>6001</v>
      </c>
      <c r="Q1018" s="8">
        <v>4.2</v>
      </c>
    </row>
    <row r="1019" spans="2:17">
      <c r="B1019"/>
      <c r="J1019" s="7" t="s">
        <v>6531</v>
      </c>
      <c r="K1019" s="8">
        <v>0.6</v>
      </c>
      <c r="P1019" s="7" t="s">
        <v>4945</v>
      </c>
      <c r="Q1019" s="8">
        <v>4</v>
      </c>
    </row>
    <row r="1020" spans="2:17">
      <c r="B1020"/>
      <c r="J1020" s="7" t="s">
        <v>8181</v>
      </c>
      <c r="K1020" s="8">
        <v>0.77</v>
      </c>
      <c r="P1020" s="7" t="s">
        <v>569</v>
      </c>
      <c r="Q1020" s="8">
        <v>4.2</v>
      </c>
    </row>
    <row r="1021" spans="2:17">
      <c r="B1021"/>
      <c r="J1021" s="7" t="s">
        <v>7449</v>
      </c>
      <c r="K1021" s="8">
        <v>0.77</v>
      </c>
      <c r="P1021" s="7" t="s">
        <v>600</v>
      </c>
      <c r="Q1021" s="8">
        <v>4.2</v>
      </c>
    </row>
    <row r="1022" spans="2:17">
      <c r="B1022"/>
      <c r="J1022" s="7" t="s">
        <v>5246</v>
      </c>
      <c r="K1022" s="8">
        <v>0.7</v>
      </c>
      <c r="P1022" s="7" t="s">
        <v>2567</v>
      </c>
      <c r="Q1022" s="8">
        <v>4.2</v>
      </c>
    </row>
    <row r="1023" spans="2:17">
      <c r="B1023"/>
      <c r="J1023" s="7" t="s">
        <v>5572</v>
      </c>
      <c r="K1023" s="8">
        <v>0.53</v>
      </c>
      <c r="P1023" s="7" t="s">
        <v>3206</v>
      </c>
      <c r="Q1023" s="8">
        <v>4.3</v>
      </c>
    </row>
    <row r="1024" spans="2:17">
      <c r="B1024"/>
      <c r="J1024" s="7" t="s">
        <v>4124</v>
      </c>
      <c r="K1024" s="8">
        <v>0.94</v>
      </c>
      <c r="P1024" s="7" t="s">
        <v>266</v>
      </c>
      <c r="Q1024" s="8">
        <v>4.2</v>
      </c>
    </row>
    <row r="1025" spans="2:17">
      <c r="B1025"/>
      <c r="J1025" s="7" t="s">
        <v>1455</v>
      </c>
      <c r="K1025" s="8">
        <v>0.88</v>
      </c>
      <c r="P1025" s="7" t="s">
        <v>1381</v>
      </c>
      <c r="Q1025" s="8">
        <v>4.0999999999999996</v>
      </c>
    </row>
    <row r="1026" spans="2:17">
      <c r="B1026"/>
      <c r="J1026" s="7" t="s">
        <v>6965</v>
      </c>
      <c r="K1026" s="8">
        <v>0.55000000000000004</v>
      </c>
      <c r="P1026" s="7" t="s">
        <v>2077</v>
      </c>
      <c r="Q1026" s="8">
        <v>4.0999999999999996</v>
      </c>
    </row>
    <row r="1027" spans="2:17">
      <c r="B1027"/>
      <c r="J1027" s="7" t="s">
        <v>8363</v>
      </c>
      <c r="K1027" s="8">
        <v>0.51</v>
      </c>
      <c r="P1027" s="7" t="s">
        <v>183</v>
      </c>
      <c r="Q1027" s="8">
        <v>4.2</v>
      </c>
    </row>
    <row r="1028" spans="2:17">
      <c r="B1028"/>
      <c r="J1028" s="7" t="s">
        <v>856</v>
      </c>
      <c r="K1028" s="8">
        <v>0.73</v>
      </c>
      <c r="P1028" s="7" t="s">
        <v>385</v>
      </c>
      <c r="Q1028" s="8">
        <v>4.2</v>
      </c>
    </row>
    <row r="1029" spans="2:17">
      <c r="B1029"/>
      <c r="J1029" s="7" t="s">
        <v>8569</v>
      </c>
      <c r="K1029" s="8">
        <v>0.54</v>
      </c>
      <c r="P1029" s="7" t="s">
        <v>2174</v>
      </c>
      <c r="Q1029" s="8">
        <v>4.3</v>
      </c>
    </row>
    <row r="1030" spans="2:17">
      <c r="B1030"/>
      <c r="J1030" s="7" t="s">
        <v>8485</v>
      </c>
      <c r="K1030" s="8">
        <v>0.54</v>
      </c>
      <c r="P1030" s="7" t="s">
        <v>2547</v>
      </c>
      <c r="Q1030" s="8">
        <v>4.3</v>
      </c>
    </row>
    <row r="1031" spans="2:17">
      <c r="B1031"/>
      <c r="J1031" s="7" t="s">
        <v>5563</v>
      </c>
      <c r="K1031" s="8">
        <v>0.56000000000000005</v>
      </c>
      <c r="P1031" s="7" t="s">
        <v>2167</v>
      </c>
      <c r="Q1031" s="8">
        <v>4.3</v>
      </c>
    </row>
    <row r="1032" spans="2:17">
      <c r="B1032"/>
      <c r="J1032" s="7" t="s">
        <v>410</v>
      </c>
      <c r="K1032" s="8">
        <v>0.31</v>
      </c>
      <c r="P1032" s="7" t="s">
        <v>3092</v>
      </c>
      <c r="Q1032" s="8">
        <v>3.8</v>
      </c>
    </row>
    <row r="1033" spans="2:17">
      <c r="B1033"/>
      <c r="J1033" s="7" t="s">
        <v>577</v>
      </c>
      <c r="K1033" s="8">
        <v>0.41</v>
      </c>
      <c r="P1033" s="7" t="s">
        <v>3174</v>
      </c>
      <c r="Q1033" s="8">
        <v>4.3</v>
      </c>
    </row>
    <row r="1034" spans="2:17">
      <c r="B1034"/>
      <c r="J1034" s="7" t="s">
        <v>1221</v>
      </c>
      <c r="K1034" s="8">
        <v>0.32</v>
      </c>
      <c r="P1034" s="7" t="s">
        <v>2777</v>
      </c>
      <c r="Q1034" s="8">
        <v>4.2</v>
      </c>
    </row>
    <row r="1035" spans="2:17">
      <c r="B1035"/>
      <c r="J1035" s="7" t="s">
        <v>1757</v>
      </c>
      <c r="K1035" s="8">
        <v>0.34</v>
      </c>
      <c r="P1035" s="7" t="s">
        <v>2432</v>
      </c>
      <c r="Q1035" s="8">
        <v>4.2</v>
      </c>
    </row>
    <row r="1036" spans="2:17">
      <c r="B1036"/>
      <c r="J1036" s="7" t="s">
        <v>5534</v>
      </c>
      <c r="K1036" s="8">
        <v>0.47</v>
      </c>
      <c r="P1036" s="7" t="s">
        <v>2742</v>
      </c>
      <c r="Q1036" s="8">
        <v>4.2</v>
      </c>
    </row>
    <row r="1037" spans="2:17">
      <c r="B1037"/>
      <c r="J1037" s="7" t="s">
        <v>2283</v>
      </c>
      <c r="K1037" s="8">
        <v>0.28000000000000003</v>
      </c>
      <c r="P1037" s="7" t="s">
        <v>3356</v>
      </c>
      <c r="Q1037" s="8">
        <v>4</v>
      </c>
    </row>
    <row r="1038" spans="2:17">
      <c r="B1038"/>
      <c r="J1038" s="7" t="s">
        <v>156</v>
      </c>
      <c r="K1038" s="8">
        <v>0.41</v>
      </c>
      <c r="P1038" s="7" t="s">
        <v>471</v>
      </c>
      <c r="Q1038" s="8">
        <v>4.5</v>
      </c>
    </row>
    <row r="1039" spans="2:17">
      <c r="B1039"/>
      <c r="J1039" s="7" t="s">
        <v>983</v>
      </c>
      <c r="K1039" s="8">
        <v>0.26</v>
      </c>
      <c r="P1039" s="7" t="s">
        <v>7378</v>
      </c>
      <c r="Q1039" s="8">
        <v>4.8</v>
      </c>
    </row>
    <row r="1040" spans="2:17">
      <c r="B1040"/>
      <c r="J1040" s="7" t="s">
        <v>2848</v>
      </c>
      <c r="K1040" s="8">
        <v>0</v>
      </c>
      <c r="P1040" s="7" t="s">
        <v>5773</v>
      </c>
      <c r="Q1040" s="8">
        <v>4.3</v>
      </c>
    </row>
    <row r="1041" spans="2:17">
      <c r="B1041"/>
      <c r="J1041" s="7" t="s">
        <v>2496</v>
      </c>
      <c r="K1041" s="8">
        <v>0.74</v>
      </c>
      <c r="P1041" s="7" t="s">
        <v>6636</v>
      </c>
      <c r="Q1041" s="8">
        <v>4.0999999999999996</v>
      </c>
    </row>
    <row r="1042" spans="2:17">
      <c r="B1042"/>
      <c r="J1042" s="7" t="s">
        <v>2601</v>
      </c>
      <c r="K1042" s="8">
        <v>0.68</v>
      </c>
      <c r="P1042" s="7" t="s">
        <v>8436</v>
      </c>
      <c r="Q1042" s="8">
        <v>3.9</v>
      </c>
    </row>
    <row r="1043" spans="2:17">
      <c r="B1043"/>
      <c r="J1043" s="7" t="s">
        <v>2540</v>
      </c>
      <c r="K1043" s="8">
        <v>0.7</v>
      </c>
      <c r="P1043" s="7" t="s">
        <v>6481</v>
      </c>
      <c r="Q1043" s="8">
        <v>4.2</v>
      </c>
    </row>
    <row r="1044" spans="2:17">
      <c r="B1044"/>
      <c r="J1044" s="7" t="s">
        <v>2863</v>
      </c>
      <c r="K1044" s="8">
        <v>0.22</v>
      </c>
      <c r="P1044" s="7" t="s">
        <v>8315</v>
      </c>
      <c r="Q1044" s="8">
        <v>4.2</v>
      </c>
    </row>
    <row r="1045" spans="2:17">
      <c r="B1045"/>
      <c r="J1045" s="7" t="s">
        <v>2222</v>
      </c>
      <c r="K1045" s="8">
        <v>0.21</v>
      </c>
      <c r="P1045" s="7" t="s">
        <v>6712</v>
      </c>
      <c r="Q1045" s="8">
        <v>4.2</v>
      </c>
    </row>
    <row r="1046" spans="2:17">
      <c r="B1046"/>
      <c r="J1046" s="7" t="s">
        <v>2261</v>
      </c>
      <c r="K1046" s="8">
        <v>0.21</v>
      </c>
      <c r="P1046" s="7" t="s">
        <v>6214</v>
      </c>
      <c r="Q1046" s="8">
        <v>4.0999999999999996</v>
      </c>
    </row>
    <row r="1047" spans="2:17">
      <c r="B1047"/>
      <c r="J1047" s="7" t="s">
        <v>2564</v>
      </c>
      <c r="K1047" s="8">
        <v>0.27</v>
      </c>
      <c r="P1047" s="7" t="s">
        <v>8562</v>
      </c>
      <c r="Q1047" s="8">
        <v>4.0999999999999996</v>
      </c>
    </row>
    <row r="1048" spans="2:17">
      <c r="B1048"/>
      <c r="J1048" s="7" t="s">
        <v>2318</v>
      </c>
      <c r="K1048" s="8">
        <v>0.28000000000000003</v>
      </c>
      <c r="P1048" s="7" t="s">
        <v>4009</v>
      </c>
      <c r="Q1048" s="8">
        <v>4.4000000000000004</v>
      </c>
    </row>
    <row r="1049" spans="2:17">
      <c r="B1049"/>
      <c r="J1049" s="7" t="s">
        <v>2613</v>
      </c>
      <c r="K1049" s="8">
        <v>0.27</v>
      </c>
      <c r="P1049" s="7" t="s">
        <v>5787</v>
      </c>
      <c r="Q1049" s="8">
        <v>4.4000000000000004</v>
      </c>
    </row>
    <row r="1050" spans="2:17">
      <c r="B1050"/>
      <c r="J1050" s="7" t="s">
        <v>2738</v>
      </c>
      <c r="K1050" s="8">
        <v>0.28000000000000003</v>
      </c>
      <c r="P1050" s="7" t="s">
        <v>8280</v>
      </c>
      <c r="Q1050" s="8">
        <v>4.2</v>
      </c>
    </row>
    <row r="1051" spans="2:17">
      <c r="B1051"/>
      <c r="J1051" s="7" t="s">
        <v>2510</v>
      </c>
      <c r="K1051" s="8">
        <v>0.28000000000000003</v>
      </c>
      <c r="P1051" s="7" t="s">
        <v>4552</v>
      </c>
      <c r="Q1051" s="8">
        <v>4.3</v>
      </c>
    </row>
    <row r="1052" spans="2:17">
      <c r="B1052"/>
      <c r="J1052" s="7" t="s">
        <v>3492</v>
      </c>
      <c r="K1052" s="8">
        <v>0.28000000000000003</v>
      </c>
      <c r="P1052" s="7" t="s">
        <v>6022</v>
      </c>
      <c r="Q1052" s="8">
        <v>4.2</v>
      </c>
    </row>
    <row r="1053" spans="2:17">
      <c r="B1053"/>
      <c r="J1053" s="7" t="s">
        <v>3018</v>
      </c>
      <c r="K1053" s="8">
        <v>0.04</v>
      </c>
      <c r="P1053" s="7" t="s">
        <v>5267</v>
      </c>
      <c r="Q1053" s="8">
        <v>4.3</v>
      </c>
    </row>
    <row r="1054" spans="2:17">
      <c r="B1054"/>
      <c r="J1054" s="7" t="s">
        <v>2335</v>
      </c>
      <c r="K1054" s="8">
        <v>0.32</v>
      </c>
      <c r="P1054" s="7" t="s">
        <v>4496</v>
      </c>
      <c r="Q1054" s="8">
        <v>4.3</v>
      </c>
    </row>
    <row r="1055" spans="2:17">
      <c r="B1055"/>
      <c r="J1055" s="7" t="s">
        <v>2307</v>
      </c>
      <c r="K1055" s="8">
        <v>0.28999999999999998</v>
      </c>
      <c r="P1055" s="7" t="s">
        <v>5732</v>
      </c>
      <c r="Q1055" s="8">
        <v>4.3</v>
      </c>
    </row>
    <row r="1056" spans="2:17">
      <c r="B1056"/>
      <c r="J1056" s="7" t="s">
        <v>3269</v>
      </c>
      <c r="K1056" s="8">
        <v>0.27</v>
      </c>
      <c r="P1056" s="7" t="s">
        <v>5512</v>
      </c>
      <c r="Q1056" s="8">
        <v>4</v>
      </c>
    </row>
    <row r="1057" spans="2:17">
      <c r="B1057"/>
      <c r="J1057" s="7" t="s">
        <v>3417</v>
      </c>
      <c r="K1057" s="8">
        <v>0.49</v>
      </c>
      <c r="P1057" s="7" t="s">
        <v>5930</v>
      </c>
      <c r="Q1057" s="8">
        <v>4.0999999999999996</v>
      </c>
    </row>
    <row r="1058" spans="2:17">
      <c r="B1058"/>
      <c r="J1058" s="7" t="s">
        <v>4181</v>
      </c>
      <c r="K1058" s="8">
        <v>0.6</v>
      </c>
      <c r="P1058" s="7" t="s">
        <v>5093</v>
      </c>
      <c r="Q1058" s="8">
        <v>4.0999999999999996</v>
      </c>
    </row>
    <row r="1059" spans="2:17">
      <c r="B1059"/>
      <c r="J1059" s="7" t="s">
        <v>2447</v>
      </c>
      <c r="K1059" s="8">
        <v>0.37</v>
      </c>
      <c r="P1059" s="7" t="s">
        <v>7675</v>
      </c>
      <c r="Q1059" s="8">
        <v>2.2999999999999998</v>
      </c>
    </row>
    <row r="1060" spans="2:17">
      <c r="B1060"/>
      <c r="J1060" s="7" t="s">
        <v>3145</v>
      </c>
      <c r="K1060" s="8">
        <v>0.05</v>
      </c>
      <c r="P1060" s="7" t="s">
        <v>7491</v>
      </c>
      <c r="Q1060" s="8">
        <v>4.0999999999999996</v>
      </c>
    </row>
    <row r="1061" spans="2:17">
      <c r="B1061"/>
      <c r="J1061" s="7" t="s">
        <v>231</v>
      </c>
      <c r="K1061" s="8">
        <v>0</v>
      </c>
      <c r="P1061" s="7" t="s">
        <v>7625</v>
      </c>
      <c r="Q1061" s="8">
        <v>4.4000000000000004</v>
      </c>
    </row>
    <row r="1062" spans="2:17">
      <c r="B1062"/>
      <c r="J1062" s="7" t="s">
        <v>5614</v>
      </c>
      <c r="K1062" s="8">
        <v>0.68</v>
      </c>
      <c r="P1062" s="7" t="s">
        <v>7610</v>
      </c>
      <c r="Q1062" s="8">
        <v>4.3</v>
      </c>
    </row>
    <row r="1063" spans="2:17">
      <c r="B1063"/>
      <c r="J1063" s="7" t="s">
        <v>3525</v>
      </c>
      <c r="K1063" s="8">
        <v>0.56000000000000005</v>
      </c>
      <c r="P1063" s="7" t="s">
        <v>6747</v>
      </c>
      <c r="Q1063" s="8">
        <v>4.5</v>
      </c>
    </row>
    <row r="1064" spans="2:17">
      <c r="B1064"/>
      <c r="J1064" s="7" t="s">
        <v>4454</v>
      </c>
      <c r="K1064" s="8">
        <v>0.54</v>
      </c>
      <c r="P1064" s="7" t="s">
        <v>6733</v>
      </c>
      <c r="Q1064" s="8">
        <v>4.4000000000000004</v>
      </c>
    </row>
    <row r="1065" spans="2:17">
      <c r="B1065"/>
      <c r="J1065" s="7" t="s">
        <v>5173</v>
      </c>
      <c r="K1065" s="8">
        <v>0.48</v>
      </c>
      <c r="P1065" s="7" t="s">
        <v>9090</v>
      </c>
      <c r="Q1065" s="8">
        <v>4</v>
      </c>
    </row>
    <row r="1066" spans="2:17">
      <c r="B1066"/>
      <c r="J1066" s="7" t="s">
        <v>3840</v>
      </c>
      <c r="K1066" s="8">
        <v>0.64</v>
      </c>
      <c r="P1066" s="7" t="s">
        <v>7739</v>
      </c>
      <c r="Q1066" s="8">
        <v>4.3</v>
      </c>
    </row>
    <row r="1067" spans="2:17">
      <c r="B1067"/>
      <c r="J1067" s="7" t="s">
        <v>4545</v>
      </c>
      <c r="K1067" s="8">
        <v>0.56000000000000005</v>
      </c>
      <c r="P1067" s="7" t="s">
        <v>7874</v>
      </c>
      <c r="Q1067" s="8">
        <v>4.3</v>
      </c>
    </row>
    <row r="1068" spans="2:17">
      <c r="B1068"/>
      <c r="J1068" s="7" t="s">
        <v>4261</v>
      </c>
      <c r="K1068" s="8">
        <v>0.59</v>
      </c>
      <c r="P1068" s="7" t="s">
        <v>7640</v>
      </c>
      <c r="Q1068" s="8">
        <v>4</v>
      </c>
    </row>
    <row r="1069" spans="2:17">
      <c r="B1069"/>
      <c r="J1069" s="7" t="s">
        <v>4023</v>
      </c>
      <c r="K1069" s="8">
        <v>0.6</v>
      </c>
      <c r="P1069" s="7" t="s">
        <v>6396</v>
      </c>
      <c r="Q1069" s="8">
        <v>4.4000000000000004</v>
      </c>
    </row>
    <row r="1070" spans="2:17">
      <c r="B1070"/>
      <c r="J1070" s="7" t="s">
        <v>4112</v>
      </c>
      <c r="K1070" s="8">
        <v>0.56999999999999995</v>
      </c>
      <c r="P1070" s="7" t="s">
        <v>6495</v>
      </c>
      <c r="Q1070" s="8">
        <v>4.3</v>
      </c>
    </row>
    <row r="1071" spans="2:17">
      <c r="B1071"/>
      <c r="J1071" s="7" t="s">
        <v>3773</v>
      </c>
      <c r="K1071" s="8">
        <v>0.62</v>
      </c>
      <c r="P1071" s="7" t="s">
        <v>6360</v>
      </c>
      <c r="Q1071" s="8">
        <v>4.3</v>
      </c>
    </row>
    <row r="1072" spans="2:17">
      <c r="B1072"/>
      <c r="J1072" s="7" t="s">
        <v>2314</v>
      </c>
      <c r="K1072" s="8">
        <v>0.47</v>
      </c>
      <c r="P1072" s="7" t="s">
        <v>7421</v>
      </c>
      <c r="Q1072" s="8">
        <v>4.3</v>
      </c>
    </row>
    <row r="1073" spans="2:17">
      <c r="B1073"/>
      <c r="J1073" s="7" t="s">
        <v>3236</v>
      </c>
      <c r="K1073" s="8">
        <v>0.73</v>
      </c>
      <c r="P1073" s="7" t="s">
        <v>7343</v>
      </c>
      <c r="Q1073" s="8">
        <v>3.8</v>
      </c>
    </row>
    <row r="1074" spans="2:17">
      <c r="B1074"/>
      <c r="J1074" s="7" t="s">
        <v>4696</v>
      </c>
      <c r="K1074" s="8">
        <v>0.44</v>
      </c>
      <c r="P1074" s="7" t="s">
        <v>6524</v>
      </c>
      <c r="Q1074" s="8">
        <v>4</v>
      </c>
    </row>
    <row r="1075" spans="2:17">
      <c r="B1075"/>
      <c r="J1075" s="7" t="s">
        <v>2257</v>
      </c>
      <c r="K1075" s="8">
        <v>0.47</v>
      </c>
      <c r="P1075" s="7" t="s">
        <v>8690</v>
      </c>
      <c r="Q1075" s="8">
        <v>4.4000000000000004</v>
      </c>
    </row>
    <row r="1076" spans="2:17">
      <c r="B1076"/>
      <c r="J1076" s="7" t="s">
        <v>3064</v>
      </c>
      <c r="K1076" s="8">
        <v>0.43</v>
      </c>
      <c r="P1076" s="7" t="s">
        <v>9189</v>
      </c>
      <c r="Q1076" s="8">
        <v>4.4000000000000004</v>
      </c>
    </row>
    <row r="1077" spans="2:17">
      <c r="B1077"/>
      <c r="J1077" s="7" t="s">
        <v>2186</v>
      </c>
      <c r="K1077" s="8">
        <v>0.43</v>
      </c>
      <c r="P1077" s="7" t="s">
        <v>8095</v>
      </c>
      <c r="Q1077" s="8">
        <v>4.3</v>
      </c>
    </row>
    <row r="1078" spans="2:17">
      <c r="B1078"/>
      <c r="J1078" s="7" t="s">
        <v>1490</v>
      </c>
      <c r="K1078" s="8">
        <v>0.42</v>
      </c>
      <c r="P1078" s="7" t="s">
        <v>7098</v>
      </c>
      <c r="Q1078" s="8">
        <v>4.2</v>
      </c>
    </row>
    <row r="1079" spans="2:17">
      <c r="B1079"/>
      <c r="J1079" s="7" t="s">
        <v>1960</v>
      </c>
      <c r="K1079" s="8">
        <v>0.45</v>
      </c>
      <c r="P1079" s="7" t="s">
        <v>6768</v>
      </c>
      <c r="Q1079" s="8">
        <v>4.0999999999999996</v>
      </c>
    </row>
    <row r="1080" spans="2:17">
      <c r="B1080"/>
      <c r="J1080" s="7" t="s">
        <v>5709</v>
      </c>
      <c r="K1080" s="8">
        <v>0.5</v>
      </c>
      <c r="P1080" s="7" t="s">
        <v>6958</v>
      </c>
      <c r="Q1080" s="8">
        <v>4.4000000000000004</v>
      </c>
    </row>
    <row r="1081" spans="2:17">
      <c r="B1081"/>
      <c r="J1081" s="7" t="s">
        <v>3727</v>
      </c>
      <c r="K1081" s="8">
        <v>0.18</v>
      </c>
      <c r="P1081" s="7" t="s">
        <v>6417</v>
      </c>
      <c r="Q1081" s="8">
        <v>4.2</v>
      </c>
    </row>
    <row r="1082" spans="2:17">
      <c r="B1082"/>
      <c r="J1082" s="7" t="s">
        <v>4880</v>
      </c>
      <c r="K1082" s="8">
        <v>0.28000000000000003</v>
      </c>
      <c r="P1082" s="7" t="s">
        <v>7520</v>
      </c>
      <c r="Q1082" s="8">
        <v>4.3</v>
      </c>
    </row>
    <row r="1083" spans="2:17">
      <c r="B1083"/>
      <c r="J1083" s="7" t="s">
        <v>5860</v>
      </c>
      <c r="K1083" s="8">
        <v>0.25</v>
      </c>
      <c r="P1083" s="7" t="s">
        <v>7393</v>
      </c>
      <c r="Q1083" s="8">
        <v>4.0999999999999996</v>
      </c>
    </row>
    <row r="1084" spans="2:17">
      <c r="B1084"/>
      <c r="J1084" s="7" t="s">
        <v>8825</v>
      </c>
      <c r="K1084" s="8">
        <v>0.46</v>
      </c>
      <c r="P1084" s="7" t="s">
        <v>3882</v>
      </c>
      <c r="Q1084" s="8">
        <v>4.4000000000000004</v>
      </c>
    </row>
    <row r="1085" spans="2:17">
      <c r="B1085"/>
      <c r="J1085" s="7" t="s">
        <v>8053</v>
      </c>
      <c r="K1085" s="8">
        <v>0.4</v>
      </c>
      <c r="P1085" s="7" t="s">
        <v>6381</v>
      </c>
      <c r="Q1085" s="8">
        <v>3.7</v>
      </c>
    </row>
    <row r="1086" spans="2:17">
      <c r="B1086"/>
      <c r="J1086" s="7" t="s">
        <v>2006</v>
      </c>
      <c r="K1086" s="8">
        <v>0.59</v>
      </c>
      <c r="P1086" s="7" t="s">
        <v>6824</v>
      </c>
      <c r="Q1086" s="8">
        <v>4.2</v>
      </c>
    </row>
    <row r="1087" spans="2:17">
      <c r="B1087"/>
      <c r="J1087" s="7" t="s">
        <v>6207</v>
      </c>
      <c r="K1087" s="8">
        <v>0.5</v>
      </c>
      <c r="P1087" s="7" t="s">
        <v>6424</v>
      </c>
      <c r="Q1087" s="8">
        <v>3.8</v>
      </c>
    </row>
    <row r="1088" spans="2:17">
      <c r="B1088"/>
      <c r="J1088" s="7" t="s">
        <v>3283</v>
      </c>
      <c r="K1088" s="8">
        <v>0.86</v>
      </c>
      <c r="P1088" s="7" t="s">
        <v>6123</v>
      </c>
      <c r="Q1088" s="8">
        <v>3.9</v>
      </c>
    </row>
    <row r="1089" spans="2:17">
      <c r="B1089"/>
      <c r="J1089" s="7" t="s">
        <v>5519</v>
      </c>
      <c r="K1089" s="8">
        <v>0.9</v>
      </c>
      <c r="P1089" s="7" t="s">
        <v>7056</v>
      </c>
      <c r="Q1089" s="8">
        <v>3.9</v>
      </c>
    </row>
    <row r="1090" spans="2:17">
      <c r="B1090"/>
      <c r="J1090" s="7" t="s">
        <v>6587</v>
      </c>
      <c r="K1090" s="8">
        <v>0.65</v>
      </c>
      <c r="P1090" s="7" t="s">
        <v>6193</v>
      </c>
      <c r="Q1090" s="8">
        <v>3.8</v>
      </c>
    </row>
    <row r="1091" spans="2:17">
      <c r="B1091"/>
      <c r="J1091" s="7" t="s">
        <v>8429</v>
      </c>
      <c r="K1091" s="8">
        <v>0.6</v>
      </c>
      <c r="P1091" s="7" t="s">
        <v>6664</v>
      </c>
      <c r="Q1091" s="8">
        <v>3.9</v>
      </c>
    </row>
    <row r="1092" spans="2:17">
      <c r="B1092"/>
      <c r="J1092" s="7" t="s">
        <v>1125</v>
      </c>
      <c r="K1092" s="8">
        <v>0.6</v>
      </c>
      <c r="P1092" s="7" t="s">
        <v>6346</v>
      </c>
      <c r="Q1092" s="8">
        <v>4.2</v>
      </c>
    </row>
    <row r="1093" spans="2:17">
      <c r="B1093"/>
      <c r="J1093" s="7" t="s">
        <v>3552</v>
      </c>
      <c r="K1093" s="8">
        <v>0.62</v>
      </c>
      <c r="P1093" s="7" t="s">
        <v>6810</v>
      </c>
      <c r="Q1093" s="8">
        <v>3.9</v>
      </c>
    </row>
    <row r="1094" spans="2:17">
      <c r="B1094"/>
      <c r="J1094" s="7" t="s">
        <v>7160</v>
      </c>
      <c r="K1094" s="8">
        <v>0.49</v>
      </c>
      <c r="P1094" s="7" t="s">
        <v>6165</v>
      </c>
      <c r="Q1094" s="8">
        <v>4.0999999999999996</v>
      </c>
    </row>
    <row r="1095" spans="2:17">
      <c r="B1095"/>
      <c r="J1095" s="7" t="s">
        <v>548</v>
      </c>
      <c r="K1095" s="8">
        <v>0.62</v>
      </c>
      <c r="P1095" s="7" t="s">
        <v>8408</v>
      </c>
      <c r="Q1095" s="8">
        <v>3.4</v>
      </c>
    </row>
    <row r="1096" spans="2:17">
      <c r="B1096"/>
      <c r="J1096" s="7" t="s">
        <v>5763</v>
      </c>
      <c r="K1096" s="8">
        <v>0.59</v>
      </c>
      <c r="P1096" s="7" t="s">
        <v>5948</v>
      </c>
      <c r="Q1096" s="8">
        <v>4.0999999999999996</v>
      </c>
    </row>
    <row r="1097" spans="2:17">
      <c r="B1097"/>
      <c r="J1097" s="7" t="s">
        <v>1558</v>
      </c>
      <c r="K1097" s="8">
        <v>0.5</v>
      </c>
      <c r="P1097" s="7" t="s">
        <v>5131</v>
      </c>
      <c r="Q1097" s="8">
        <v>4.3</v>
      </c>
    </row>
    <row r="1098" spans="2:17">
      <c r="B1098"/>
      <c r="J1098" s="7" t="s">
        <v>6452</v>
      </c>
      <c r="K1098" s="8">
        <v>0.62</v>
      </c>
      <c r="P1098" s="7" t="s">
        <v>489</v>
      </c>
      <c r="Q1098" s="8">
        <v>4</v>
      </c>
    </row>
    <row r="1099" spans="2:17">
      <c r="B1099"/>
      <c r="J1099" s="7" t="s">
        <v>8301</v>
      </c>
      <c r="K1099" s="8">
        <v>0.41</v>
      </c>
      <c r="P1099" s="7" t="s">
        <v>1045</v>
      </c>
      <c r="Q1099" s="8">
        <v>4</v>
      </c>
    </row>
    <row r="1100" spans="2:17">
      <c r="B1100"/>
      <c r="J1100" s="7" t="s">
        <v>1448</v>
      </c>
      <c r="K1100" s="8">
        <v>0.57999999999999996</v>
      </c>
      <c r="P1100" s="7" t="s">
        <v>3435</v>
      </c>
      <c r="Q1100" s="8">
        <v>3.9</v>
      </c>
    </row>
    <row r="1101" spans="2:17">
      <c r="B1101"/>
      <c r="J1101" s="7" t="s">
        <v>1593</v>
      </c>
      <c r="K1101" s="8">
        <v>0.44</v>
      </c>
      <c r="P1101" s="7" t="s">
        <v>3290</v>
      </c>
      <c r="Q1101" s="8">
        <v>3.8</v>
      </c>
    </row>
    <row r="1102" spans="2:17">
      <c r="B1102"/>
      <c r="J1102" s="7" t="s">
        <v>1152</v>
      </c>
      <c r="K1102" s="8">
        <v>0.59</v>
      </c>
      <c r="P1102" s="7" t="s">
        <v>3385</v>
      </c>
      <c r="Q1102" s="8">
        <v>4.3</v>
      </c>
    </row>
    <row r="1103" spans="2:17">
      <c r="B1103"/>
      <c r="J1103" s="7" t="s">
        <v>5274</v>
      </c>
      <c r="K1103" s="8">
        <v>0.43</v>
      </c>
      <c r="P1103" s="7" t="s">
        <v>3304</v>
      </c>
      <c r="Q1103" s="8">
        <v>4.3</v>
      </c>
    </row>
    <row r="1104" spans="2:17">
      <c r="B1104"/>
      <c r="J1104" s="7" t="s">
        <v>3167</v>
      </c>
      <c r="K1104" s="8">
        <v>0.74</v>
      </c>
      <c r="P1104" s="7" t="s">
        <v>1321</v>
      </c>
      <c r="Q1104" s="8">
        <v>3.9</v>
      </c>
    </row>
    <row r="1105" spans="2:17">
      <c r="B1105"/>
      <c r="J1105" s="7" t="s">
        <v>258</v>
      </c>
      <c r="K1105" s="8">
        <v>0.8</v>
      </c>
      <c r="P1105" s="7" t="s">
        <v>7043</v>
      </c>
      <c r="Q1105" s="8">
        <v>3.5</v>
      </c>
    </row>
    <row r="1106" spans="2:17">
      <c r="B1106"/>
      <c r="J1106" s="7" t="s">
        <v>24</v>
      </c>
      <c r="K1106" s="8">
        <v>0.9</v>
      </c>
      <c r="P1106" s="7" t="s">
        <v>9041</v>
      </c>
      <c r="Q1106" s="8">
        <v>4.4000000000000004</v>
      </c>
    </row>
    <row r="1107" spans="2:17">
      <c r="B1107"/>
      <c r="J1107" s="7" t="s">
        <v>3332</v>
      </c>
      <c r="K1107" s="8">
        <v>0.88</v>
      </c>
      <c r="P1107" s="7" t="s">
        <v>2503</v>
      </c>
      <c r="Q1107" s="8">
        <v>4.0999999999999996</v>
      </c>
    </row>
    <row r="1108" spans="2:17">
      <c r="B1108"/>
      <c r="J1108" s="7" t="s">
        <v>3262</v>
      </c>
      <c r="K1108" s="8">
        <v>0.9</v>
      </c>
      <c r="P1108" s="7" t="s">
        <v>2820</v>
      </c>
      <c r="Q1108" s="8">
        <v>4.2</v>
      </c>
    </row>
    <row r="1109" spans="2:17">
      <c r="B1109"/>
      <c r="J1109" s="7" t="s">
        <v>2550</v>
      </c>
      <c r="K1109" s="8">
        <v>0.9</v>
      </c>
      <c r="P1109" s="7" t="s">
        <v>2989</v>
      </c>
      <c r="Q1109" s="8">
        <v>4</v>
      </c>
    </row>
    <row r="1110" spans="2:17">
      <c r="B1110"/>
      <c r="J1110" s="7" t="s">
        <v>2857</v>
      </c>
      <c r="K1110" s="8">
        <v>0.66</v>
      </c>
      <c r="P1110" s="7" t="s">
        <v>5327</v>
      </c>
      <c r="Q1110" s="8">
        <v>4.0999999999999996</v>
      </c>
    </row>
    <row r="1111" spans="2:17">
      <c r="B1111"/>
      <c r="J1111" s="7" t="s">
        <v>2806</v>
      </c>
      <c r="K1111" s="8">
        <v>0.66</v>
      </c>
      <c r="P1111" s="7" t="s">
        <v>94</v>
      </c>
      <c r="Q1111" s="8">
        <v>4.2</v>
      </c>
    </row>
    <row r="1112" spans="2:17">
      <c r="B1112"/>
      <c r="J1112" s="7" t="s">
        <v>2746</v>
      </c>
      <c r="K1112" s="8">
        <v>0.66</v>
      </c>
      <c r="P1112" s="7" t="s">
        <v>38</v>
      </c>
      <c r="Q1112" s="8">
        <v>4.2</v>
      </c>
    </row>
    <row r="1113" spans="2:17">
      <c r="B1113"/>
      <c r="J1113" s="7" t="s">
        <v>3349</v>
      </c>
      <c r="K1113" s="8">
        <v>0.38</v>
      </c>
      <c r="P1113" s="7" t="s">
        <v>101</v>
      </c>
      <c r="Q1113" s="8">
        <v>4.0999999999999996</v>
      </c>
    </row>
    <row r="1114" spans="2:17">
      <c r="B1114"/>
      <c r="J1114" s="7" t="s">
        <v>3539</v>
      </c>
      <c r="K1114" s="8">
        <v>0.08</v>
      </c>
      <c r="P1114" s="7" t="s">
        <v>396</v>
      </c>
      <c r="Q1114" s="8">
        <v>4.3</v>
      </c>
    </row>
    <row r="1115" spans="2:17">
      <c r="B1115"/>
      <c r="J1115" s="7" t="s">
        <v>1614</v>
      </c>
      <c r="K1115" s="8">
        <v>0.63</v>
      </c>
      <c r="P1115" s="7" t="s">
        <v>443</v>
      </c>
      <c r="Q1115" s="8">
        <v>4.0999999999999996</v>
      </c>
    </row>
    <row r="1116" spans="2:17">
      <c r="B1116"/>
      <c r="J1116" s="7" t="s">
        <v>1825</v>
      </c>
      <c r="K1116" s="8">
        <v>0.75</v>
      </c>
      <c r="P1116" s="7" t="s">
        <v>1428</v>
      </c>
      <c r="Q1116" s="8">
        <v>4.0999999999999996</v>
      </c>
    </row>
    <row r="1117" spans="2:17">
      <c r="B1117"/>
      <c r="J1117" s="7" t="s">
        <v>2054</v>
      </c>
      <c r="K1117" s="8">
        <v>0.56999999999999995</v>
      </c>
      <c r="P1117" s="7" t="s">
        <v>76</v>
      </c>
      <c r="Q1117" s="8">
        <v>4.3</v>
      </c>
    </row>
    <row r="1118" spans="2:17">
      <c r="B1118"/>
      <c r="J1118" s="7" t="s">
        <v>1278</v>
      </c>
      <c r="K1118" s="8">
        <v>0.63</v>
      </c>
      <c r="P1118" s="7" t="s">
        <v>747</v>
      </c>
      <c r="Q1118" s="8">
        <v>4.0999999999999996</v>
      </c>
    </row>
    <row r="1119" spans="2:17">
      <c r="B1119"/>
      <c r="J1119" s="7" t="s">
        <v>1159</v>
      </c>
      <c r="K1119" s="8">
        <v>0.56999999999999995</v>
      </c>
      <c r="P1119" s="7" t="s">
        <v>772</v>
      </c>
      <c r="Q1119" s="8">
        <v>3.8</v>
      </c>
    </row>
    <row r="1120" spans="2:17">
      <c r="B1120"/>
      <c r="J1120" s="7" t="s">
        <v>2125</v>
      </c>
      <c r="K1120" s="8">
        <v>0.63</v>
      </c>
      <c r="P1120" s="7" t="s">
        <v>2706</v>
      </c>
      <c r="Q1120" s="8">
        <v>4.0999999999999996</v>
      </c>
    </row>
    <row r="1121" spans="2:17">
      <c r="B1121"/>
      <c r="J1121" s="7" t="s">
        <v>3134</v>
      </c>
      <c r="K1121" s="8">
        <v>0.84</v>
      </c>
      <c r="P1121" s="7" t="s">
        <v>4745</v>
      </c>
      <c r="Q1121" s="8">
        <v>4.3</v>
      </c>
    </row>
    <row r="1122" spans="2:17">
      <c r="B1122"/>
      <c r="J1122" s="7" t="s">
        <v>2943</v>
      </c>
      <c r="K1122" s="8">
        <v>0.81</v>
      </c>
      <c r="P1122" s="7" t="s">
        <v>4461</v>
      </c>
      <c r="Q1122" s="8">
        <v>4.2</v>
      </c>
    </row>
    <row r="1123" spans="2:17">
      <c r="B1123"/>
      <c r="J1123" s="7" t="s">
        <v>3570</v>
      </c>
      <c r="K1123" s="8">
        <v>0.77</v>
      </c>
      <c r="P1123" s="7" t="s">
        <v>4859</v>
      </c>
      <c r="Q1123" s="8">
        <v>4.3</v>
      </c>
    </row>
    <row r="1124" spans="2:17">
      <c r="B1124"/>
      <c r="J1124" s="7" t="s">
        <v>4503</v>
      </c>
      <c r="K1124" s="8">
        <v>0.8</v>
      </c>
      <c r="P1124" s="7" t="s">
        <v>5036</v>
      </c>
      <c r="Q1124" s="8">
        <v>4.0999999999999996</v>
      </c>
    </row>
    <row r="1125" spans="2:17">
      <c r="B1125"/>
      <c r="J1125" s="7" t="s">
        <v>4058</v>
      </c>
      <c r="K1125" s="8">
        <v>0.55000000000000004</v>
      </c>
      <c r="P1125" s="7" t="s">
        <v>5688</v>
      </c>
      <c r="Q1125" s="8">
        <v>4.3</v>
      </c>
    </row>
    <row r="1126" spans="2:17">
      <c r="B1126"/>
      <c r="J1126" s="7" t="s">
        <v>3890</v>
      </c>
      <c r="K1126" s="8">
        <v>0.87</v>
      </c>
      <c r="P1126" s="7" t="s">
        <v>4823</v>
      </c>
      <c r="Q1126" s="8">
        <v>4.0999999999999996</v>
      </c>
    </row>
    <row r="1127" spans="2:17">
      <c r="B1127"/>
      <c r="J1127" s="7" t="s">
        <v>3149</v>
      </c>
      <c r="K1127" s="8">
        <v>0.8</v>
      </c>
      <c r="P1127" s="7" t="s">
        <v>3628</v>
      </c>
      <c r="Q1127" s="8">
        <v>4.0999999999999996</v>
      </c>
    </row>
    <row r="1128" spans="2:17">
      <c r="B1128"/>
      <c r="J1128" s="7" t="s">
        <v>2534</v>
      </c>
      <c r="K1128" s="8">
        <v>0.8</v>
      </c>
      <c r="P1128" s="7" t="s">
        <v>1388</v>
      </c>
      <c r="Q1128" s="8">
        <v>4.3</v>
      </c>
    </row>
    <row r="1129" spans="2:17">
      <c r="B1129"/>
      <c r="J1129" s="7" t="s">
        <v>4600</v>
      </c>
      <c r="K1129" s="8">
        <v>0.8</v>
      </c>
      <c r="P1129" s="7" t="s">
        <v>6887</v>
      </c>
      <c r="Q1129" s="8">
        <v>4.0999999999999996</v>
      </c>
    </row>
    <row r="1130" spans="2:17">
      <c r="B1130"/>
      <c r="J1130" s="7" t="s">
        <v>3474</v>
      </c>
      <c r="K1130" s="8">
        <v>0.82</v>
      </c>
      <c r="P1130" s="7" t="s">
        <v>8109</v>
      </c>
      <c r="Q1130" s="8">
        <v>4.3</v>
      </c>
    </row>
    <row r="1131" spans="2:17">
      <c r="B1131"/>
      <c r="J1131" s="7" t="s">
        <v>6144</v>
      </c>
      <c r="K1131" s="8">
        <v>0.54</v>
      </c>
      <c r="P1131" s="7" t="s">
        <v>6172</v>
      </c>
      <c r="Q1131" s="8">
        <v>3.9</v>
      </c>
    </row>
    <row r="1132" spans="2:17">
      <c r="B1132"/>
      <c r="J1132" s="7" t="s">
        <v>7603</v>
      </c>
      <c r="K1132" s="8">
        <v>0.7</v>
      </c>
      <c r="P1132" s="7" t="s">
        <v>7831</v>
      </c>
      <c r="Q1132" s="8">
        <v>3.8</v>
      </c>
    </row>
    <row r="1133" spans="2:17">
      <c r="B1133"/>
      <c r="J1133" s="7" t="s">
        <v>8492</v>
      </c>
      <c r="K1133" s="8">
        <v>0.08</v>
      </c>
      <c r="P1133" s="7" t="s">
        <v>9219</v>
      </c>
      <c r="Q1133" s="8">
        <v>4.0999999999999996</v>
      </c>
    </row>
    <row r="1134" spans="2:17">
      <c r="B1134"/>
      <c r="J1134" s="7" t="s">
        <v>8653</v>
      </c>
      <c r="K1134" s="8">
        <v>0.28000000000000003</v>
      </c>
      <c r="P1134" s="7" t="s">
        <v>6186</v>
      </c>
      <c r="Q1134" s="8">
        <v>3.9</v>
      </c>
    </row>
    <row r="1135" spans="2:17">
      <c r="B1135"/>
      <c r="J1135" s="7" t="s">
        <v>8985</v>
      </c>
      <c r="K1135" s="8">
        <v>0.24</v>
      </c>
      <c r="P1135" s="7" t="s">
        <v>6880</v>
      </c>
      <c r="Q1135" s="8">
        <v>3.9</v>
      </c>
    </row>
    <row r="1136" spans="2:17">
      <c r="B1136"/>
      <c r="J1136" s="7" t="s">
        <v>7683</v>
      </c>
      <c r="K1136" s="8">
        <v>0.22</v>
      </c>
      <c r="P1136" s="7" t="s">
        <v>6580</v>
      </c>
      <c r="Q1136" s="8">
        <v>3.8</v>
      </c>
    </row>
    <row r="1137" spans="2:17">
      <c r="B1137"/>
      <c r="J1137" s="7" t="s">
        <v>7996</v>
      </c>
      <c r="K1137" s="8">
        <v>0.26</v>
      </c>
      <c r="P1137" s="7" t="s">
        <v>8895</v>
      </c>
      <c r="Q1137" s="8">
        <v>4.2</v>
      </c>
    </row>
    <row r="1138" spans="2:17">
      <c r="B1138"/>
      <c r="J1138" s="7" t="s">
        <v>8768</v>
      </c>
      <c r="K1138" s="8">
        <v>0.25</v>
      </c>
      <c r="P1138" s="7" t="s">
        <v>7139</v>
      </c>
      <c r="Q1138" s="8">
        <v>4</v>
      </c>
    </row>
    <row r="1139" spans="2:17">
      <c r="B1139"/>
      <c r="J1139" s="7" t="s">
        <v>8860</v>
      </c>
      <c r="K1139" s="8">
        <v>0.24</v>
      </c>
      <c r="P1139" s="7" t="s">
        <v>6339</v>
      </c>
      <c r="Q1139" s="8">
        <v>4.0999999999999996</v>
      </c>
    </row>
    <row r="1140" spans="2:17">
      <c r="B1140"/>
      <c r="J1140" s="7" t="s">
        <v>5334</v>
      </c>
      <c r="K1140" s="8">
        <v>0.62</v>
      </c>
      <c r="P1140" s="7" t="s">
        <v>6200</v>
      </c>
      <c r="Q1140" s="8">
        <v>3.8</v>
      </c>
    </row>
    <row r="1141" spans="2:17">
      <c r="B1141"/>
      <c r="J1141" s="7" t="s">
        <v>7690</v>
      </c>
      <c r="K1141" s="8">
        <v>0.49</v>
      </c>
      <c r="P1141" s="7" t="s">
        <v>6979</v>
      </c>
      <c r="Q1141" s="8">
        <v>3.7</v>
      </c>
    </row>
    <row r="1142" spans="2:17">
      <c r="B1142"/>
      <c r="J1142" s="7" t="s">
        <v>1625</v>
      </c>
      <c r="K1142" s="8">
        <v>0.76</v>
      </c>
      <c r="P1142" s="7" t="s">
        <v>8804</v>
      </c>
      <c r="Q1142" s="8">
        <v>4.2</v>
      </c>
    </row>
    <row r="1143" spans="2:17">
      <c r="B1143"/>
      <c r="J1143" s="7" t="s">
        <v>523</v>
      </c>
      <c r="K1143" s="8">
        <v>0.57999999999999996</v>
      </c>
      <c r="P1143" s="7" t="s">
        <v>8401</v>
      </c>
      <c r="Q1143" s="8">
        <v>3.7</v>
      </c>
    </row>
    <row r="1144" spans="2:17">
      <c r="B1144"/>
      <c r="J1144" s="7" t="s">
        <v>2868</v>
      </c>
      <c r="K1144" s="8">
        <v>0.75</v>
      </c>
      <c r="P1144" s="7" t="s">
        <v>6473</v>
      </c>
      <c r="Q1144" s="8">
        <v>4.2</v>
      </c>
    </row>
    <row r="1145" spans="2:17">
      <c r="B1145"/>
      <c r="J1145" s="7" t="s">
        <v>6108</v>
      </c>
      <c r="K1145" s="8">
        <v>0.7</v>
      </c>
      <c r="P1145" s="7" t="s">
        <v>6643</v>
      </c>
      <c r="Q1145" s="8">
        <v>4.0999999999999996</v>
      </c>
    </row>
    <row r="1146" spans="2:17">
      <c r="B1146"/>
      <c r="J1146" s="7" t="s">
        <v>6986</v>
      </c>
      <c r="K1146" s="8">
        <v>0.28000000000000003</v>
      </c>
      <c r="P1146" s="7" t="s">
        <v>7202</v>
      </c>
      <c r="Q1146" s="8">
        <v>4.2</v>
      </c>
    </row>
    <row r="1147" spans="2:17">
      <c r="B1147"/>
      <c r="J1147" s="7" t="s">
        <v>7548</v>
      </c>
      <c r="K1147" s="8">
        <v>0.46</v>
      </c>
      <c r="P1147" s="7" t="s">
        <v>6353</v>
      </c>
      <c r="Q1147" s="8">
        <v>4</v>
      </c>
    </row>
    <row r="1148" spans="2:17">
      <c r="B1148"/>
      <c r="J1148" s="7" t="s">
        <v>1118</v>
      </c>
      <c r="K1148" s="8">
        <v>0.8</v>
      </c>
      <c r="P1148" s="7" t="s">
        <v>7697</v>
      </c>
      <c r="Q1148" s="8">
        <v>3.7</v>
      </c>
    </row>
    <row r="1149" spans="2:17">
      <c r="B1149"/>
      <c r="J1149" s="7" t="s">
        <v>2093</v>
      </c>
      <c r="K1149" s="8">
        <v>0.65</v>
      </c>
      <c r="P1149" s="7" t="s">
        <v>8909</v>
      </c>
      <c r="Q1149" s="8">
        <v>3.8</v>
      </c>
    </row>
    <row r="1150" spans="2:17">
      <c r="B1150"/>
      <c r="J1150" s="7" t="s">
        <v>1999</v>
      </c>
      <c r="K1150" s="8">
        <v>0.61</v>
      </c>
      <c r="P1150" s="7" t="s">
        <v>6221</v>
      </c>
      <c r="Q1150" s="8">
        <v>3.3</v>
      </c>
    </row>
    <row r="1151" spans="2:17">
      <c r="B1151"/>
      <c r="J1151" s="7" t="s">
        <v>1967</v>
      </c>
      <c r="K1151" s="8">
        <v>0.66</v>
      </c>
      <c r="P1151" s="7" t="s">
        <v>5079</v>
      </c>
      <c r="Q1151" s="8">
        <v>4.3</v>
      </c>
    </row>
    <row r="1152" spans="2:17">
      <c r="B1152"/>
      <c r="J1152" s="7" t="s">
        <v>9118</v>
      </c>
      <c r="K1152" s="8">
        <v>0.43</v>
      </c>
      <c r="P1152" s="7" t="s">
        <v>1893</v>
      </c>
      <c r="Q1152" s="8">
        <v>4</v>
      </c>
    </row>
    <row r="1153" spans="2:17">
      <c r="B1153"/>
      <c r="J1153" s="7" t="s">
        <v>3757</v>
      </c>
      <c r="K1153" s="8">
        <v>0.8</v>
      </c>
      <c r="P1153" s="7" t="s">
        <v>3410</v>
      </c>
      <c r="Q1153" s="8">
        <v>3.7</v>
      </c>
    </row>
    <row r="1154" spans="2:17">
      <c r="B1154"/>
      <c r="J1154" s="7" t="s">
        <v>8747</v>
      </c>
      <c r="K1154" s="8">
        <v>0.45</v>
      </c>
      <c r="P1154" s="7" t="s">
        <v>8202</v>
      </c>
      <c r="Q1154" s="8">
        <v>4.4000000000000004</v>
      </c>
    </row>
    <row r="1155" spans="2:17">
      <c r="B1155"/>
      <c r="J1155" s="7" t="s">
        <v>5674</v>
      </c>
      <c r="K1155" s="8">
        <v>0.8</v>
      </c>
      <c r="P1155" s="7" t="s">
        <v>2033</v>
      </c>
      <c r="Q1155" s="8">
        <v>3.8</v>
      </c>
    </row>
    <row r="1156" spans="2:17">
      <c r="B1156"/>
      <c r="J1156" s="7" t="s">
        <v>4786</v>
      </c>
      <c r="K1156" s="8">
        <v>0.44</v>
      </c>
      <c r="P1156" s="7" t="s">
        <v>2557</v>
      </c>
      <c r="Q1156" s="8">
        <v>3.6</v>
      </c>
    </row>
    <row r="1157" spans="2:17">
      <c r="B1157"/>
      <c r="J1157" s="7" t="s">
        <v>4562</v>
      </c>
      <c r="K1157" s="8">
        <v>0.6</v>
      </c>
      <c r="P1157" s="7" t="s">
        <v>2243</v>
      </c>
      <c r="Q1157" s="8">
        <v>4</v>
      </c>
    </row>
    <row r="1158" spans="2:17">
      <c r="B1158"/>
      <c r="J1158" s="7" t="s">
        <v>1806</v>
      </c>
      <c r="K1158" s="8">
        <v>0.56999999999999995</v>
      </c>
      <c r="P1158" s="7" t="s">
        <v>3060</v>
      </c>
      <c r="Q1158" s="8">
        <v>3.3</v>
      </c>
    </row>
    <row r="1159" spans="2:17">
      <c r="B1159"/>
      <c r="J1159" s="7" t="s">
        <v>1434</v>
      </c>
      <c r="K1159" s="8">
        <v>0.46</v>
      </c>
      <c r="P1159" s="7" t="s">
        <v>2834</v>
      </c>
      <c r="Q1159" s="8">
        <v>3.3</v>
      </c>
    </row>
    <row r="1160" spans="2:17">
      <c r="B1160"/>
      <c r="J1160" s="7" t="s">
        <v>374</v>
      </c>
      <c r="K1160" s="8">
        <v>0.54</v>
      </c>
      <c r="P1160" s="7" t="s">
        <v>2985</v>
      </c>
      <c r="Q1160" s="8">
        <v>3.3</v>
      </c>
    </row>
    <row r="1161" spans="2:17">
      <c r="B1161"/>
      <c r="J1161" s="7" t="s">
        <v>1335</v>
      </c>
      <c r="K1161" s="8">
        <v>0.66</v>
      </c>
      <c r="P1161" s="7" t="s">
        <v>886</v>
      </c>
      <c r="Q1161" s="8">
        <v>3.9</v>
      </c>
    </row>
    <row r="1162" spans="2:17">
      <c r="B1162"/>
      <c r="J1162" s="7" t="s">
        <v>7188</v>
      </c>
      <c r="K1162" s="8">
        <v>0</v>
      </c>
      <c r="P1162" s="7" t="s">
        <v>1576</v>
      </c>
      <c r="Q1162" s="8">
        <v>3.9</v>
      </c>
    </row>
    <row r="1163" spans="2:17">
      <c r="B1163"/>
      <c r="J1163" s="7" t="s">
        <v>615</v>
      </c>
      <c r="K1163" s="8">
        <v>0.54</v>
      </c>
      <c r="P1163" s="7" t="s">
        <v>245</v>
      </c>
      <c r="Q1163" s="8">
        <v>3.9</v>
      </c>
    </row>
    <row r="1164" spans="2:17">
      <c r="B1164"/>
      <c r="J1164" s="7" t="s">
        <v>2061</v>
      </c>
      <c r="K1164" s="8">
        <v>0.52</v>
      </c>
      <c r="P1164" s="7" t="s">
        <v>1813</v>
      </c>
      <c r="Q1164" s="8">
        <v>3.9</v>
      </c>
    </row>
    <row r="1165" spans="2:17">
      <c r="B1165"/>
      <c r="J1165" s="7" t="s">
        <v>516</v>
      </c>
      <c r="K1165" s="8">
        <v>0.65</v>
      </c>
      <c r="P1165" s="7" t="s">
        <v>713</v>
      </c>
      <c r="Q1165" s="8">
        <v>3.9</v>
      </c>
    </row>
    <row r="1166" spans="2:17">
      <c r="B1166"/>
      <c r="J1166" s="7" t="s">
        <v>1314</v>
      </c>
      <c r="K1166" s="8">
        <v>0.63</v>
      </c>
      <c r="P1166" s="7" t="s">
        <v>238</v>
      </c>
      <c r="Q1166" s="8">
        <v>3.9</v>
      </c>
    </row>
    <row r="1167" spans="2:17">
      <c r="B1167"/>
      <c r="J1167" s="7" t="s">
        <v>8632</v>
      </c>
      <c r="K1167" s="8">
        <v>0.71</v>
      </c>
      <c r="P1167" s="7" t="s">
        <v>44</v>
      </c>
      <c r="Q1167" s="8">
        <v>3.9</v>
      </c>
    </row>
    <row r="1168" spans="2:17">
      <c r="B1168"/>
      <c r="J1168" s="7" t="s">
        <v>1919</v>
      </c>
      <c r="K1168" s="8">
        <v>0.63</v>
      </c>
      <c r="P1168" s="7" t="s">
        <v>2594</v>
      </c>
      <c r="Q1168" s="8">
        <v>3.5</v>
      </c>
    </row>
    <row r="1169" spans="2:17">
      <c r="B1169"/>
      <c r="J1169" s="7" t="s">
        <v>3188</v>
      </c>
      <c r="K1169" s="8">
        <v>0.35</v>
      </c>
      <c r="P1169" s="7" t="s">
        <v>2229</v>
      </c>
      <c r="Q1169" s="8">
        <v>3.9</v>
      </c>
    </row>
    <row r="1170" spans="2:17">
      <c r="B1170"/>
      <c r="J1170" s="7" t="s">
        <v>2907</v>
      </c>
      <c r="K1170" s="8">
        <v>0.33</v>
      </c>
      <c r="P1170" s="7" t="s">
        <v>2996</v>
      </c>
      <c r="Q1170" s="8">
        <v>4</v>
      </c>
    </row>
    <row r="1171" spans="2:17">
      <c r="B1171"/>
      <c r="J1171" s="7" t="s">
        <v>7711</v>
      </c>
      <c r="K1171" s="8">
        <v>0.27</v>
      </c>
      <c r="P1171" s="7" t="s">
        <v>9270</v>
      </c>
      <c r="Q1171" s="8">
        <v>3.8</v>
      </c>
    </row>
    <row r="1172" spans="2:17">
      <c r="B1172"/>
      <c r="J1172" s="7" t="s">
        <v>6894</v>
      </c>
      <c r="K1172" s="8">
        <v>0.47</v>
      </c>
      <c r="P1172" s="7" t="s">
        <v>4571</v>
      </c>
      <c r="Q1172" s="8">
        <v>4.4000000000000004</v>
      </c>
    </row>
    <row r="1173" spans="2:17">
      <c r="B1173"/>
      <c r="J1173" s="7" t="s">
        <v>8711</v>
      </c>
      <c r="K1173" s="8">
        <v>0.62</v>
      </c>
      <c r="P1173" s="7" t="s">
        <v>5405</v>
      </c>
      <c r="Q1173" s="8">
        <v>4.0999999999999996</v>
      </c>
    </row>
    <row r="1174" spans="2:17">
      <c r="B1174"/>
      <c r="J1174" s="7" t="s">
        <v>1263</v>
      </c>
      <c r="K1174" s="8">
        <v>0.55000000000000004</v>
      </c>
      <c r="P1174" s="7" t="s">
        <v>6318</v>
      </c>
      <c r="Q1174" s="8">
        <v>4.0999999999999996</v>
      </c>
    </row>
    <row r="1175" spans="2:17">
      <c r="B1175"/>
      <c r="J1175" s="7" t="s">
        <v>149</v>
      </c>
      <c r="K1175" s="8">
        <v>0.44</v>
      </c>
      <c r="P1175" s="7" t="s">
        <v>8457</v>
      </c>
      <c r="Q1175" s="8">
        <v>4.2</v>
      </c>
    </row>
    <row r="1176" spans="2:17">
      <c r="B1176"/>
      <c r="J1176" s="7" t="s">
        <v>1915</v>
      </c>
      <c r="K1176" s="8">
        <v>0.62</v>
      </c>
      <c r="P1176" s="7" t="s">
        <v>8548</v>
      </c>
      <c r="Q1176" s="8">
        <v>4.2</v>
      </c>
    </row>
    <row r="1177" spans="2:17">
      <c r="B1177"/>
      <c r="J1177" s="7" t="s">
        <v>176</v>
      </c>
      <c r="K1177" s="8">
        <v>0.72</v>
      </c>
      <c r="P1177" s="7" t="s">
        <v>8590</v>
      </c>
      <c r="Q1177" s="8">
        <v>4.0999999999999996</v>
      </c>
    </row>
    <row r="1178" spans="2:17">
      <c r="B1178"/>
      <c r="J1178" s="7" t="s">
        <v>4031</v>
      </c>
      <c r="K1178" s="8">
        <v>0.43</v>
      </c>
      <c r="P1178" s="7" t="s">
        <v>5648</v>
      </c>
      <c r="Q1178" s="8">
        <v>4.3</v>
      </c>
    </row>
    <row r="1179" spans="2:17">
      <c r="B1179"/>
      <c r="J1179" s="7" t="s">
        <v>3318</v>
      </c>
      <c r="K1179" s="8">
        <v>0.74</v>
      </c>
      <c r="P1179" s="7" t="s">
        <v>1089</v>
      </c>
      <c r="Q1179" s="8">
        <v>4</v>
      </c>
    </row>
    <row r="1180" spans="2:17">
      <c r="B1180"/>
      <c r="J1180" s="7" t="s">
        <v>7860</v>
      </c>
      <c r="K1180" s="8">
        <v>0.61</v>
      </c>
      <c r="P1180" s="7" t="s">
        <v>2455</v>
      </c>
      <c r="Q1180" s="8">
        <v>4</v>
      </c>
    </row>
    <row r="1181" spans="2:17">
      <c r="B1181"/>
      <c r="J1181" s="7" t="s">
        <v>7294</v>
      </c>
      <c r="K1181" s="8">
        <v>0.26</v>
      </c>
      <c r="P1181" s="7" t="s">
        <v>5579</v>
      </c>
      <c r="Q1181" s="8">
        <v>4.0999999999999996</v>
      </c>
    </row>
    <row r="1182" spans="2:17">
      <c r="B1182"/>
      <c r="J1182" s="7" t="s">
        <v>1779</v>
      </c>
      <c r="K1182" s="8">
        <v>0.37</v>
      </c>
      <c r="P1182" s="7" t="s">
        <v>2415</v>
      </c>
      <c r="Q1182" s="8">
        <v>4.2</v>
      </c>
    </row>
    <row r="1183" spans="2:17">
      <c r="B1183"/>
      <c r="J1183" s="7" t="s">
        <v>5739</v>
      </c>
      <c r="K1183" s="8">
        <v>0.38</v>
      </c>
      <c r="P1183" s="7" t="s">
        <v>2713</v>
      </c>
      <c r="Q1183" s="8">
        <v>4</v>
      </c>
    </row>
    <row r="1184" spans="2:17">
      <c r="B1184"/>
      <c r="J1184" s="7" t="s">
        <v>915</v>
      </c>
      <c r="K1184" s="8">
        <v>0.43</v>
      </c>
      <c r="P1184" s="7" t="s">
        <v>1681</v>
      </c>
      <c r="Q1184" s="8">
        <v>4.5</v>
      </c>
    </row>
    <row r="1185" spans="2:17">
      <c r="B1185"/>
      <c r="J1185" s="7" t="s">
        <v>1096</v>
      </c>
      <c r="K1185" s="8">
        <v>0.44</v>
      </c>
      <c r="P1185" s="7" t="s">
        <v>4426</v>
      </c>
      <c r="Q1185" s="8">
        <v>4.3</v>
      </c>
    </row>
    <row r="1186" spans="2:17">
      <c r="B1186"/>
      <c r="J1186" s="7" t="s">
        <v>343</v>
      </c>
      <c r="K1186" s="8">
        <v>0.45</v>
      </c>
      <c r="P1186" s="7" t="s">
        <v>5655</v>
      </c>
      <c r="Q1186" s="8">
        <v>4</v>
      </c>
    </row>
    <row r="1187" spans="2:17">
      <c r="B1187"/>
      <c r="J1187" s="7" t="s">
        <v>4489</v>
      </c>
      <c r="K1187" s="8">
        <v>0.36</v>
      </c>
      <c r="P1187" s="7" t="s">
        <v>5810</v>
      </c>
      <c r="Q1187" s="8">
        <v>4.3</v>
      </c>
    </row>
    <row r="1188" spans="2:17">
      <c r="B1188"/>
      <c r="J1188" s="7" t="s">
        <v>3798</v>
      </c>
      <c r="K1188" s="8">
        <v>0.66</v>
      </c>
      <c r="P1188" s="7" t="s">
        <v>4908</v>
      </c>
      <c r="Q1188" s="8">
        <v>4.5999999999999996</v>
      </c>
    </row>
    <row r="1189" spans="2:17">
      <c r="B1189"/>
      <c r="J1189" s="7" t="s">
        <v>3947</v>
      </c>
      <c r="K1189" s="8">
        <v>0.5</v>
      </c>
      <c r="P1189" s="7" t="s">
        <v>4341</v>
      </c>
      <c r="Q1189" s="8">
        <v>4.2</v>
      </c>
    </row>
    <row r="1190" spans="2:17">
      <c r="B1190"/>
      <c r="J1190" s="7" t="s">
        <v>4357</v>
      </c>
      <c r="K1190" s="8">
        <v>0.32</v>
      </c>
      <c r="P1190" s="7" t="s">
        <v>485</v>
      </c>
      <c r="Q1190" s="8">
        <v>4.2</v>
      </c>
    </row>
    <row r="1191" spans="2:17">
      <c r="B1191"/>
      <c r="J1191" s="7" t="s">
        <v>298</v>
      </c>
      <c r="K1191" s="8">
        <v>0.38</v>
      </c>
      <c r="P1191" s="7" t="s">
        <v>2236</v>
      </c>
      <c r="Q1191" s="8">
        <v>4</v>
      </c>
    </row>
    <row r="1192" spans="2:17">
      <c r="B1192"/>
      <c r="J1192" s="7" t="s">
        <v>926</v>
      </c>
      <c r="K1192" s="8">
        <v>0.44</v>
      </c>
      <c r="P1192" s="7" t="s">
        <v>2365</v>
      </c>
      <c r="Q1192" s="8">
        <v>4</v>
      </c>
    </row>
    <row r="1193" spans="2:17">
      <c r="B1193"/>
      <c r="J1193" s="7" t="s">
        <v>4268</v>
      </c>
      <c r="K1193" s="8">
        <v>0.24</v>
      </c>
      <c r="P1193" s="7" t="s">
        <v>2403</v>
      </c>
      <c r="Q1193" s="8">
        <v>4</v>
      </c>
    </row>
    <row r="1194" spans="2:17">
      <c r="B1194"/>
      <c r="J1194" s="7" t="s">
        <v>4157</v>
      </c>
      <c r="K1194" s="8">
        <v>0.41</v>
      </c>
      <c r="P1194" s="7" t="s">
        <v>2971</v>
      </c>
      <c r="Q1194" s="8">
        <v>3.9</v>
      </c>
    </row>
    <row r="1195" spans="2:17">
      <c r="B1195"/>
      <c r="J1195" s="7" t="s">
        <v>5984</v>
      </c>
      <c r="K1195" s="8">
        <v>0.56000000000000005</v>
      </c>
      <c r="P1195" s="7" t="s">
        <v>3138</v>
      </c>
      <c r="Q1195" s="8">
        <v>3.9</v>
      </c>
    </row>
    <row r="1196" spans="2:17">
      <c r="B1196"/>
      <c r="J1196" s="7" t="s">
        <v>643</v>
      </c>
      <c r="K1196" s="8">
        <v>0.42</v>
      </c>
      <c r="P1196" s="7" t="s">
        <v>808</v>
      </c>
      <c r="Q1196" s="8">
        <v>4.2</v>
      </c>
    </row>
    <row r="1197" spans="2:17">
      <c r="B1197"/>
      <c r="J1197" s="7" t="s">
        <v>5629</v>
      </c>
      <c r="K1197" s="8">
        <v>0.4</v>
      </c>
      <c r="P1197" s="7" t="s">
        <v>432</v>
      </c>
      <c r="Q1197" s="8">
        <v>4.2</v>
      </c>
    </row>
    <row r="1198" spans="2:17">
      <c r="B1198"/>
      <c r="J1198" s="7" t="s">
        <v>4104</v>
      </c>
      <c r="K1198" s="8">
        <v>0.33</v>
      </c>
      <c r="P1198" s="7" t="s">
        <v>2351</v>
      </c>
      <c r="Q1198" s="8">
        <v>4.0999999999999996</v>
      </c>
    </row>
    <row r="1199" spans="2:17">
      <c r="B1199"/>
      <c r="J1199" s="7" t="s">
        <v>65</v>
      </c>
      <c r="K1199" s="8">
        <v>0.5</v>
      </c>
      <c r="P1199" s="7" t="s">
        <v>2880</v>
      </c>
      <c r="Q1199" s="8">
        <v>4.0999999999999996</v>
      </c>
    </row>
    <row r="1200" spans="2:17">
      <c r="B1200"/>
      <c r="J1200" s="7" t="s">
        <v>381</v>
      </c>
      <c r="K1200" s="8">
        <v>0.54</v>
      </c>
      <c r="P1200" s="7" t="s">
        <v>2358</v>
      </c>
      <c r="Q1200" s="8">
        <v>4.0999999999999996</v>
      </c>
    </row>
    <row r="1201" spans="2:17">
      <c r="B1201"/>
      <c r="J1201" s="7" t="s">
        <v>8668</v>
      </c>
      <c r="K1201" s="8">
        <v>0.44</v>
      </c>
      <c r="P1201" s="7" t="s">
        <v>3407</v>
      </c>
      <c r="Q1201" s="8">
        <v>4.0999999999999996</v>
      </c>
    </row>
    <row r="1202" spans="2:17">
      <c r="B1202"/>
      <c r="J1202" s="7" t="s">
        <v>1863</v>
      </c>
      <c r="K1202" s="8">
        <v>0.7</v>
      </c>
      <c r="P1202" s="7" t="s">
        <v>2178</v>
      </c>
      <c r="Q1202" s="8">
        <v>4</v>
      </c>
    </row>
    <row r="1203" spans="2:17">
      <c r="B1203"/>
      <c r="J1203" s="7" t="s">
        <v>2920</v>
      </c>
      <c r="K1203" s="8">
        <v>0.65</v>
      </c>
      <c r="P1203" s="7" t="s">
        <v>2160</v>
      </c>
      <c r="Q1203" s="8">
        <v>4</v>
      </c>
    </row>
    <row r="1204" spans="2:17">
      <c r="B1204"/>
      <c r="J1204" s="7" t="s">
        <v>2929</v>
      </c>
      <c r="K1204" s="8">
        <v>0.65</v>
      </c>
      <c r="P1204" s="7" t="s">
        <v>2182</v>
      </c>
      <c r="Q1204" s="8">
        <v>4</v>
      </c>
    </row>
    <row r="1205" spans="2:17">
      <c r="B1205"/>
      <c r="J1205" s="7" t="s">
        <v>5885</v>
      </c>
      <c r="K1205" s="8">
        <v>0.79</v>
      </c>
      <c r="P1205" s="7" t="s">
        <v>3035</v>
      </c>
      <c r="Q1205" s="8">
        <v>4.0999999999999996</v>
      </c>
    </row>
    <row r="1206" spans="2:17">
      <c r="B1206"/>
      <c r="J1206" s="7" t="s">
        <v>5290</v>
      </c>
      <c r="K1206" s="8">
        <v>0.53</v>
      </c>
      <c r="P1206" s="7" t="s">
        <v>2649</v>
      </c>
      <c r="Q1206" s="8">
        <v>4.0999999999999996</v>
      </c>
    </row>
    <row r="1207" spans="2:17">
      <c r="B1207"/>
      <c r="J1207" s="7" t="s">
        <v>5371</v>
      </c>
      <c r="K1207" s="8">
        <v>0.66</v>
      </c>
      <c r="P1207" s="7" t="s">
        <v>3071</v>
      </c>
      <c r="Q1207" s="8">
        <v>4.0999999999999996</v>
      </c>
    </row>
    <row r="1208" spans="2:17">
      <c r="B1208"/>
      <c r="J1208" s="7" t="s">
        <v>4894</v>
      </c>
      <c r="K1208" s="8">
        <v>0.59</v>
      </c>
      <c r="P1208" s="7" t="s">
        <v>2657</v>
      </c>
      <c r="Q1208" s="8">
        <v>3.9</v>
      </c>
    </row>
    <row r="1209" spans="2:17">
      <c r="B1209"/>
      <c r="J1209" s="7" t="s">
        <v>5586</v>
      </c>
      <c r="K1209" s="8">
        <v>0.76</v>
      </c>
      <c r="P1209" s="7" t="s">
        <v>2439</v>
      </c>
      <c r="Q1209" s="8">
        <v>3.9</v>
      </c>
    </row>
    <row r="1210" spans="2:17">
      <c r="B1210"/>
      <c r="J1210" s="7" t="s">
        <v>3927</v>
      </c>
      <c r="K1210" s="8">
        <v>0.6</v>
      </c>
      <c r="P1210" s="7" t="s">
        <v>2696</v>
      </c>
      <c r="Q1210" s="8">
        <v>3.9</v>
      </c>
    </row>
    <row r="1211" spans="2:17">
      <c r="B1211"/>
      <c r="J1211" s="7" t="s">
        <v>2489</v>
      </c>
      <c r="K1211" s="8">
        <v>0.8</v>
      </c>
      <c r="P1211" s="7" t="s">
        <v>3081</v>
      </c>
      <c r="Q1211" s="8">
        <v>4.0999999999999996</v>
      </c>
    </row>
    <row r="1212" spans="2:17">
      <c r="B1212"/>
      <c r="J1212" s="7" t="s">
        <v>1285</v>
      </c>
      <c r="K1212" s="8">
        <v>0.66</v>
      </c>
      <c r="P1212" s="7" t="s">
        <v>3025</v>
      </c>
      <c r="Q1212" s="8">
        <v>4.0999999999999996</v>
      </c>
    </row>
    <row r="1213" spans="2:17">
      <c r="B1213"/>
      <c r="J1213" s="7" t="s">
        <v>5401</v>
      </c>
      <c r="K1213" s="8">
        <v>0.64</v>
      </c>
      <c r="P1213" s="7" t="s">
        <v>3202</v>
      </c>
      <c r="Q1213" s="8">
        <v>4.0999999999999996</v>
      </c>
    </row>
    <row r="1214" spans="2:17">
      <c r="B1214"/>
      <c r="J1214" s="7" t="s">
        <v>3195</v>
      </c>
      <c r="K1214" s="8">
        <v>0.46</v>
      </c>
      <c r="P1214" s="7" t="s">
        <v>5440</v>
      </c>
      <c r="Q1214" s="8">
        <v>4.5</v>
      </c>
    </row>
    <row r="1215" spans="2:17">
      <c r="B1215"/>
      <c r="J1215" s="7" t="s">
        <v>3325</v>
      </c>
      <c r="K1215" s="8">
        <v>0.54</v>
      </c>
      <c r="P1215" s="7" t="s">
        <v>2068</v>
      </c>
      <c r="Q1215" s="8">
        <v>5</v>
      </c>
    </row>
    <row r="1216" spans="2:17">
      <c r="B1216"/>
      <c r="J1216" s="7" t="s">
        <v>2661</v>
      </c>
      <c r="K1216" s="8">
        <v>0.62</v>
      </c>
      <c r="P1216" s="7" t="s">
        <v>7070</v>
      </c>
      <c r="Q1216" s="8">
        <v>3.8</v>
      </c>
    </row>
    <row r="1217" spans="2:17">
      <c r="B1217"/>
      <c r="J1217" s="7" t="s">
        <v>9175</v>
      </c>
      <c r="K1217" s="8">
        <v>0.3</v>
      </c>
      <c r="P1217" s="7" t="s">
        <v>1441</v>
      </c>
      <c r="Q1217" s="8">
        <v>3.7</v>
      </c>
    </row>
    <row r="1218" spans="2:17">
      <c r="B1218"/>
      <c r="J1218" s="7" t="s">
        <v>6545</v>
      </c>
      <c r="K1218" s="8">
        <v>0.39</v>
      </c>
      <c r="P1218" s="7" t="s">
        <v>787</v>
      </c>
      <c r="Q1218" s="8">
        <v>3.7</v>
      </c>
    </row>
    <row r="1219" spans="2:17">
      <c r="B1219"/>
      <c r="J1219" s="7" t="s">
        <v>8116</v>
      </c>
      <c r="K1219" s="8">
        <v>0.48</v>
      </c>
      <c r="P1219" s="7" t="s">
        <v>4931</v>
      </c>
      <c r="Q1219" s="8">
        <v>4.3</v>
      </c>
    </row>
    <row r="1220" spans="2:17">
      <c r="B1220"/>
      <c r="J1220" s="7" t="s">
        <v>7063</v>
      </c>
      <c r="K1220" s="8">
        <v>0.48</v>
      </c>
      <c r="P1220" s="7" t="s">
        <v>7767</v>
      </c>
      <c r="Q1220" s="8">
        <v>4.0999999999999996</v>
      </c>
    </row>
    <row r="1221" spans="2:17">
      <c r="B1221"/>
      <c r="J1221" s="7" t="s">
        <v>6923</v>
      </c>
      <c r="K1221" s="8">
        <v>0.48</v>
      </c>
      <c r="P1221" s="7" t="s">
        <v>7400</v>
      </c>
      <c r="Q1221" s="8">
        <v>4</v>
      </c>
    </row>
    <row r="1222" spans="2:17">
      <c r="B1222"/>
      <c r="J1222" s="7" t="s">
        <v>8697</v>
      </c>
      <c r="K1222" s="8">
        <v>0.31</v>
      </c>
      <c r="P1222" s="7" t="s">
        <v>5923</v>
      </c>
      <c r="Q1222" s="8">
        <v>4</v>
      </c>
    </row>
    <row r="1223" spans="2:17">
      <c r="B1223"/>
      <c r="J1223" s="7" t="s">
        <v>7505</v>
      </c>
      <c r="K1223" s="8">
        <v>0.28999999999999998</v>
      </c>
      <c r="P1223" s="7" t="s">
        <v>5600</v>
      </c>
      <c r="Q1223" s="8">
        <v>4.2</v>
      </c>
    </row>
    <row r="1224" spans="2:17">
      <c r="B1224"/>
      <c r="J1224" s="7" t="s">
        <v>9161</v>
      </c>
      <c r="K1224" s="8">
        <v>0.28999999999999998</v>
      </c>
      <c r="P1224" s="7" t="s">
        <v>5681</v>
      </c>
      <c r="Q1224" s="8">
        <v>4.0999999999999996</v>
      </c>
    </row>
    <row r="1225" spans="2:17">
      <c r="B1225"/>
      <c r="J1225" s="7" t="s">
        <v>6761</v>
      </c>
      <c r="K1225" s="8">
        <v>0.26</v>
      </c>
      <c r="P1225" s="7" t="s">
        <v>5303</v>
      </c>
      <c r="Q1225" s="8">
        <v>4.3</v>
      </c>
    </row>
    <row r="1226" spans="2:17">
      <c r="B1226"/>
      <c r="J1226" s="7" t="s">
        <v>7562</v>
      </c>
      <c r="K1226" s="8">
        <v>0.2</v>
      </c>
      <c r="P1226" s="7" t="s">
        <v>4334</v>
      </c>
      <c r="Q1226" s="8">
        <v>4.0999999999999996</v>
      </c>
    </row>
    <row r="1227" spans="2:17">
      <c r="B1227"/>
      <c r="J1227" s="7" t="s">
        <v>7661</v>
      </c>
      <c r="K1227" s="8">
        <v>0.19</v>
      </c>
      <c r="P1227" s="7" t="s">
        <v>6531</v>
      </c>
      <c r="Q1227" s="8">
        <v>4.3</v>
      </c>
    </row>
    <row r="1228" spans="2:17">
      <c r="B1228"/>
      <c r="J1228" s="7" t="s">
        <v>6130</v>
      </c>
      <c r="K1228" s="8">
        <v>0.28999999999999998</v>
      </c>
      <c r="P1228" s="7" t="s">
        <v>8181</v>
      </c>
      <c r="Q1228" s="8">
        <v>3.1</v>
      </c>
    </row>
    <row r="1229" spans="2:17">
      <c r="B1229"/>
      <c r="J1229" s="7" t="s">
        <v>8153</v>
      </c>
      <c r="K1229" s="8">
        <v>0.28000000000000003</v>
      </c>
      <c r="P1229" s="7" t="s">
        <v>7449</v>
      </c>
      <c r="Q1229" s="8">
        <v>3.7</v>
      </c>
    </row>
    <row r="1230" spans="2:17">
      <c r="B1230"/>
      <c r="J1230" s="7" t="s">
        <v>7315</v>
      </c>
      <c r="K1230" s="8">
        <v>0.36</v>
      </c>
      <c r="P1230" s="7" t="s">
        <v>5246</v>
      </c>
      <c r="Q1230" s="8">
        <v>4.5</v>
      </c>
    </row>
    <row r="1231" spans="2:17">
      <c r="B1231"/>
      <c r="J1231" s="7" t="s">
        <v>8682</v>
      </c>
      <c r="K1231" s="8">
        <v>0.35</v>
      </c>
      <c r="P1231" s="7" t="s">
        <v>5572</v>
      </c>
      <c r="Q1231" s="8">
        <v>4</v>
      </c>
    </row>
    <row r="1232" spans="2:17">
      <c r="B1232"/>
      <c r="J1232" s="7" t="s">
        <v>7350</v>
      </c>
      <c r="K1232" s="8">
        <v>0.37</v>
      </c>
      <c r="P1232" s="7" t="s">
        <v>4124</v>
      </c>
      <c r="Q1232" s="8">
        <v>4.3</v>
      </c>
    </row>
    <row r="1233" spans="2:17">
      <c r="B1233"/>
      <c r="J1233" s="7" t="s">
        <v>7230</v>
      </c>
      <c r="K1233" s="8">
        <v>0.79</v>
      </c>
      <c r="P1233" s="7" t="s">
        <v>1455</v>
      </c>
      <c r="Q1233" s="8">
        <v>4.2</v>
      </c>
    </row>
    <row r="1234" spans="2:17">
      <c r="B1234"/>
      <c r="J1234" s="7" t="s">
        <v>5043</v>
      </c>
      <c r="K1234" s="8">
        <v>0.38</v>
      </c>
      <c r="P1234" s="7" t="s">
        <v>6965</v>
      </c>
      <c r="Q1234" s="8">
        <v>4.3</v>
      </c>
    </row>
    <row r="1235" spans="2:17">
      <c r="B1235"/>
      <c r="J1235" s="7" t="s">
        <v>7301</v>
      </c>
      <c r="K1235" s="8">
        <v>0.24</v>
      </c>
      <c r="P1235" s="7" t="s">
        <v>8363</v>
      </c>
      <c r="Q1235" s="8">
        <v>3.9</v>
      </c>
    </row>
    <row r="1236" spans="2:17">
      <c r="B1236"/>
      <c r="J1236" s="7" t="s">
        <v>8874</v>
      </c>
      <c r="K1236" s="8">
        <v>0.33</v>
      </c>
      <c r="P1236" s="7" t="s">
        <v>856</v>
      </c>
      <c r="Q1236" s="8">
        <v>4</v>
      </c>
    </row>
    <row r="1237" spans="2:17">
      <c r="B1237"/>
      <c r="J1237" s="7" t="s">
        <v>7112</v>
      </c>
      <c r="K1237" s="8">
        <v>0.43</v>
      </c>
      <c r="P1237" s="7" t="s">
        <v>8569</v>
      </c>
      <c r="Q1237" s="8">
        <v>4.2</v>
      </c>
    </row>
    <row r="1238" spans="2:17">
      <c r="B1238"/>
      <c r="J1238" s="7" t="s">
        <v>6629</v>
      </c>
      <c r="K1238" s="8">
        <v>0</v>
      </c>
      <c r="P1238" s="7" t="s">
        <v>8485</v>
      </c>
      <c r="Q1238" s="8">
        <v>3.8</v>
      </c>
    </row>
    <row r="1239" spans="2:17">
      <c r="B1239"/>
      <c r="J1239" s="7" t="s">
        <v>7484</v>
      </c>
      <c r="K1239" s="8">
        <v>0.5</v>
      </c>
      <c r="P1239" s="7" t="s">
        <v>5563</v>
      </c>
      <c r="Q1239" s="8">
        <v>4</v>
      </c>
    </row>
    <row r="1240" spans="2:17">
      <c r="B1240"/>
      <c r="J1240" s="7" t="s">
        <v>1818</v>
      </c>
      <c r="K1240" s="8">
        <v>0.46</v>
      </c>
      <c r="P1240" s="7" t="s">
        <v>410</v>
      </c>
      <c r="Q1240" s="8">
        <v>4.3</v>
      </c>
    </row>
    <row r="1241" spans="2:17">
      <c r="B1241"/>
      <c r="J1241" s="7" t="s">
        <v>972</v>
      </c>
      <c r="K1241" s="8">
        <v>0.54</v>
      </c>
      <c r="P1241" s="7" t="s">
        <v>577</v>
      </c>
      <c r="Q1241" s="8">
        <v>4.3</v>
      </c>
    </row>
    <row r="1242" spans="2:17">
      <c r="B1242"/>
      <c r="J1242" s="7" t="s">
        <v>706</v>
      </c>
      <c r="K1242" s="8">
        <v>0.42</v>
      </c>
      <c r="P1242" s="7" t="s">
        <v>1221</v>
      </c>
      <c r="Q1242" s="8">
        <v>4.3</v>
      </c>
    </row>
    <row r="1243" spans="2:17">
      <c r="B1243"/>
      <c r="J1243" s="7" t="s">
        <v>1632</v>
      </c>
      <c r="K1243" s="8">
        <v>0.35</v>
      </c>
      <c r="P1243" s="7" t="s">
        <v>1757</v>
      </c>
      <c r="Q1243" s="8">
        <v>4.3</v>
      </c>
    </row>
    <row r="1244" spans="2:17">
      <c r="B1244"/>
      <c r="J1244" s="7" t="s">
        <v>1211</v>
      </c>
      <c r="K1244" s="8">
        <v>0.48</v>
      </c>
      <c r="P1244" s="7" t="s">
        <v>5534</v>
      </c>
      <c r="Q1244" s="8">
        <v>4.3</v>
      </c>
    </row>
    <row r="1245" spans="2:17">
      <c r="B1245"/>
      <c r="J1245" s="7" t="s">
        <v>361</v>
      </c>
      <c r="K1245" s="8">
        <v>0.46</v>
      </c>
      <c r="P1245" s="7" t="s">
        <v>2283</v>
      </c>
      <c r="Q1245" s="8">
        <v>4.4000000000000004</v>
      </c>
    </row>
    <row r="1246" spans="2:17">
      <c r="B1246"/>
      <c r="J1246" s="7" t="s">
        <v>1736</v>
      </c>
      <c r="K1246" s="8">
        <v>0.53</v>
      </c>
      <c r="P1246" s="7" t="s">
        <v>156</v>
      </c>
      <c r="Q1246" s="8">
        <v>4.3</v>
      </c>
    </row>
    <row r="1247" spans="2:17">
      <c r="B1247"/>
      <c r="J1247" s="7" t="s">
        <v>794</v>
      </c>
      <c r="K1247" s="8">
        <v>0.47</v>
      </c>
      <c r="P1247" s="7" t="s">
        <v>983</v>
      </c>
      <c r="Q1247" s="8">
        <v>4.3</v>
      </c>
    </row>
    <row r="1248" spans="2:17">
      <c r="B1248"/>
      <c r="J1248" s="7" t="s">
        <v>5253</v>
      </c>
      <c r="K1248" s="8">
        <v>0.3</v>
      </c>
      <c r="P1248" s="7" t="s">
        <v>2848</v>
      </c>
      <c r="Q1248" s="8">
        <v>4.2</v>
      </c>
    </row>
    <row r="1249" spans="2:17">
      <c r="B1249"/>
      <c r="J1249" s="7" t="s">
        <v>1900</v>
      </c>
      <c r="K1249" s="8">
        <v>0.52</v>
      </c>
      <c r="P1249" s="7" t="s">
        <v>2496</v>
      </c>
      <c r="Q1249" s="8">
        <v>4.3</v>
      </c>
    </row>
    <row r="1250" spans="2:17">
      <c r="B1250"/>
      <c r="J1250" s="7" t="s">
        <v>1522</v>
      </c>
      <c r="K1250" s="8">
        <v>0.59</v>
      </c>
      <c r="P1250" s="7" t="s">
        <v>2601</v>
      </c>
      <c r="Q1250" s="8">
        <v>4.3</v>
      </c>
    </row>
    <row r="1251" spans="2:17">
      <c r="B1251"/>
      <c r="J1251" s="7" t="s">
        <v>588</v>
      </c>
      <c r="K1251" s="8">
        <v>0.68</v>
      </c>
      <c r="P1251" s="7" t="s">
        <v>2540</v>
      </c>
      <c r="Q1251" s="8">
        <v>4</v>
      </c>
    </row>
    <row r="1252" spans="2:17">
      <c r="B1252"/>
      <c r="J1252" s="7" t="s">
        <v>696</v>
      </c>
      <c r="K1252" s="8">
        <v>0.65</v>
      </c>
      <c r="P1252" s="7" t="s">
        <v>2863</v>
      </c>
      <c r="Q1252" s="8">
        <v>4.2</v>
      </c>
    </row>
    <row r="1253" spans="2:17">
      <c r="B1253"/>
      <c r="J1253" s="7" t="s">
        <v>294</v>
      </c>
      <c r="K1253" s="8">
        <v>0.64</v>
      </c>
      <c r="P1253" s="7" t="s">
        <v>2222</v>
      </c>
      <c r="Q1253" s="8">
        <v>4.2</v>
      </c>
    </row>
    <row r="1254" spans="2:17">
      <c r="B1254"/>
      <c r="J1254" s="7" t="s">
        <v>1071</v>
      </c>
      <c r="K1254" s="8">
        <v>0.69</v>
      </c>
      <c r="P1254" s="7" t="s">
        <v>2261</v>
      </c>
      <c r="Q1254" s="8">
        <v>4.2</v>
      </c>
    </row>
    <row r="1255" spans="2:17">
      <c r="B1255"/>
      <c r="J1255" s="7" t="s">
        <v>682</v>
      </c>
      <c r="K1255" s="8">
        <v>0.65</v>
      </c>
      <c r="P1255" s="7" t="s">
        <v>2564</v>
      </c>
      <c r="Q1255" s="8">
        <v>4.0999999999999996</v>
      </c>
    </row>
    <row r="1256" spans="2:17">
      <c r="B1256"/>
      <c r="J1256" s="7" t="s">
        <v>1409</v>
      </c>
      <c r="K1256" s="8">
        <v>0.68</v>
      </c>
      <c r="P1256" s="7" t="s">
        <v>2318</v>
      </c>
      <c r="Q1256" s="8">
        <v>4.0999999999999996</v>
      </c>
    </row>
    <row r="1257" spans="2:17">
      <c r="B1257"/>
      <c r="J1257" s="7" t="s">
        <v>10</v>
      </c>
      <c r="K1257" s="8">
        <v>0.64</v>
      </c>
      <c r="P1257" s="7" t="s">
        <v>2613</v>
      </c>
      <c r="Q1257" s="8">
        <v>4.0999999999999996</v>
      </c>
    </row>
    <row r="1258" spans="2:17">
      <c r="B1258"/>
      <c r="J1258" s="7" t="s">
        <v>1665</v>
      </c>
      <c r="K1258" s="8">
        <v>0.7</v>
      </c>
      <c r="P1258" s="7" t="s">
        <v>2738</v>
      </c>
      <c r="Q1258" s="8">
        <v>4.0999999999999996</v>
      </c>
    </row>
    <row r="1259" spans="2:17">
      <c r="B1259"/>
      <c r="J1259" s="7" t="s">
        <v>1039</v>
      </c>
      <c r="K1259" s="8">
        <v>0.66</v>
      </c>
      <c r="P1259" s="7" t="s">
        <v>2510</v>
      </c>
      <c r="Q1259" s="8">
        <v>4.0999999999999996</v>
      </c>
    </row>
    <row r="1260" spans="2:17">
      <c r="B1260"/>
      <c r="J1260" s="7" t="s">
        <v>1732</v>
      </c>
      <c r="K1260" s="8">
        <v>0.52</v>
      </c>
      <c r="P1260" s="7" t="s">
        <v>3492</v>
      </c>
      <c r="Q1260" s="8">
        <v>4.0999999999999996</v>
      </c>
    </row>
    <row r="1261" spans="2:17">
      <c r="B1261"/>
      <c r="J1261" s="7" t="s">
        <v>650</v>
      </c>
      <c r="K1261" s="8">
        <v>0.52</v>
      </c>
      <c r="P1261" s="7" t="s">
        <v>3018</v>
      </c>
      <c r="Q1261" s="8">
        <v>4.0999999999999996</v>
      </c>
    </row>
    <row r="1262" spans="2:17">
      <c r="B1262"/>
      <c r="J1262" s="7" t="s">
        <v>5663</v>
      </c>
      <c r="K1262" s="8">
        <v>0.66</v>
      </c>
      <c r="P1262" s="7" t="s">
        <v>2335</v>
      </c>
      <c r="Q1262" s="8">
        <v>4.0999999999999996</v>
      </c>
    </row>
    <row r="1263" spans="2:17">
      <c r="B1263"/>
      <c r="J1263" s="7" t="s">
        <v>689</v>
      </c>
      <c r="K1263" s="8">
        <v>0.6</v>
      </c>
      <c r="P1263" s="7" t="s">
        <v>2307</v>
      </c>
      <c r="Q1263" s="8">
        <v>4.0999999999999996</v>
      </c>
    </row>
    <row r="1264" spans="2:17">
      <c r="B1264"/>
      <c r="J1264" s="7" t="s">
        <v>1196</v>
      </c>
      <c r="K1264" s="8">
        <v>0.66</v>
      </c>
      <c r="P1264" s="7" t="s">
        <v>3269</v>
      </c>
      <c r="Q1264" s="8">
        <v>3.9</v>
      </c>
    </row>
    <row r="1265" spans="2:17">
      <c r="B1265"/>
      <c r="J1265" s="7" t="s">
        <v>537</v>
      </c>
      <c r="K1265" s="8">
        <v>0.64</v>
      </c>
      <c r="P1265" s="7" t="s">
        <v>3417</v>
      </c>
      <c r="Q1265" s="8">
        <v>4.2</v>
      </c>
    </row>
    <row r="1266" spans="2:17">
      <c r="B1266"/>
      <c r="J1266" s="7" t="s">
        <v>852</v>
      </c>
      <c r="K1266" s="8">
        <v>0.6</v>
      </c>
      <c r="P1266" s="7" t="s">
        <v>4181</v>
      </c>
      <c r="Q1266" s="8">
        <v>4.3</v>
      </c>
    </row>
    <row r="1267" spans="2:17">
      <c r="B1267"/>
      <c r="J1267" s="7" t="s">
        <v>1111</v>
      </c>
      <c r="K1267" s="8">
        <v>0.67</v>
      </c>
      <c r="P1267" s="7" t="s">
        <v>2447</v>
      </c>
      <c r="Q1267" s="8">
        <v>4.4000000000000004</v>
      </c>
    </row>
    <row r="1268" spans="2:17">
      <c r="B1268"/>
      <c r="J1268" s="7" t="s">
        <v>562</v>
      </c>
      <c r="K1268" s="8">
        <v>0.75</v>
      </c>
      <c r="P1268" s="7" t="s">
        <v>3145</v>
      </c>
      <c r="Q1268" s="8">
        <v>4.2</v>
      </c>
    </row>
    <row r="1269" spans="2:17">
      <c r="B1269"/>
      <c r="J1269" s="7" t="s">
        <v>1644</v>
      </c>
      <c r="K1269" s="8">
        <v>0.7</v>
      </c>
      <c r="P1269" s="7" t="s">
        <v>231</v>
      </c>
      <c r="Q1269" s="8">
        <v>4.3</v>
      </c>
    </row>
    <row r="1270" spans="2:17">
      <c r="B1270"/>
      <c r="J1270" s="7" t="s">
        <v>1547</v>
      </c>
      <c r="K1270" s="8">
        <v>0.66</v>
      </c>
      <c r="P1270" s="7" t="s">
        <v>5614</v>
      </c>
      <c r="Q1270" s="8">
        <v>4.4000000000000004</v>
      </c>
    </row>
    <row r="1271" spans="2:17">
      <c r="B1271"/>
      <c r="J1271" s="7" t="s">
        <v>3160</v>
      </c>
      <c r="K1271" s="8">
        <v>0.66</v>
      </c>
      <c r="P1271" s="7" t="s">
        <v>3525</v>
      </c>
      <c r="Q1271" s="8">
        <v>4.3</v>
      </c>
    </row>
    <row r="1272" spans="2:17">
      <c r="B1272"/>
      <c r="J1272" s="7" t="s">
        <v>2422</v>
      </c>
      <c r="K1272" s="8">
        <v>0.66</v>
      </c>
      <c r="P1272" s="7" t="s">
        <v>4454</v>
      </c>
      <c r="Q1272" s="8">
        <v>4.5</v>
      </c>
    </row>
    <row r="1273" spans="2:17">
      <c r="B1273"/>
      <c r="J1273" s="7" t="s">
        <v>2675</v>
      </c>
      <c r="K1273" s="8">
        <v>0.76</v>
      </c>
      <c r="P1273" s="7" t="s">
        <v>5173</v>
      </c>
      <c r="Q1273" s="8">
        <v>4.5</v>
      </c>
    </row>
    <row r="1274" spans="2:17">
      <c r="B1274"/>
      <c r="J1274" s="7" t="s">
        <v>5634</v>
      </c>
      <c r="K1274" s="8">
        <v>0.56000000000000005</v>
      </c>
      <c r="P1274" s="7" t="s">
        <v>3840</v>
      </c>
      <c r="Q1274" s="8">
        <v>4.3</v>
      </c>
    </row>
    <row r="1275" spans="2:17">
      <c r="B1275"/>
      <c r="J1275" s="7" t="s">
        <v>309</v>
      </c>
      <c r="K1275" s="8">
        <v>0.67</v>
      </c>
      <c r="P1275" s="7" t="s">
        <v>4545</v>
      </c>
      <c r="Q1275" s="8">
        <v>4.3</v>
      </c>
    </row>
    <row r="1276" spans="2:17">
      <c r="B1276"/>
      <c r="J1276" s="7" t="s">
        <v>3428</v>
      </c>
      <c r="K1276" s="8">
        <v>0.55000000000000004</v>
      </c>
      <c r="P1276" s="7" t="s">
        <v>4261</v>
      </c>
      <c r="Q1276" s="8">
        <v>4.3</v>
      </c>
    </row>
    <row r="1277" spans="2:17">
      <c r="B1277"/>
      <c r="J1277" s="7" t="s">
        <v>389</v>
      </c>
      <c r="K1277" s="8">
        <v>0.77</v>
      </c>
      <c r="P1277" s="7" t="s">
        <v>4023</v>
      </c>
      <c r="Q1277" s="8">
        <v>4.3</v>
      </c>
    </row>
    <row r="1278" spans="2:17">
      <c r="B1278"/>
      <c r="J1278" s="7" t="s">
        <v>4651</v>
      </c>
      <c r="K1278" s="8">
        <v>0.85</v>
      </c>
      <c r="P1278" s="7" t="s">
        <v>4112</v>
      </c>
      <c r="Q1278" s="8">
        <v>4.3</v>
      </c>
    </row>
    <row r="1279" spans="2:17">
      <c r="B1279"/>
      <c r="J1279" s="7" t="s">
        <v>4902</v>
      </c>
      <c r="K1279" s="8">
        <v>0.22</v>
      </c>
      <c r="P1279" s="7" t="s">
        <v>3773</v>
      </c>
      <c r="Q1279" s="8">
        <v>4.3</v>
      </c>
    </row>
    <row r="1280" spans="2:17">
      <c r="B1280"/>
      <c r="J1280" s="7" t="s">
        <v>4732</v>
      </c>
      <c r="K1280" s="8">
        <v>0.24</v>
      </c>
      <c r="P1280" s="7" t="s">
        <v>2314</v>
      </c>
      <c r="Q1280" s="8">
        <v>4.4000000000000004</v>
      </c>
    </row>
    <row r="1281" spans="2:17">
      <c r="B1281"/>
      <c r="J1281" s="7" t="s">
        <v>5349</v>
      </c>
      <c r="K1281" s="8">
        <v>0.56999999999999995</v>
      </c>
      <c r="P1281" s="7" t="s">
        <v>3236</v>
      </c>
      <c r="Q1281" s="8">
        <v>4.4000000000000004</v>
      </c>
    </row>
    <row r="1282" spans="2:17">
      <c r="B1282"/>
      <c r="J1282" s="7" t="s">
        <v>6937</v>
      </c>
      <c r="K1282" s="8">
        <v>0.6</v>
      </c>
      <c r="P1282" s="7" t="s">
        <v>4696</v>
      </c>
      <c r="Q1282" s="8">
        <v>4.4000000000000004</v>
      </c>
    </row>
    <row r="1283" spans="2:17">
      <c r="B1283"/>
      <c r="J1283" s="7" t="s">
        <v>7329</v>
      </c>
      <c r="K1283" s="8">
        <v>0.74</v>
      </c>
      <c r="P1283" s="7" t="s">
        <v>2257</v>
      </c>
      <c r="Q1283" s="8">
        <v>4.4000000000000004</v>
      </c>
    </row>
    <row r="1284" spans="2:17">
      <c r="B1284"/>
      <c r="J1284" s="7" t="s">
        <v>5593</v>
      </c>
      <c r="K1284" s="8">
        <v>0.78</v>
      </c>
      <c r="P1284" s="7" t="s">
        <v>3064</v>
      </c>
      <c r="Q1284" s="8">
        <v>4.4000000000000004</v>
      </c>
    </row>
    <row r="1285" spans="2:17">
      <c r="B1285"/>
      <c r="J1285" s="7" t="s">
        <v>8343</v>
      </c>
      <c r="K1285" s="8">
        <v>0.18</v>
      </c>
      <c r="P1285" s="7" t="s">
        <v>2186</v>
      </c>
      <c r="Q1285" s="8">
        <v>4.4000000000000004</v>
      </c>
    </row>
    <row r="1286" spans="2:17">
      <c r="B1286"/>
      <c r="J1286" s="7" t="s">
        <v>6845</v>
      </c>
      <c r="K1286" s="8">
        <v>0.35</v>
      </c>
      <c r="P1286" s="7" t="s">
        <v>1490</v>
      </c>
      <c r="Q1286" s="8">
        <v>4.3</v>
      </c>
    </row>
    <row r="1287" spans="2:17">
      <c r="B1287"/>
      <c r="J1287" s="7" t="s">
        <v>8216</v>
      </c>
      <c r="K1287" s="8">
        <v>0.4</v>
      </c>
      <c r="P1287" s="7" t="s">
        <v>1960</v>
      </c>
      <c r="Q1287" s="8">
        <v>3.7</v>
      </c>
    </row>
    <row r="1288" spans="2:17">
      <c r="B1288"/>
      <c r="J1288" s="7" t="s">
        <v>7470</v>
      </c>
      <c r="K1288" s="8">
        <v>0.46</v>
      </c>
      <c r="P1288" s="7" t="s">
        <v>5709</v>
      </c>
      <c r="Q1288" s="8">
        <v>4.5</v>
      </c>
    </row>
    <row r="1289" spans="2:17">
      <c r="B1289"/>
      <c r="J1289" s="7" t="s">
        <v>8992</v>
      </c>
      <c r="K1289" s="8">
        <v>0.31</v>
      </c>
      <c r="P1289" s="7" t="s">
        <v>3727</v>
      </c>
      <c r="Q1289" s="8">
        <v>4.5</v>
      </c>
    </row>
    <row r="1290" spans="2:17">
      <c r="B1290"/>
      <c r="J1290" s="7" t="s">
        <v>7513</v>
      </c>
      <c r="K1290" s="8">
        <v>0.41</v>
      </c>
      <c r="P1290" s="7" t="s">
        <v>4880</v>
      </c>
      <c r="Q1290" s="8">
        <v>4.5</v>
      </c>
    </row>
    <row r="1291" spans="2:17">
      <c r="B1291"/>
      <c r="J1291" s="7" t="s">
        <v>7760</v>
      </c>
      <c r="K1291" s="8">
        <v>0.33</v>
      </c>
      <c r="P1291" s="7" t="s">
        <v>5860</v>
      </c>
      <c r="Q1291" s="8">
        <v>4.0999999999999996</v>
      </c>
    </row>
    <row r="1292" spans="2:17">
      <c r="B1292"/>
      <c r="J1292" s="7" t="s">
        <v>8846</v>
      </c>
      <c r="K1292" s="8">
        <v>0.78</v>
      </c>
      <c r="P1292" s="7" t="s">
        <v>8825</v>
      </c>
      <c r="Q1292" s="8">
        <v>4.0999999999999996</v>
      </c>
    </row>
    <row r="1293" spans="2:17">
      <c r="B1293"/>
      <c r="J1293" s="7" t="s">
        <v>7322</v>
      </c>
      <c r="K1293" s="8">
        <v>0.49</v>
      </c>
      <c r="P1293" s="7" t="s">
        <v>8053</v>
      </c>
      <c r="Q1293" s="8">
        <v>4.2</v>
      </c>
    </row>
    <row r="1294" spans="2:17">
      <c r="B1294"/>
      <c r="J1294" s="7" t="s">
        <v>6538</v>
      </c>
      <c r="K1294" s="8">
        <v>0.46</v>
      </c>
      <c r="P1294" s="7" t="s">
        <v>2006</v>
      </c>
      <c r="Q1294" s="8">
        <v>4.2</v>
      </c>
    </row>
    <row r="1295" spans="2:17">
      <c r="B1295"/>
      <c r="J1295" s="7" t="s">
        <v>7654</v>
      </c>
      <c r="K1295" s="8">
        <v>0.47</v>
      </c>
      <c r="P1295" s="7" t="s">
        <v>6207</v>
      </c>
      <c r="Q1295" s="8">
        <v>4.0999999999999996</v>
      </c>
    </row>
    <row r="1296" spans="2:17">
      <c r="B1296"/>
      <c r="J1296" s="7" t="s">
        <v>1342</v>
      </c>
      <c r="K1296" s="8">
        <v>0.35</v>
      </c>
      <c r="P1296" s="7" t="s">
        <v>3283</v>
      </c>
      <c r="Q1296" s="8">
        <v>2.8</v>
      </c>
    </row>
    <row r="1297" spans="2:17">
      <c r="B1297"/>
      <c r="J1297" s="7" t="s">
        <v>5756</v>
      </c>
      <c r="K1297" s="8">
        <v>0.48</v>
      </c>
      <c r="P1297" s="7" t="s">
        <v>5519</v>
      </c>
      <c r="Q1297" s="8">
        <v>3.8</v>
      </c>
    </row>
    <row r="1298" spans="2:17">
      <c r="B1298"/>
      <c r="J1298" s="7" t="s">
        <v>3962</v>
      </c>
      <c r="K1298" s="8">
        <v>0.28000000000000003</v>
      </c>
      <c r="P1298" s="7" t="s">
        <v>6587</v>
      </c>
      <c r="Q1298" s="8">
        <v>4</v>
      </c>
    </row>
    <row r="1299" spans="2:17">
      <c r="B1299"/>
      <c r="J1299" s="7" t="s">
        <v>5852</v>
      </c>
      <c r="K1299" s="8">
        <v>0.28999999999999998</v>
      </c>
      <c r="P1299" s="7" t="s">
        <v>8429</v>
      </c>
      <c r="Q1299" s="8">
        <v>4.0999999999999996</v>
      </c>
    </row>
    <row r="1300" spans="2:17">
      <c r="B1300"/>
      <c r="J1300" s="7" t="s">
        <v>5955</v>
      </c>
      <c r="K1300" s="8">
        <v>0.55000000000000004</v>
      </c>
      <c r="P1300" s="7" t="s">
        <v>1125</v>
      </c>
      <c r="Q1300" s="8">
        <v>3.7</v>
      </c>
    </row>
    <row r="1301" spans="2:17">
      <c r="B1301"/>
      <c r="J1301" s="7" t="s">
        <v>6096</v>
      </c>
      <c r="K1301" s="8">
        <v>0.6</v>
      </c>
      <c r="P1301" s="7" t="s">
        <v>3552</v>
      </c>
      <c r="Q1301" s="8">
        <v>3.5</v>
      </c>
    </row>
    <row r="1302" spans="2:17">
      <c r="B1302"/>
      <c r="J1302" s="7" t="s">
        <v>1504</v>
      </c>
      <c r="K1302" s="8">
        <v>0.77</v>
      </c>
      <c r="P1302" s="7" t="s">
        <v>7160</v>
      </c>
      <c r="Q1302" s="8">
        <v>4</v>
      </c>
    </row>
    <row r="1303" spans="2:17">
      <c r="B1303"/>
      <c r="J1303" s="7" t="s">
        <v>1239</v>
      </c>
      <c r="K1303" s="8">
        <v>0.75</v>
      </c>
      <c r="P1303" s="7" t="s">
        <v>548</v>
      </c>
      <c r="Q1303" s="8">
        <v>3.4</v>
      </c>
    </row>
    <row r="1304" spans="2:17">
      <c r="B1304"/>
      <c r="J1304" s="7" t="s">
        <v>1018</v>
      </c>
      <c r="K1304" s="8">
        <v>0.57999999999999996</v>
      </c>
      <c r="P1304" s="7" t="s">
        <v>5763</v>
      </c>
      <c r="Q1304" s="8">
        <v>4.4000000000000004</v>
      </c>
    </row>
    <row r="1305" spans="2:17">
      <c r="B1305"/>
      <c r="J1305" s="7" t="s">
        <v>4240</v>
      </c>
      <c r="K1305" s="8">
        <v>0.36</v>
      </c>
      <c r="P1305" s="7" t="s">
        <v>1558</v>
      </c>
      <c r="Q1305" s="8">
        <v>4.2</v>
      </c>
    </row>
    <row r="1306" spans="2:17">
      <c r="B1306"/>
      <c r="J1306" s="7" t="s">
        <v>4419</v>
      </c>
      <c r="K1306" s="8">
        <v>0.43</v>
      </c>
      <c r="P1306" s="7" t="s">
        <v>6452</v>
      </c>
      <c r="Q1306" s="8">
        <v>4.3</v>
      </c>
    </row>
    <row r="1307" spans="2:17">
      <c r="B1307"/>
      <c r="J1307" s="7" t="s">
        <v>5051</v>
      </c>
      <c r="K1307" s="8">
        <v>0.43</v>
      </c>
      <c r="P1307" s="7" t="s">
        <v>8301</v>
      </c>
      <c r="Q1307" s="8">
        <v>3.9</v>
      </c>
    </row>
    <row r="1308" spans="2:17">
      <c r="B1308"/>
      <c r="J1308" s="7" t="s">
        <v>5488</v>
      </c>
      <c r="K1308" s="8">
        <v>0.34</v>
      </c>
      <c r="P1308" s="7" t="s">
        <v>1448</v>
      </c>
      <c r="Q1308" s="8">
        <v>4</v>
      </c>
    </row>
    <row r="1309" spans="2:17">
      <c r="B1309"/>
      <c r="J1309" s="7" t="s">
        <v>4408</v>
      </c>
      <c r="K1309" s="8">
        <v>0.64</v>
      </c>
      <c r="P1309" s="7" t="s">
        <v>1593</v>
      </c>
      <c r="Q1309" s="8">
        <v>4.7</v>
      </c>
    </row>
    <row r="1310" spans="2:17">
      <c r="B1310"/>
      <c r="J1310" s="7" t="s">
        <v>3997</v>
      </c>
      <c r="K1310" s="8">
        <v>0.54</v>
      </c>
      <c r="P1310" s="7" t="s">
        <v>1152</v>
      </c>
      <c r="Q1310" s="8">
        <v>3.8</v>
      </c>
    </row>
    <row r="1311" spans="2:17">
      <c r="B1311"/>
      <c r="J1311" s="7" t="s">
        <v>3577</v>
      </c>
      <c r="K1311" s="8">
        <v>0.63</v>
      </c>
      <c r="P1311" s="7" t="s">
        <v>5274</v>
      </c>
      <c r="Q1311" s="8">
        <v>3.6</v>
      </c>
    </row>
    <row r="1312" spans="2:17">
      <c r="B1312"/>
      <c r="J1312" s="7" t="s">
        <v>5018</v>
      </c>
      <c r="K1312" s="8">
        <v>0.6</v>
      </c>
      <c r="P1312" s="7" t="s">
        <v>3167</v>
      </c>
      <c r="Q1312" s="8">
        <v>4.0999999999999996</v>
      </c>
    </row>
    <row r="1313" spans="2:17">
      <c r="B1313"/>
      <c r="J1313" s="7" t="s">
        <v>3983</v>
      </c>
      <c r="K1313" s="8">
        <v>0.54</v>
      </c>
      <c r="P1313" s="7" t="s">
        <v>258</v>
      </c>
      <c r="Q1313" s="8">
        <v>4</v>
      </c>
    </row>
    <row r="1314" spans="2:17">
      <c r="B1314"/>
      <c r="J1314" s="7" t="s">
        <v>3750</v>
      </c>
      <c r="K1314" s="8">
        <v>0.3</v>
      </c>
      <c r="P1314" s="7" t="s">
        <v>24</v>
      </c>
      <c r="Q1314" s="8">
        <v>3.9</v>
      </c>
    </row>
    <row r="1315" spans="2:17">
      <c r="B1315"/>
      <c r="J1315" s="7" t="s">
        <v>4230</v>
      </c>
      <c r="K1315" s="8">
        <v>0.45</v>
      </c>
      <c r="P1315" s="7" t="s">
        <v>3332</v>
      </c>
      <c r="Q1315" s="8">
        <v>3.9</v>
      </c>
    </row>
    <row r="1316" spans="2:17">
      <c r="B1316"/>
      <c r="J1316" s="7" t="s">
        <v>3741</v>
      </c>
      <c r="K1316" s="8">
        <v>0.33</v>
      </c>
      <c r="P1316" s="7" t="s">
        <v>3262</v>
      </c>
      <c r="Q1316" s="8">
        <v>4</v>
      </c>
    </row>
    <row r="1317" spans="2:17">
      <c r="B1317"/>
      <c r="J1317" s="7" t="s">
        <v>4866</v>
      </c>
      <c r="K1317" s="8">
        <v>0.67</v>
      </c>
      <c r="P1317" s="7" t="s">
        <v>2550</v>
      </c>
      <c r="Q1317" s="8">
        <v>4</v>
      </c>
    </row>
    <row r="1318" spans="2:17">
      <c r="B1318"/>
      <c r="J1318" s="7" t="s">
        <v>4887</v>
      </c>
      <c r="K1318" s="8">
        <v>0.38</v>
      </c>
      <c r="P1318" s="7" t="s">
        <v>2857</v>
      </c>
      <c r="Q1318" s="8">
        <v>4.5999999999999996</v>
      </c>
    </row>
    <row r="1319" spans="2:17">
      <c r="B1319"/>
      <c r="J1319" s="7" t="s">
        <v>4637</v>
      </c>
      <c r="K1319" s="8">
        <v>0.66</v>
      </c>
      <c r="P1319" s="7" t="s">
        <v>2806</v>
      </c>
      <c r="Q1319" s="8">
        <v>4.7</v>
      </c>
    </row>
    <row r="1320" spans="2:17">
      <c r="B1320"/>
      <c r="J1320" s="7" t="s">
        <v>5460</v>
      </c>
      <c r="K1320" s="8">
        <v>0.6</v>
      </c>
      <c r="P1320" s="7" t="s">
        <v>2746</v>
      </c>
      <c r="Q1320" s="8">
        <v>4.5999999999999996</v>
      </c>
    </row>
    <row r="1321" spans="2:17">
      <c r="B1321"/>
      <c r="J1321" s="7" t="s">
        <v>3975</v>
      </c>
      <c r="K1321" s="8">
        <v>0.18</v>
      </c>
      <c r="P1321" s="7" t="s">
        <v>3349</v>
      </c>
      <c r="Q1321" s="8">
        <v>4.3</v>
      </c>
    </row>
    <row r="1322" spans="2:17">
      <c r="B1322"/>
      <c r="J1322" s="7" t="s">
        <v>5117</v>
      </c>
      <c r="K1322" s="8">
        <v>0.4</v>
      </c>
      <c r="P1322" s="7" t="s">
        <v>3539</v>
      </c>
      <c r="Q1322" s="8">
        <v>3.8</v>
      </c>
    </row>
    <row r="1323" spans="2:17">
      <c r="B1323"/>
      <c r="J1323" s="7" t="s">
        <v>5342</v>
      </c>
      <c r="K1323" s="8">
        <v>0.76</v>
      </c>
      <c r="P1323" s="7" t="s">
        <v>1614</v>
      </c>
      <c r="Q1323" s="8">
        <v>4.2</v>
      </c>
    </row>
    <row r="1324" spans="2:17">
      <c r="B1324"/>
      <c r="J1324" s="7" t="s">
        <v>4045</v>
      </c>
      <c r="K1324" s="8">
        <v>0.56999999999999995</v>
      </c>
      <c r="P1324" s="7" t="s">
        <v>1825</v>
      </c>
      <c r="Q1324" s="8">
        <v>4.3</v>
      </c>
    </row>
    <row r="1325" spans="2:17">
      <c r="B1325"/>
      <c r="J1325" s="7" t="s">
        <v>4538</v>
      </c>
      <c r="K1325" s="8">
        <v>0.19</v>
      </c>
      <c r="P1325" s="7" t="s">
        <v>2054</v>
      </c>
      <c r="Q1325" s="8">
        <v>3.9</v>
      </c>
    </row>
    <row r="1326" spans="2:17">
      <c r="B1326"/>
      <c r="J1326" s="7" t="s">
        <v>3875</v>
      </c>
      <c r="K1326" s="8">
        <v>0.27</v>
      </c>
      <c r="P1326" s="7" t="s">
        <v>1278</v>
      </c>
      <c r="Q1326" s="8">
        <v>3.8</v>
      </c>
    </row>
    <row r="1327" spans="2:17">
      <c r="B1327"/>
      <c r="J1327" s="7" t="s">
        <v>622</v>
      </c>
      <c r="K1327" s="8">
        <v>0.17</v>
      </c>
      <c r="P1327" s="7" t="s">
        <v>1159</v>
      </c>
      <c r="Q1327" s="8">
        <v>4.0999999999999996</v>
      </c>
    </row>
    <row r="1328" spans="2:17">
      <c r="B1328"/>
      <c r="J1328" s="7" t="s">
        <v>5387</v>
      </c>
      <c r="K1328" s="8">
        <v>0.25</v>
      </c>
      <c r="P1328" s="7" t="s">
        <v>2125</v>
      </c>
      <c r="Q1328" s="8">
        <v>4.3</v>
      </c>
    </row>
    <row r="1329" spans="2:17">
      <c r="B1329"/>
      <c r="J1329" s="7" t="s">
        <v>5621</v>
      </c>
      <c r="K1329" s="8">
        <v>0.5</v>
      </c>
      <c r="P1329" s="7" t="s">
        <v>3134</v>
      </c>
      <c r="Q1329" s="8">
        <v>4.2</v>
      </c>
    </row>
    <row r="1330" spans="2:17">
      <c r="B1330"/>
      <c r="J1330" s="7" t="s">
        <v>5281</v>
      </c>
      <c r="K1330" s="8">
        <v>0.4</v>
      </c>
      <c r="P1330" s="7" t="s">
        <v>2943</v>
      </c>
      <c r="Q1330" s="8">
        <v>4.2</v>
      </c>
    </row>
    <row r="1331" spans="2:17">
      <c r="B1331"/>
      <c r="J1331" s="7" t="s">
        <v>8639</v>
      </c>
      <c r="K1331" s="8">
        <v>0.53</v>
      </c>
      <c r="P1331" s="7" t="s">
        <v>3570</v>
      </c>
      <c r="Q1331" s="8">
        <v>4.3</v>
      </c>
    </row>
    <row r="1332" spans="2:17">
      <c r="B1332"/>
      <c r="J1332" s="7" t="s">
        <v>4758</v>
      </c>
      <c r="K1332" s="8">
        <v>0.5</v>
      </c>
      <c r="P1332" s="7" t="s">
        <v>4503</v>
      </c>
      <c r="Q1332" s="8">
        <v>4.2</v>
      </c>
    </row>
    <row r="1333" spans="2:17">
      <c r="B1333"/>
      <c r="J1333" s="7" t="s">
        <v>5556</v>
      </c>
      <c r="K1333" s="8">
        <v>0.6</v>
      </c>
      <c r="P1333" s="7" t="s">
        <v>4058</v>
      </c>
      <c r="Q1333" s="8">
        <v>4</v>
      </c>
    </row>
    <row r="1334" spans="2:17">
      <c r="B1334"/>
      <c r="J1334" s="7" t="s">
        <v>3968</v>
      </c>
      <c r="K1334" s="8">
        <v>0.8</v>
      </c>
      <c r="P1334" s="7" t="s">
        <v>3890</v>
      </c>
      <c r="Q1334" s="8">
        <v>4.2</v>
      </c>
    </row>
    <row r="1335" spans="2:17">
      <c r="B1335"/>
      <c r="J1335" s="7" t="s">
        <v>1953</v>
      </c>
      <c r="K1335" s="8">
        <v>0.15</v>
      </c>
      <c r="P1335" s="7" t="s">
        <v>3149</v>
      </c>
      <c r="Q1335" s="8">
        <v>4.0999999999999996</v>
      </c>
    </row>
    <row r="1336" spans="2:17">
      <c r="B1336"/>
      <c r="J1336" s="7" t="s">
        <v>908</v>
      </c>
      <c r="K1336" s="8">
        <v>0.64</v>
      </c>
      <c r="P1336" s="7" t="s">
        <v>2534</v>
      </c>
      <c r="Q1336" s="8">
        <v>4.3</v>
      </c>
    </row>
    <row r="1337" spans="2:17">
      <c r="B1337"/>
      <c r="J1337" s="7" t="s">
        <v>224</v>
      </c>
      <c r="K1337" s="8">
        <v>0.65</v>
      </c>
      <c r="P1337" s="7" t="s">
        <v>4600</v>
      </c>
      <c r="Q1337" s="8">
        <v>4.0999999999999996</v>
      </c>
    </row>
    <row r="1338" spans="2:17">
      <c r="B1338"/>
      <c r="J1338" s="7" t="s">
        <v>1137</v>
      </c>
      <c r="K1338" s="8">
        <v>0.64</v>
      </c>
      <c r="P1338" s="7" t="s">
        <v>3474</v>
      </c>
      <c r="Q1338" s="8">
        <v>4.0999999999999996</v>
      </c>
    </row>
    <row r="1339" spans="2:17">
      <c r="B1339"/>
      <c r="J1339" s="7" t="s">
        <v>979</v>
      </c>
      <c r="K1339" s="8">
        <v>0.69</v>
      </c>
      <c r="P1339" s="7" t="s">
        <v>6144</v>
      </c>
      <c r="Q1339" s="8">
        <v>4.0999999999999996</v>
      </c>
    </row>
    <row r="1340" spans="2:17">
      <c r="B1340"/>
      <c r="J1340" s="7" t="s">
        <v>8224</v>
      </c>
      <c r="K1340" s="8">
        <v>0.57999999999999996</v>
      </c>
      <c r="P1340" s="7" t="s">
        <v>7603</v>
      </c>
      <c r="Q1340" s="8">
        <v>3.7</v>
      </c>
    </row>
    <row r="1341" spans="2:17">
      <c r="B1341"/>
      <c r="J1341" s="7" t="s">
        <v>7555</v>
      </c>
      <c r="K1341" s="8">
        <v>0.62</v>
      </c>
      <c r="P1341" s="7" t="s">
        <v>8492</v>
      </c>
      <c r="Q1341" s="8">
        <v>4.5</v>
      </c>
    </row>
    <row r="1342" spans="2:17">
      <c r="B1342"/>
      <c r="P1342" s="7" t="s">
        <v>8653</v>
      </c>
      <c r="Q1342" s="8">
        <v>4.5999999999999996</v>
      </c>
    </row>
    <row r="1343" spans="2:17">
      <c r="B1343"/>
      <c r="P1343" s="7" t="s">
        <v>8985</v>
      </c>
      <c r="Q1343" s="8">
        <v>4.5999999999999996</v>
      </c>
    </row>
    <row r="1344" spans="2:17">
      <c r="B1344"/>
      <c r="P1344" s="7" t="s">
        <v>7683</v>
      </c>
      <c r="Q1344" s="8">
        <v>4.5</v>
      </c>
    </row>
    <row r="1345" spans="2:17">
      <c r="B1345"/>
      <c r="P1345" s="7" t="s">
        <v>7996</v>
      </c>
      <c r="Q1345" s="8">
        <v>4.5</v>
      </c>
    </row>
    <row r="1346" spans="2:17">
      <c r="B1346"/>
      <c r="P1346" s="7" t="s">
        <v>8768</v>
      </c>
      <c r="Q1346" s="8">
        <v>4.4000000000000004</v>
      </c>
    </row>
    <row r="1347" spans="2:17">
      <c r="B1347"/>
      <c r="P1347" s="7" t="s">
        <v>8860</v>
      </c>
      <c r="Q1347" s="8">
        <v>4.5</v>
      </c>
    </row>
    <row r="1348" spans="2:17">
      <c r="B1348"/>
      <c r="P1348" s="7" t="s">
        <v>5334</v>
      </c>
      <c r="Q1348" s="8">
        <v>4.5</v>
      </c>
    </row>
    <row r="1349" spans="2:17">
      <c r="B1349"/>
      <c r="P1349" s="7" t="s">
        <v>7690</v>
      </c>
      <c r="Q1349" s="8">
        <v>4</v>
      </c>
    </row>
    <row r="1350" spans="2:17">
      <c r="B1350"/>
      <c r="P1350" s="7" t="s">
        <v>1625</v>
      </c>
      <c r="Q1350" s="8">
        <v>3.6</v>
      </c>
    </row>
    <row r="1351" spans="2:17">
      <c r="B1351"/>
      <c r="P1351" s="7" t="s">
        <v>523</v>
      </c>
      <c r="Q1351" s="8">
        <v>3.9</v>
      </c>
    </row>
    <row r="1352" spans="2:17">
      <c r="B1352"/>
      <c r="P1352" s="7" t="s">
        <v>2868</v>
      </c>
      <c r="Q1352" s="8">
        <v>3.7</v>
      </c>
    </row>
    <row r="1353" spans="2:17">
      <c r="B1353"/>
      <c r="P1353" s="7" t="s">
        <v>6108</v>
      </c>
      <c r="Q1353" s="8">
        <v>4.3</v>
      </c>
    </row>
    <row r="1354" spans="2:17">
      <c r="B1354"/>
      <c r="P1354" s="7" t="s">
        <v>6986</v>
      </c>
      <c r="Q1354" s="8">
        <v>4.8</v>
      </c>
    </row>
    <row r="1355" spans="2:17">
      <c r="B1355"/>
      <c r="P1355" s="7" t="s">
        <v>7548</v>
      </c>
      <c r="Q1355" s="8">
        <v>3.9</v>
      </c>
    </row>
    <row r="1356" spans="2:17">
      <c r="B1356"/>
      <c r="P1356" s="7" t="s">
        <v>1118</v>
      </c>
      <c r="Q1356" s="8">
        <v>5</v>
      </c>
    </row>
    <row r="1357" spans="2:17">
      <c r="B1357"/>
      <c r="P1357" s="7" t="s">
        <v>2093</v>
      </c>
      <c r="Q1357" s="8">
        <v>4.3</v>
      </c>
    </row>
    <row r="1358" spans="2:17">
      <c r="B1358"/>
      <c r="P1358" s="7" t="s">
        <v>1999</v>
      </c>
      <c r="Q1358" s="8">
        <v>4.3</v>
      </c>
    </row>
    <row r="1359" spans="2:17">
      <c r="B1359"/>
      <c r="P1359" s="7" t="s">
        <v>1967</v>
      </c>
      <c r="Q1359" s="8">
        <v>4.3</v>
      </c>
    </row>
    <row r="1360" spans="2:17">
      <c r="B1360"/>
      <c r="P1360" s="7" t="s">
        <v>9118</v>
      </c>
      <c r="Q1360" s="8">
        <v>4.3</v>
      </c>
    </row>
    <row r="1361" spans="2:17">
      <c r="B1361"/>
      <c r="P1361" s="7" t="s">
        <v>3757</v>
      </c>
      <c r="Q1361" s="8">
        <v>4.3</v>
      </c>
    </row>
    <row r="1362" spans="2:17">
      <c r="B1362"/>
      <c r="P1362" s="7" t="s">
        <v>8747</v>
      </c>
      <c r="Q1362" s="8">
        <v>4</v>
      </c>
    </row>
    <row r="1363" spans="2:17">
      <c r="B1363"/>
      <c r="P1363" s="7" t="s">
        <v>5674</v>
      </c>
      <c r="Q1363" s="8">
        <v>4.2</v>
      </c>
    </row>
    <row r="1364" spans="2:17">
      <c r="B1364"/>
      <c r="P1364" s="7" t="s">
        <v>4786</v>
      </c>
      <c r="Q1364" s="8">
        <v>4.3</v>
      </c>
    </row>
    <row r="1365" spans="2:17">
      <c r="B1365"/>
      <c r="P1365" s="7" t="s">
        <v>4562</v>
      </c>
      <c r="Q1365" s="8">
        <v>4.3</v>
      </c>
    </row>
    <row r="1366" spans="2:17">
      <c r="B1366"/>
      <c r="P1366" s="7" t="s">
        <v>1806</v>
      </c>
      <c r="Q1366" s="8">
        <v>3.5</v>
      </c>
    </row>
    <row r="1367" spans="2:17">
      <c r="B1367"/>
      <c r="P1367" s="7" t="s">
        <v>1434</v>
      </c>
      <c r="Q1367" s="8">
        <v>4.3</v>
      </c>
    </row>
    <row r="1368" spans="2:17">
      <c r="B1368"/>
      <c r="P1368" s="7" t="s">
        <v>374</v>
      </c>
      <c r="Q1368" s="8">
        <v>3.7</v>
      </c>
    </row>
    <row r="1369" spans="2:17">
      <c r="B1369"/>
      <c r="P1369" s="7" t="s">
        <v>1335</v>
      </c>
      <c r="Q1369" s="8">
        <v>3.6</v>
      </c>
    </row>
    <row r="1370" spans="2:17">
      <c r="B1370"/>
      <c r="P1370" s="7" t="s">
        <v>7188</v>
      </c>
      <c r="Q1370" s="8">
        <v>4.2</v>
      </c>
    </row>
    <row r="1371" spans="2:17">
      <c r="B1371"/>
      <c r="P1371" s="7" t="s">
        <v>615</v>
      </c>
      <c r="Q1371" s="8">
        <v>4.2</v>
      </c>
    </row>
    <row r="1372" spans="2:17">
      <c r="B1372"/>
      <c r="P1372" s="7" t="s">
        <v>2061</v>
      </c>
      <c r="Q1372" s="8">
        <v>4.2</v>
      </c>
    </row>
    <row r="1373" spans="2:17">
      <c r="B1373"/>
      <c r="P1373" s="7" t="s">
        <v>516</v>
      </c>
      <c r="Q1373" s="8">
        <v>4.0999999999999996</v>
      </c>
    </row>
    <row r="1374" spans="2:17">
      <c r="B1374"/>
      <c r="P1374" s="7" t="s">
        <v>1314</v>
      </c>
      <c r="Q1374" s="8">
        <v>4.2</v>
      </c>
    </row>
    <row r="1375" spans="2:17">
      <c r="B1375"/>
      <c r="P1375" s="7" t="s">
        <v>8632</v>
      </c>
      <c r="Q1375" s="8">
        <v>3.6</v>
      </c>
    </row>
    <row r="1376" spans="2:17">
      <c r="B1376"/>
      <c r="P1376" s="7" t="s">
        <v>1919</v>
      </c>
      <c r="Q1376" s="8">
        <v>4.2</v>
      </c>
    </row>
    <row r="1377" spans="2:17">
      <c r="B1377"/>
      <c r="P1377" s="7" t="s">
        <v>3188</v>
      </c>
      <c r="Q1377" s="8">
        <v>4.0999999999999996</v>
      </c>
    </row>
    <row r="1378" spans="2:17">
      <c r="B1378"/>
      <c r="P1378" s="7" t="s">
        <v>2907</v>
      </c>
      <c r="Q1378" s="8">
        <v>3.8</v>
      </c>
    </row>
    <row r="1379" spans="2:17">
      <c r="B1379"/>
      <c r="P1379" s="7" t="s">
        <v>7711</v>
      </c>
      <c r="Q1379" s="8">
        <v>4.4000000000000004</v>
      </c>
    </row>
    <row r="1380" spans="2:17">
      <c r="B1380"/>
      <c r="P1380" s="7" t="s">
        <v>6894</v>
      </c>
      <c r="Q1380" s="8">
        <v>4.0999999999999996</v>
      </c>
    </row>
    <row r="1381" spans="2:17">
      <c r="B1381"/>
      <c r="P1381" s="7" t="s">
        <v>8711</v>
      </c>
      <c r="Q1381" s="8">
        <v>4.3</v>
      </c>
    </row>
    <row r="1382" spans="2:17">
      <c r="B1382"/>
      <c r="P1382" s="7" t="s">
        <v>1263</v>
      </c>
      <c r="Q1382" s="8">
        <v>4.0999999999999996</v>
      </c>
    </row>
    <row r="1383" spans="2:17">
      <c r="B1383"/>
      <c r="P1383" s="7" t="s">
        <v>149</v>
      </c>
      <c r="Q1383" s="8">
        <v>3.7</v>
      </c>
    </row>
    <row r="1384" spans="2:17">
      <c r="B1384"/>
      <c r="P1384" s="7" t="s">
        <v>1915</v>
      </c>
      <c r="Q1384" s="8">
        <v>4.2</v>
      </c>
    </row>
    <row r="1385" spans="2:17">
      <c r="B1385"/>
      <c r="P1385" s="7" t="s">
        <v>176</v>
      </c>
      <c r="Q1385" s="8">
        <v>4.2</v>
      </c>
    </row>
    <row r="1386" spans="2:17">
      <c r="B1386"/>
      <c r="P1386" s="7" t="s">
        <v>4031</v>
      </c>
      <c r="Q1386" s="8">
        <v>4.4000000000000004</v>
      </c>
    </row>
    <row r="1387" spans="2:17">
      <c r="B1387"/>
      <c r="P1387" s="7" t="s">
        <v>3318</v>
      </c>
      <c r="Q1387" s="8">
        <v>3</v>
      </c>
    </row>
    <row r="1388" spans="2:17">
      <c r="B1388"/>
      <c r="P1388" s="7" t="s">
        <v>7860</v>
      </c>
      <c r="Q1388" s="8">
        <v>3.9</v>
      </c>
    </row>
    <row r="1389" spans="2:17">
      <c r="B1389"/>
      <c r="P1389" s="7" t="s">
        <v>7294</v>
      </c>
      <c r="Q1389" s="8">
        <v>3.9</v>
      </c>
    </row>
    <row r="1390" spans="2:17">
      <c r="B1390"/>
      <c r="P1390" s="7" t="s">
        <v>1779</v>
      </c>
      <c r="Q1390" s="8">
        <v>4.3</v>
      </c>
    </row>
    <row r="1391" spans="2:17">
      <c r="B1391"/>
      <c r="P1391" s="7" t="s">
        <v>5739</v>
      </c>
      <c r="Q1391" s="8">
        <v>4.4000000000000004</v>
      </c>
    </row>
    <row r="1392" spans="2:17">
      <c r="B1392"/>
      <c r="P1392" s="7" t="s">
        <v>915</v>
      </c>
      <c r="Q1392" s="8">
        <v>4.4000000000000004</v>
      </c>
    </row>
    <row r="1393" spans="2:17">
      <c r="B1393"/>
      <c r="P1393" s="7" t="s">
        <v>1096</v>
      </c>
      <c r="Q1393" s="8">
        <v>4.4000000000000004</v>
      </c>
    </row>
    <row r="1394" spans="2:17">
      <c r="B1394"/>
      <c r="P1394" s="7" t="s">
        <v>343</v>
      </c>
      <c r="Q1394" s="8">
        <v>4.4000000000000004</v>
      </c>
    </row>
    <row r="1395" spans="2:17">
      <c r="B1395"/>
      <c r="P1395" s="7" t="s">
        <v>4489</v>
      </c>
      <c r="Q1395" s="8">
        <v>4.3</v>
      </c>
    </row>
    <row r="1396" spans="2:17">
      <c r="B1396"/>
      <c r="P1396" s="7" t="s">
        <v>3798</v>
      </c>
      <c r="Q1396" s="8">
        <v>4.2</v>
      </c>
    </row>
    <row r="1397" spans="2:17">
      <c r="B1397"/>
      <c r="P1397" s="7" t="s">
        <v>3947</v>
      </c>
      <c r="Q1397" s="8">
        <v>4.4000000000000004</v>
      </c>
    </row>
    <row r="1398" spans="2:17">
      <c r="B1398"/>
      <c r="P1398" s="7" t="s">
        <v>4357</v>
      </c>
      <c r="Q1398" s="8">
        <v>4.2</v>
      </c>
    </row>
    <row r="1399" spans="2:17">
      <c r="B1399"/>
      <c r="P1399" s="7" t="s">
        <v>298</v>
      </c>
      <c r="Q1399" s="8">
        <v>4.3</v>
      </c>
    </row>
    <row r="1400" spans="2:17">
      <c r="B1400"/>
      <c r="P1400" s="7" t="s">
        <v>926</v>
      </c>
      <c r="Q1400" s="8">
        <v>4.2</v>
      </c>
    </row>
    <row r="1401" spans="2:17">
      <c r="B1401"/>
      <c r="P1401" s="7" t="s">
        <v>4268</v>
      </c>
      <c r="Q1401" s="8">
        <v>4.2</v>
      </c>
    </row>
    <row r="1402" spans="2:17">
      <c r="B1402"/>
      <c r="P1402" s="7" t="s">
        <v>4157</v>
      </c>
      <c r="Q1402" s="8">
        <v>4.2</v>
      </c>
    </row>
    <row r="1403" spans="2:17">
      <c r="B1403"/>
      <c r="P1403" s="7" t="s">
        <v>5984</v>
      </c>
      <c r="Q1403" s="8">
        <v>4.2</v>
      </c>
    </row>
    <row r="1404" spans="2:17">
      <c r="B1404"/>
      <c r="P1404" s="7" t="s">
        <v>643</v>
      </c>
      <c r="Q1404" s="8">
        <v>4.5</v>
      </c>
    </row>
    <row r="1405" spans="2:17">
      <c r="B1405"/>
      <c r="P1405" s="7" t="s">
        <v>5629</v>
      </c>
      <c r="Q1405" s="8">
        <v>4.5</v>
      </c>
    </row>
    <row r="1406" spans="2:17">
      <c r="B1406"/>
      <c r="P1406" s="7" t="s">
        <v>4104</v>
      </c>
      <c r="Q1406" s="8">
        <v>4.3</v>
      </c>
    </row>
    <row r="1407" spans="2:17">
      <c r="B1407"/>
      <c r="P1407" s="7" t="s">
        <v>65</v>
      </c>
      <c r="Q1407" s="8">
        <v>4.2</v>
      </c>
    </row>
    <row r="1408" spans="2:17">
      <c r="B1408"/>
      <c r="P1408" s="7" t="s">
        <v>381</v>
      </c>
      <c r="Q1408" s="8">
        <v>4.2</v>
      </c>
    </row>
    <row r="1409" spans="2:17">
      <c r="B1409"/>
      <c r="P1409" s="7" t="s">
        <v>8668</v>
      </c>
      <c r="Q1409" s="8">
        <v>3.9</v>
      </c>
    </row>
    <row r="1410" spans="2:17">
      <c r="B1410"/>
      <c r="P1410" s="7" t="s">
        <v>1863</v>
      </c>
      <c r="Q1410" s="8">
        <v>4.2</v>
      </c>
    </row>
    <row r="1411" spans="2:17">
      <c r="B1411"/>
      <c r="P1411" s="7" t="s">
        <v>2920</v>
      </c>
      <c r="Q1411" s="8">
        <v>3.8</v>
      </c>
    </row>
    <row r="1412" spans="2:17">
      <c r="B1412"/>
      <c r="P1412" s="7" t="s">
        <v>2929</v>
      </c>
      <c r="Q1412" s="8">
        <v>3.8</v>
      </c>
    </row>
    <row r="1413" spans="2:17">
      <c r="B1413"/>
      <c r="P1413" s="7" t="s">
        <v>5885</v>
      </c>
      <c r="Q1413" s="8">
        <v>4</v>
      </c>
    </row>
    <row r="1414" spans="2:17">
      <c r="B1414"/>
      <c r="P1414" s="7" t="s">
        <v>5290</v>
      </c>
      <c r="Q1414" s="8">
        <v>4.5</v>
      </c>
    </row>
    <row r="1415" spans="2:17">
      <c r="B1415"/>
      <c r="P1415" s="7" t="s">
        <v>5371</v>
      </c>
      <c r="Q1415" s="8">
        <v>4.2</v>
      </c>
    </row>
    <row r="1416" spans="2:17">
      <c r="B1416"/>
      <c r="P1416" s="7" t="s">
        <v>4894</v>
      </c>
      <c r="Q1416" s="8">
        <v>4</v>
      </c>
    </row>
    <row r="1417" spans="2:17">
      <c r="B1417"/>
      <c r="P1417" s="7" t="s">
        <v>5586</v>
      </c>
      <c r="Q1417" s="8">
        <v>4</v>
      </c>
    </row>
    <row r="1418" spans="2:17">
      <c r="B1418"/>
      <c r="P1418" s="7" t="s">
        <v>3927</v>
      </c>
      <c r="Q1418" s="8">
        <v>3.8</v>
      </c>
    </row>
    <row r="1419" spans="2:17">
      <c r="B1419"/>
      <c r="P1419" s="7" t="s">
        <v>2489</v>
      </c>
      <c r="Q1419" s="8">
        <v>4</v>
      </c>
    </row>
    <row r="1420" spans="2:17">
      <c r="B1420"/>
      <c r="P1420" s="7" t="s">
        <v>1285</v>
      </c>
      <c r="Q1420" s="8">
        <v>4.4000000000000004</v>
      </c>
    </row>
    <row r="1421" spans="2:17">
      <c r="B1421"/>
      <c r="P1421" s="7" t="s">
        <v>5401</v>
      </c>
      <c r="Q1421" s="8">
        <v>4</v>
      </c>
    </row>
    <row r="1422" spans="2:17">
      <c r="B1422"/>
      <c r="P1422" s="7" t="s">
        <v>3195</v>
      </c>
      <c r="Q1422" s="8">
        <v>4</v>
      </c>
    </row>
    <row r="1423" spans="2:17">
      <c r="B1423"/>
      <c r="P1423" s="7" t="s">
        <v>3325</v>
      </c>
      <c r="Q1423" s="8">
        <v>4</v>
      </c>
    </row>
    <row r="1424" spans="2:17">
      <c r="B1424"/>
      <c r="P1424" s="7" t="s">
        <v>2661</v>
      </c>
      <c r="Q1424" s="8">
        <v>4</v>
      </c>
    </row>
    <row r="1425" spans="2:17">
      <c r="B1425"/>
      <c r="P1425" s="7" t="s">
        <v>9175</v>
      </c>
      <c r="Q1425" s="8">
        <v>4.0999999999999996</v>
      </c>
    </row>
    <row r="1426" spans="2:17">
      <c r="B1426"/>
      <c r="P1426" s="7" t="s">
        <v>6545</v>
      </c>
      <c r="Q1426" s="8">
        <v>3.9</v>
      </c>
    </row>
    <row r="1427" spans="2:17">
      <c r="B1427"/>
      <c r="P1427" s="7" t="s">
        <v>8116</v>
      </c>
      <c r="Q1427" s="8">
        <v>4</v>
      </c>
    </row>
    <row r="1428" spans="2:17">
      <c r="B1428"/>
      <c r="P1428" s="7" t="s">
        <v>7063</v>
      </c>
      <c r="Q1428" s="8">
        <v>4.2</v>
      </c>
    </row>
    <row r="1429" spans="2:17">
      <c r="B1429"/>
      <c r="P1429" s="7" t="s">
        <v>6923</v>
      </c>
      <c r="Q1429" s="8">
        <v>4.0999999999999996</v>
      </c>
    </row>
    <row r="1430" spans="2:17">
      <c r="B1430"/>
      <c r="P1430" s="7" t="s">
        <v>8697</v>
      </c>
      <c r="Q1430" s="8">
        <v>4.3</v>
      </c>
    </row>
    <row r="1431" spans="2:17">
      <c r="B1431"/>
      <c r="P1431" s="7" t="s">
        <v>7505</v>
      </c>
      <c r="Q1431" s="8">
        <v>4.2</v>
      </c>
    </row>
    <row r="1432" spans="2:17">
      <c r="B1432"/>
      <c r="P1432" s="7" t="s">
        <v>9161</v>
      </c>
      <c r="Q1432" s="8">
        <v>3.8</v>
      </c>
    </row>
    <row r="1433" spans="2:17">
      <c r="B1433"/>
      <c r="P1433" s="7" t="s">
        <v>6761</v>
      </c>
      <c r="Q1433" s="8">
        <v>3.8</v>
      </c>
    </row>
    <row r="1434" spans="2:17">
      <c r="B1434"/>
      <c r="P1434" s="7" t="s">
        <v>7562</v>
      </c>
      <c r="Q1434" s="8">
        <v>4.0999999999999996</v>
      </c>
    </row>
    <row r="1435" spans="2:17">
      <c r="B1435"/>
      <c r="P1435" s="7" t="s">
        <v>7661</v>
      </c>
      <c r="Q1435" s="8">
        <v>4.3</v>
      </c>
    </row>
    <row r="1436" spans="2:17">
      <c r="B1436"/>
      <c r="P1436" s="7" t="s">
        <v>6130</v>
      </c>
      <c r="Q1436" s="8">
        <v>3.6</v>
      </c>
    </row>
    <row r="1437" spans="2:17">
      <c r="B1437"/>
      <c r="P1437" s="7" t="s">
        <v>8153</v>
      </c>
      <c r="Q1437" s="8">
        <v>4</v>
      </c>
    </row>
    <row r="1438" spans="2:17">
      <c r="B1438"/>
      <c r="P1438" s="7" t="s">
        <v>7315</v>
      </c>
      <c r="Q1438" s="8">
        <v>3.6</v>
      </c>
    </row>
    <row r="1439" spans="2:17">
      <c r="B1439"/>
      <c r="P1439" s="7" t="s">
        <v>8682</v>
      </c>
      <c r="Q1439" s="8">
        <v>3.6</v>
      </c>
    </row>
    <row r="1440" spans="2:17">
      <c r="B1440"/>
      <c r="P1440" s="7" t="s">
        <v>7350</v>
      </c>
      <c r="Q1440" s="8">
        <v>4.2</v>
      </c>
    </row>
    <row r="1441" spans="2:17">
      <c r="B1441"/>
      <c r="P1441" s="7" t="s">
        <v>7230</v>
      </c>
      <c r="Q1441" s="8">
        <v>3.9</v>
      </c>
    </row>
    <row r="1442" spans="2:17">
      <c r="B1442"/>
      <c r="P1442" s="7" t="s">
        <v>5043</v>
      </c>
      <c r="Q1442" s="8">
        <v>4.0999999999999996</v>
      </c>
    </row>
    <row r="1443" spans="2:17">
      <c r="B1443"/>
      <c r="P1443" s="7" t="s">
        <v>7301</v>
      </c>
      <c r="Q1443" s="8">
        <v>4.4000000000000004</v>
      </c>
    </row>
    <row r="1444" spans="2:17">
      <c r="B1444"/>
      <c r="P1444" s="7" t="s">
        <v>8874</v>
      </c>
      <c r="Q1444" s="8">
        <v>4.3</v>
      </c>
    </row>
    <row r="1445" spans="2:17">
      <c r="B1445"/>
      <c r="P1445" s="7" t="s">
        <v>7112</v>
      </c>
      <c r="Q1445" s="8">
        <v>4.2</v>
      </c>
    </row>
    <row r="1446" spans="2:17">
      <c r="B1446"/>
      <c r="P1446" s="7" t="s">
        <v>6629</v>
      </c>
      <c r="Q1446" s="8">
        <v>4.2</v>
      </c>
    </row>
    <row r="1447" spans="2:17">
      <c r="B1447"/>
      <c r="P1447" s="7" t="s">
        <v>7484</v>
      </c>
      <c r="Q1447" s="8">
        <v>4.5999999999999996</v>
      </c>
    </row>
    <row r="1448" spans="2:17">
      <c r="B1448"/>
      <c r="P1448" s="7" t="s">
        <v>1818</v>
      </c>
      <c r="Q1448" s="8">
        <v>4</v>
      </c>
    </row>
    <row r="1449" spans="2:17">
      <c r="B1449"/>
      <c r="P1449" s="7" t="s">
        <v>972</v>
      </c>
      <c r="Q1449" s="8">
        <v>4.0999999999999996</v>
      </c>
    </row>
    <row r="1450" spans="2:17">
      <c r="B1450"/>
      <c r="P1450" s="7" t="s">
        <v>706</v>
      </c>
      <c r="Q1450" s="8">
        <v>4.3</v>
      </c>
    </row>
    <row r="1451" spans="2:17">
      <c r="B1451"/>
      <c r="P1451" s="7" t="s">
        <v>1632</v>
      </c>
      <c r="Q1451" s="8">
        <v>4.3</v>
      </c>
    </row>
    <row r="1452" spans="2:17">
      <c r="B1452"/>
      <c r="P1452" s="7" t="s">
        <v>1211</v>
      </c>
      <c r="Q1452" s="8">
        <v>4.2</v>
      </c>
    </row>
    <row r="1453" spans="2:17">
      <c r="B1453"/>
      <c r="P1453" s="7" t="s">
        <v>361</v>
      </c>
      <c r="Q1453" s="8">
        <v>4.2</v>
      </c>
    </row>
    <row r="1454" spans="2:17">
      <c r="B1454"/>
      <c r="P1454" s="7" t="s">
        <v>1736</v>
      </c>
      <c r="Q1454" s="8">
        <v>4</v>
      </c>
    </row>
    <row r="1455" spans="2:17">
      <c r="B1455"/>
      <c r="P1455" s="7" t="s">
        <v>794</v>
      </c>
      <c r="Q1455" s="8">
        <v>4.3</v>
      </c>
    </row>
    <row r="1456" spans="2:17">
      <c r="B1456"/>
      <c r="P1456" s="7" t="s">
        <v>5253</v>
      </c>
      <c r="Q1456" s="8">
        <v>4.4000000000000004</v>
      </c>
    </row>
    <row r="1457" spans="2:17">
      <c r="B1457"/>
      <c r="P1457" s="7" t="s">
        <v>1900</v>
      </c>
      <c r="Q1457" s="8">
        <v>4.5</v>
      </c>
    </row>
    <row r="1458" spans="2:17">
      <c r="B1458"/>
      <c r="P1458" s="7" t="s">
        <v>1522</v>
      </c>
      <c r="Q1458" s="8">
        <v>4</v>
      </c>
    </row>
    <row r="1459" spans="2:17">
      <c r="B1459"/>
      <c r="P1459" s="7" t="s">
        <v>588</v>
      </c>
      <c r="Q1459" s="8">
        <v>4.2</v>
      </c>
    </row>
    <row r="1460" spans="2:17">
      <c r="B1460"/>
      <c r="P1460" s="7" t="s">
        <v>696</v>
      </c>
      <c r="Q1460" s="8">
        <v>4.2</v>
      </c>
    </row>
    <row r="1461" spans="2:17">
      <c r="B1461"/>
      <c r="P1461" s="7" t="s">
        <v>294</v>
      </c>
      <c r="Q1461" s="8">
        <v>4.2</v>
      </c>
    </row>
    <row r="1462" spans="2:17">
      <c r="B1462"/>
      <c r="P1462" s="7" t="s">
        <v>1071</v>
      </c>
      <c r="Q1462" s="8">
        <v>4.2</v>
      </c>
    </row>
    <row r="1463" spans="2:17">
      <c r="B1463"/>
      <c r="P1463" s="7" t="s">
        <v>682</v>
      </c>
      <c r="Q1463" s="8">
        <v>4.2</v>
      </c>
    </row>
    <row r="1464" spans="2:17">
      <c r="B1464"/>
      <c r="P1464" s="7" t="s">
        <v>1409</v>
      </c>
      <c r="Q1464" s="8">
        <v>4.2</v>
      </c>
    </row>
    <row r="1465" spans="2:17">
      <c r="B1465"/>
      <c r="P1465" s="7" t="s">
        <v>10</v>
      </c>
      <c r="Q1465" s="8">
        <v>4.2</v>
      </c>
    </row>
    <row r="1466" spans="2:17">
      <c r="B1466"/>
      <c r="P1466" s="7" t="s">
        <v>1665</v>
      </c>
      <c r="Q1466" s="8">
        <v>4.2</v>
      </c>
    </row>
    <row r="1467" spans="2:17">
      <c r="B1467"/>
      <c r="P1467" s="7" t="s">
        <v>1039</v>
      </c>
      <c r="Q1467" s="8">
        <v>4.3</v>
      </c>
    </row>
    <row r="1468" spans="2:17">
      <c r="B1468"/>
      <c r="P1468" s="7" t="s">
        <v>1732</v>
      </c>
      <c r="Q1468" s="8">
        <v>4.0999999999999996</v>
      </c>
    </row>
    <row r="1469" spans="2:17">
      <c r="B1469"/>
      <c r="P1469" s="7" t="s">
        <v>650</v>
      </c>
      <c r="Q1469" s="8">
        <v>4.0999999999999996</v>
      </c>
    </row>
    <row r="1470" spans="2:17">
      <c r="B1470"/>
      <c r="P1470" s="7" t="s">
        <v>5663</v>
      </c>
      <c r="Q1470" s="8">
        <v>4.3</v>
      </c>
    </row>
    <row r="1471" spans="2:17">
      <c r="B1471"/>
      <c r="P1471" s="7" t="s">
        <v>689</v>
      </c>
      <c r="Q1471" s="8">
        <v>4.3</v>
      </c>
    </row>
    <row r="1472" spans="2:17">
      <c r="B1472"/>
      <c r="P1472" s="7" t="s">
        <v>1196</v>
      </c>
      <c r="Q1472" s="8">
        <v>4.3</v>
      </c>
    </row>
    <row r="1473" spans="2:17">
      <c r="B1473"/>
      <c r="P1473" s="7" t="s">
        <v>537</v>
      </c>
      <c r="Q1473" s="8">
        <v>4.2</v>
      </c>
    </row>
    <row r="1474" spans="2:17">
      <c r="B1474"/>
      <c r="P1474" s="7" t="s">
        <v>852</v>
      </c>
      <c r="Q1474" s="8">
        <v>4.3</v>
      </c>
    </row>
    <row r="1475" spans="2:17">
      <c r="B1475"/>
      <c r="P1475" s="7" t="s">
        <v>1111</v>
      </c>
      <c r="Q1475" s="8">
        <v>4.3</v>
      </c>
    </row>
    <row r="1476" spans="2:17">
      <c r="B1476"/>
      <c r="P1476" s="7" t="s">
        <v>562</v>
      </c>
      <c r="Q1476" s="8">
        <v>4.2</v>
      </c>
    </row>
    <row r="1477" spans="2:17">
      <c r="B1477"/>
      <c r="P1477" s="7" t="s">
        <v>1644</v>
      </c>
      <c r="Q1477" s="8">
        <v>4.3</v>
      </c>
    </row>
    <row r="1478" spans="2:17">
      <c r="B1478"/>
      <c r="P1478" s="7" t="s">
        <v>1547</v>
      </c>
      <c r="Q1478" s="8">
        <v>4.3</v>
      </c>
    </row>
    <row r="1479" spans="2:17">
      <c r="B1479"/>
      <c r="P1479" s="7" t="s">
        <v>3160</v>
      </c>
      <c r="Q1479" s="8">
        <v>4.3</v>
      </c>
    </row>
    <row r="1480" spans="2:17">
      <c r="B1480"/>
      <c r="P1480" s="7" t="s">
        <v>2422</v>
      </c>
      <c r="Q1480" s="8">
        <v>3.8</v>
      </c>
    </row>
    <row r="1481" spans="2:17">
      <c r="B1481"/>
      <c r="P1481" s="7" t="s">
        <v>2675</v>
      </c>
      <c r="Q1481" s="8">
        <v>4</v>
      </c>
    </row>
    <row r="1482" spans="2:17">
      <c r="B1482"/>
      <c r="P1482" s="7" t="s">
        <v>5634</v>
      </c>
      <c r="Q1482" s="8">
        <v>4.2</v>
      </c>
    </row>
    <row r="1483" spans="2:17">
      <c r="B1483"/>
      <c r="P1483" s="7" t="s">
        <v>309</v>
      </c>
      <c r="Q1483" s="8">
        <v>3.3</v>
      </c>
    </row>
    <row r="1484" spans="2:17">
      <c r="B1484"/>
      <c r="P1484" s="7" t="s">
        <v>3428</v>
      </c>
      <c r="Q1484" s="8">
        <v>4.5999999999999996</v>
      </c>
    </row>
    <row r="1485" spans="2:17">
      <c r="B1485"/>
      <c r="P1485" s="7" t="s">
        <v>389</v>
      </c>
      <c r="Q1485" s="8">
        <v>4.2</v>
      </c>
    </row>
    <row r="1486" spans="2:17">
      <c r="B1486"/>
      <c r="P1486" s="7" t="s">
        <v>4651</v>
      </c>
      <c r="Q1486" s="8">
        <v>3.8</v>
      </c>
    </row>
    <row r="1487" spans="2:17">
      <c r="B1487"/>
      <c r="P1487" s="7" t="s">
        <v>4902</v>
      </c>
      <c r="Q1487" s="8">
        <v>4.4000000000000004</v>
      </c>
    </row>
    <row r="1488" spans="2:17">
      <c r="B1488"/>
      <c r="P1488" s="7" t="s">
        <v>4732</v>
      </c>
      <c r="Q1488" s="8">
        <v>4.4000000000000004</v>
      </c>
    </row>
    <row r="1489" spans="2:17">
      <c r="B1489"/>
      <c r="P1489" s="7" t="s">
        <v>5349</v>
      </c>
      <c r="Q1489" s="8">
        <v>4.4000000000000004</v>
      </c>
    </row>
    <row r="1490" spans="2:17">
      <c r="B1490"/>
      <c r="P1490" s="7" t="s">
        <v>6937</v>
      </c>
      <c r="Q1490" s="8">
        <v>3.3</v>
      </c>
    </row>
    <row r="1491" spans="2:17">
      <c r="B1491"/>
      <c r="P1491" s="7" t="s">
        <v>7329</v>
      </c>
      <c r="Q1491" s="8">
        <v>4</v>
      </c>
    </row>
    <row r="1492" spans="2:17">
      <c r="B1492"/>
      <c r="P1492" s="7" t="s">
        <v>5593</v>
      </c>
      <c r="Q1492" s="8">
        <v>3.8</v>
      </c>
    </row>
    <row r="1493" spans="2:17">
      <c r="B1493"/>
      <c r="P1493" s="7" t="s">
        <v>8343</v>
      </c>
      <c r="Q1493" s="8">
        <v>4.0999999999999996</v>
      </c>
    </row>
    <row r="1494" spans="2:17">
      <c r="B1494"/>
      <c r="P1494" s="7" t="s">
        <v>6845</v>
      </c>
      <c r="Q1494" s="8">
        <v>3.8</v>
      </c>
    </row>
    <row r="1495" spans="2:17">
      <c r="B1495"/>
      <c r="P1495" s="7" t="s">
        <v>8216</v>
      </c>
      <c r="Q1495" s="8">
        <v>3.6</v>
      </c>
    </row>
    <row r="1496" spans="2:17">
      <c r="B1496"/>
      <c r="P1496" s="7" t="s">
        <v>7470</v>
      </c>
      <c r="Q1496" s="8">
        <v>3.8</v>
      </c>
    </row>
    <row r="1497" spans="2:17">
      <c r="B1497"/>
      <c r="P1497" s="7" t="s">
        <v>8992</v>
      </c>
      <c r="Q1497" s="8">
        <v>3.6</v>
      </c>
    </row>
    <row r="1498" spans="2:17">
      <c r="B1498"/>
      <c r="P1498" s="7" t="s">
        <v>7513</v>
      </c>
      <c r="Q1498" s="8">
        <v>4.3</v>
      </c>
    </row>
    <row r="1499" spans="2:17">
      <c r="B1499"/>
      <c r="P1499" s="7" t="s">
        <v>7760</v>
      </c>
      <c r="Q1499" s="8">
        <v>4.0999999999999996</v>
      </c>
    </row>
    <row r="1500" spans="2:17">
      <c r="B1500"/>
      <c r="P1500" s="7" t="s">
        <v>8846</v>
      </c>
      <c r="Q1500" s="8">
        <v>3.6</v>
      </c>
    </row>
    <row r="1501" spans="2:17">
      <c r="B1501"/>
      <c r="P1501" s="7" t="s">
        <v>7322</v>
      </c>
      <c r="Q1501" s="8">
        <v>3.7</v>
      </c>
    </row>
    <row r="1502" spans="2:17">
      <c r="B1502"/>
      <c r="P1502" s="7" t="s">
        <v>6538</v>
      </c>
      <c r="Q1502" s="8">
        <v>4</v>
      </c>
    </row>
    <row r="1503" spans="2:17">
      <c r="B1503"/>
      <c r="P1503" s="7" t="s">
        <v>7654</v>
      </c>
      <c r="Q1503" s="8">
        <v>3.8</v>
      </c>
    </row>
    <row r="1504" spans="2:17">
      <c r="B1504"/>
      <c r="P1504" s="7" t="s">
        <v>1342</v>
      </c>
      <c r="Q1504" s="8">
        <v>4</v>
      </c>
    </row>
    <row r="1505" spans="2:17">
      <c r="B1505"/>
      <c r="P1505" s="7" t="s">
        <v>5756</v>
      </c>
      <c r="Q1505" s="8">
        <v>4</v>
      </c>
    </row>
    <row r="1506" spans="2:17">
      <c r="B1506"/>
      <c r="P1506" s="7" t="s">
        <v>3962</v>
      </c>
      <c r="Q1506" s="8">
        <v>4.0999999999999996</v>
      </c>
    </row>
    <row r="1507" spans="2:17">
      <c r="B1507"/>
      <c r="P1507" s="7" t="s">
        <v>5852</v>
      </c>
      <c r="Q1507" s="8">
        <v>4.5999999999999996</v>
      </c>
    </row>
    <row r="1508" spans="2:17">
      <c r="B1508"/>
      <c r="P1508" s="7" t="s">
        <v>5955</v>
      </c>
      <c r="Q1508" s="8">
        <v>4.4000000000000004</v>
      </c>
    </row>
    <row r="1509" spans="2:17">
      <c r="B1509"/>
      <c r="P1509" s="7" t="s">
        <v>6096</v>
      </c>
      <c r="Q1509" s="8">
        <v>3.7</v>
      </c>
    </row>
    <row r="1510" spans="2:17">
      <c r="B1510"/>
      <c r="P1510" s="7" t="s">
        <v>1504</v>
      </c>
      <c r="Q1510" s="8">
        <v>3.9</v>
      </c>
    </row>
    <row r="1511" spans="2:17">
      <c r="B1511"/>
      <c r="P1511" s="7" t="s">
        <v>1239</v>
      </c>
      <c r="Q1511" s="8">
        <v>3.9</v>
      </c>
    </row>
    <row r="1512" spans="2:17">
      <c r="B1512"/>
      <c r="P1512" s="7" t="s">
        <v>1018</v>
      </c>
      <c r="Q1512" s="8">
        <v>4.0999999999999996</v>
      </c>
    </row>
    <row r="1513" spans="2:17">
      <c r="B1513"/>
      <c r="P1513" s="7" t="s">
        <v>4240</v>
      </c>
      <c r="Q1513" s="8">
        <v>3.9</v>
      </c>
    </row>
    <row r="1514" spans="2:17">
      <c r="B1514"/>
      <c r="P1514" s="7" t="s">
        <v>4419</v>
      </c>
      <c r="Q1514" s="8">
        <v>3.4</v>
      </c>
    </row>
    <row r="1515" spans="2:17">
      <c r="B1515"/>
      <c r="P1515" s="7" t="s">
        <v>5051</v>
      </c>
      <c r="Q1515" s="8">
        <v>4</v>
      </c>
    </row>
    <row r="1516" spans="2:17">
      <c r="B1516"/>
      <c r="P1516" s="7" t="s">
        <v>5488</v>
      </c>
      <c r="Q1516" s="8">
        <v>3.7</v>
      </c>
    </row>
    <row r="1517" spans="2:17">
      <c r="B1517"/>
      <c r="P1517" s="7" t="s">
        <v>4408</v>
      </c>
      <c r="Q1517" s="8">
        <v>3.4</v>
      </c>
    </row>
    <row r="1518" spans="2:17">
      <c r="B1518"/>
      <c r="P1518" s="7" t="s">
        <v>3997</v>
      </c>
      <c r="Q1518" s="8">
        <v>3.9</v>
      </c>
    </row>
    <row r="1519" spans="2:17">
      <c r="B1519"/>
      <c r="P1519" s="7" t="s">
        <v>3577</v>
      </c>
      <c r="Q1519" s="8">
        <v>3.5</v>
      </c>
    </row>
    <row r="1520" spans="2:17">
      <c r="B1520"/>
      <c r="P1520" s="7" t="s">
        <v>5018</v>
      </c>
      <c r="Q1520" s="8">
        <v>3.6</v>
      </c>
    </row>
    <row r="1521" spans="2:17">
      <c r="B1521"/>
      <c r="P1521" s="7" t="s">
        <v>3983</v>
      </c>
      <c r="Q1521" s="8">
        <v>3.8</v>
      </c>
    </row>
    <row r="1522" spans="2:17">
      <c r="B1522"/>
      <c r="P1522" s="7" t="s">
        <v>3750</v>
      </c>
      <c r="Q1522" s="8">
        <v>3.5</v>
      </c>
    </row>
    <row r="1523" spans="2:17">
      <c r="B1523"/>
      <c r="P1523" s="7" t="s">
        <v>4230</v>
      </c>
      <c r="Q1523" s="8">
        <v>3.9</v>
      </c>
    </row>
    <row r="1524" spans="2:17">
      <c r="B1524"/>
      <c r="P1524" s="7" t="s">
        <v>3741</v>
      </c>
      <c r="Q1524" s="8">
        <v>3.5</v>
      </c>
    </row>
    <row r="1525" spans="2:17">
      <c r="B1525"/>
      <c r="P1525" s="7" t="s">
        <v>4866</v>
      </c>
      <c r="Q1525" s="8">
        <v>3.6</v>
      </c>
    </row>
    <row r="1526" spans="2:17">
      <c r="B1526"/>
      <c r="P1526" s="7" t="s">
        <v>4887</v>
      </c>
      <c r="Q1526" s="8">
        <v>3.9</v>
      </c>
    </row>
    <row r="1527" spans="2:17">
      <c r="B1527"/>
      <c r="P1527" s="7" t="s">
        <v>4637</v>
      </c>
      <c r="Q1527" s="8">
        <v>4.0999999999999996</v>
      </c>
    </row>
    <row r="1528" spans="2:17">
      <c r="B1528"/>
      <c r="P1528" s="7" t="s">
        <v>5460</v>
      </c>
      <c r="Q1528" s="8">
        <v>4.2</v>
      </c>
    </row>
    <row r="1529" spans="2:17">
      <c r="B1529"/>
      <c r="P1529" s="7" t="s">
        <v>3975</v>
      </c>
      <c r="Q1529" s="8">
        <v>3.6</v>
      </c>
    </row>
    <row r="1530" spans="2:17">
      <c r="B1530"/>
      <c r="P1530" s="7" t="s">
        <v>5117</v>
      </c>
      <c r="Q1530" s="8">
        <v>4</v>
      </c>
    </row>
    <row r="1531" spans="2:17">
      <c r="B1531"/>
      <c r="P1531" s="7" t="s">
        <v>5342</v>
      </c>
      <c r="Q1531" s="8">
        <v>3.5</v>
      </c>
    </row>
    <row r="1532" spans="2:17">
      <c r="B1532"/>
      <c r="P1532" s="7" t="s">
        <v>4045</v>
      </c>
      <c r="Q1532" s="8">
        <v>3.8</v>
      </c>
    </row>
    <row r="1533" spans="2:17">
      <c r="B1533"/>
      <c r="P1533" s="7" t="s">
        <v>4538</v>
      </c>
      <c r="Q1533" s="8">
        <v>4.3</v>
      </c>
    </row>
    <row r="1534" spans="2:17">
      <c r="B1534"/>
      <c r="P1534" s="7" t="s">
        <v>3875</v>
      </c>
      <c r="Q1534" s="8">
        <v>4.4000000000000004</v>
      </c>
    </row>
    <row r="1535" spans="2:17">
      <c r="B1535"/>
      <c r="P1535" s="7" t="s">
        <v>622</v>
      </c>
      <c r="Q1535" s="8">
        <v>3.7</v>
      </c>
    </row>
    <row r="1536" spans="2:17">
      <c r="B1536"/>
      <c r="P1536" s="7" t="s">
        <v>5387</v>
      </c>
      <c r="Q1536" s="8">
        <v>3.8</v>
      </c>
    </row>
    <row r="1537" spans="2:17">
      <c r="B1537"/>
      <c r="P1537" s="7" t="s">
        <v>5621</v>
      </c>
      <c r="Q1537" s="8">
        <v>4.0999999999999996</v>
      </c>
    </row>
    <row r="1538" spans="2:17">
      <c r="B1538"/>
      <c r="P1538" s="7" t="s">
        <v>5281</v>
      </c>
      <c r="Q1538" s="8">
        <v>4</v>
      </c>
    </row>
    <row r="1539" spans="2:17">
      <c r="B1539"/>
      <c r="P1539" s="7" t="s">
        <v>8639</v>
      </c>
      <c r="Q1539" s="8">
        <v>3.8</v>
      </c>
    </row>
    <row r="1540" spans="2:17">
      <c r="B1540"/>
      <c r="P1540" s="7" t="s">
        <v>4758</v>
      </c>
      <c r="Q1540" s="8">
        <v>4.2</v>
      </c>
    </row>
    <row r="1541" spans="2:17">
      <c r="B1541"/>
      <c r="P1541" s="7" t="s">
        <v>5556</v>
      </c>
      <c r="Q1541" s="8">
        <v>4.0999999999999996</v>
      </c>
    </row>
    <row r="1542" spans="2:17">
      <c r="B1542"/>
      <c r="P1542" s="7" t="s">
        <v>3968</v>
      </c>
      <c r="Q1542" s="8">
        <v>3.5</v>
      </c>
    </row>
    <row r="1543" spans="2:17">
      <c r="B1543"/>
      <c r="P1543" s="7" t="s">
        <v>1953</v>
      </c>
      <c r="Q1543" s="8">
        <v>4.3</v>
      </c>
    </row>
    <row r="1544" spans="2:17">
      <c r="B1544"/>
      <c r="P1544" s="7" t="s">
        <v>908</v>
      </c>
      <c r="Q1544" s="8">
        <v>4.0999999999999996</v>
      </c>
    </row>
    <row r="1545" spans="2:17">
      <c r="B1545"/>
      <c r="P1545" s="7" t="s">
        <v>224</v>
      </c>
      <c r="Q1545" s="8">
        <v>4.3</v>
      </c>
    </row>
    <row r="1546" spans="2:17">
      <c r="B1546"/>
      <c r="P1546" s="7" t="s">
        <v>1137</v>
      </c>
      <c r="Q1546" s="8">
        <v>4.0999999999999996</v>
      </c>
    </row>
    <row r="1547" spans="2:17">
      <c r="B1547"/>
      <c r="P1547" s="7" t="s">
        <v>979</v>
      </c>
      <c r="Q1547" s="8">
        <v>4.3</v>
      </c>
    </row>
    <row r="1548" spans="2:17">
      <c r="B1548"/>
      <c r="P1548" s="7" t="s">
        <v>8224</v>
      </c>
      <c r="Q1548" s="8">
        <v>4.4000000000000004</v>
      </c>
    </row>
    <row r="1549" spans="2:17">
      <c r="B1549"/>
      <c r="P1549" s="7" t="s">
        <v>7555</v>
      </c>
      <c r="Q1549" s="8">
        <v>4.7</v>
      </c>
    </row>
    <row r="1550" spans="2:17">
      <c r="B1550"/>
    </row>
    <row r="1551" spans="2:17">
      <c r="B1551"/>
    </row>
    <row r="1552" spans="2:17">
      <c r="B1552"/>
    </row>
  </sheetData>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9AD91-AED3-4BEE-A927-C6A8F4D22D74}">
  <dimension ref="L6"/>
  <sheetViews>
    <sheetView showGridLines="0" showRowColHeaders="0" tabSelected="1" topLeftCell="A25" workbookViewId="0">
      <selection activeCell="N1" sqref="N1"/>
    </sheetView>
  </sheetViews>
  <sheetFormatPr defaultRowHeight="15"/>
  <sheetData>
    <row r="6" spans="12:12">
      <c r="L6" t="e">
        <f>TRIM(#REF!)</f>
        <v>#REF!</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69A37-F400-4956-BFCB-F7A13A39A7CD}">
  <dimension ref="B1:NU1341"/>
  <sheetViews>
    <sheetView topLeftCell="BA1" zoomScale="77" zoomScaleNormal="77" workbookViewId="0">
      <selection activeCell="BA3" sqref="BA3"/>
    </sheetView>
  </sheetViews>
  <sheetFormatPr defaultRowHeight="15"/>
  <cols>
    <col min="1" max="1" width="15" bestFit="1" customWidth="1"/>
    <col min="2" max="2" width="12.77734375" style="11" bestFit="1" customWidth="1"/>
    <col min="3" max="3" width="18.44140625" style="11" bestFit="1" customWidth="1"/>
    <col min="6" max="6" width="115.5546875" bestFit="1" customWidth="1"/>
    <col min="7" max="7" width="28.5546875" bestFit="1" customWidth="1"/>
    <col min="10" max="10" width="115.5546875" bestFit="1" customWidth="1"/>
    <col min="11" max="11" width="21.6640625" bestFit="1" customWidth="1"/>
    <col min="14" max="14" width="115.5546875" bestFit="1" customWidth="1"/>
    <col min="15" max="15" width="18.44140625" bestFit="1" customWidth="1"/>
    <col min="16" max="16" width="11.109375" customWidth="1"/>
    <col min="18" max="18" width="255.77734375" bestFit="1" customWidth="1"/>
    <col min="19" max="19" width="15.5546875" bestFit="1" customWidth="1"/>
    <col min="22" max="22" width="115.5546875" bestFit="1" customWidth="1"/>
    <col min="23" max="23" width="19.21875" bestFit="1" customWidth="1"/>
    <col min="24" max="24" width="24" bestFit="1" customWidth="1"/>
    <col min="27" max="27" width="174.109375" bestFit="1" customWidth="1"/>
    <col min="28" max="28" width="13.77734375" bestFit="1" customWidth="1"/>
    <col min="32" max="32" width="15" bestFit="1" customWidth="1"/>
    <col min="33" max="33" width="19.109375" bestFit="1" customWidth="1"/>
    <col min="36" max="36" width="15" bestFit="1" customWidth="1"/>
    <col min="37" max="37" width="21.109375" bestFit="1" customWidth="1"/>
    <col min="39" max="39" width="115.5546875" bestFit="1" customWidth="1"/>
    <col min="40" max="40" width="22.5546875" bestFit="1" customWidth="1"/>
    <col min="41" max="41" width="26.44140625" customWidth="1"/>
    <col min="43" max="43" width="15" bestFit="1" customWidth="1"/>
    <col min="44" max="44" width="12.77734375" bestFit="1" customWidth="1"/>
    <col min="47" max="47" width="15" bestFit="1" customWidth="1"/>
    <col min="48" max="48" width="15.5546875" bestFit="1" customWidth="1"/>
    <col min="50" max="50" width="14.6640625" bestFit="1" customWidth="1"/>
    <col min="51" max="51" width="21.109375" bestFit="1" customWidth="1"/>
    <col min="53" max="53" width="115.5546875" bestFit="1" customWidth="1"/>
    <col min="54" max="54" width="34" bestFit="1" customWidth="1"/>
    <col min="55" max="55" width="17" customWidth="1"/>
    <col min="56" max="56" width="215.5546875" bestFit="1" customWidth="1"/>
    <col min="57" max="57" width="26.109375" style="16" bestFit="1" customWidth="1"/>
    <col min="58" max="58" width="22" style="16" bestFit="1" customWidth="1"/>
    <col min="59" max="59" width="115.5546875" bestFit="1" customWidth="1"/>
    <col min="60" max="60" width="26.44140625" bestFit="1" customWidth="1"/>
    <col min="61" max="61" width="138" bestFit="1" customWidth="1"/>
    <col min="62" max="62" width="108.6640625" bestFit="1" customWidth="1"/>
    <col min="63" max="63" width="147.5546875" bestFit="1" customWidth="1"/>
    <col min="64" max="64" width="194.44140625" bestFit="1" customWidth="1"/>
    <col min="65" max="65" width="178.88671875" bestFit="1" customWidth="1"/>
    <col min="66" max="66" width="111.5546875" bestFit="1" customWidth="1"/>
    <col min="67" max="67" width="153.109375" bestFit="1" customWidth="1"/>
    <col min="68" max="68" width="155.109375" bestFit="1" customWidth="1"/>
    <col min="69" max="69" width="145.6640625" bestFit="1" customWidth="1"/>
    <col min="70" max="70" width="140.5546875" bestFit="1" customWidth="1"/>
    <col min="71" max="71" width="144.109375" bestFit="1" customWidth="1"/>
    <col min="72" max="72" width="234.109375" bestFit="1" customWidth="1"/>
    <col min="73" max="73" width="132.88671875" bestFit="1" customWidth="1"/>
    <col min="74" max="74" width="75.6640625" bestFit="1" customWidth="1"/>
    <col min="75" max="76" width="78.88671875" bestFit="1" customWidth="1"/>
    <col min="77" max="77" width="81.6640625" bestFit="1" customWidth="1"/>
    <col min="78" max="78" width="78.88671875" bestFit="1" customWidth="1"/>
    <col min="79" max="79" width="76.44140625" bestFit="1" customWidth="1"/>
    <col min="80" max="80" width="59" bestFit="1" customWidth="1"/>
    <col min="81" max="81" width="78.33203125" bestFit="1" customWidth="1"/>
    <col min="82" max="82" width="173.109375" bestFit="1" customWidth="1"/>
    <col min="83" max="83" width="94.21875" bestFit="1" customWidth="1"/>
    <col min="84" max="84" width="118.44140625" bestFit="1" customWidth="1"/>
    <col min="85" max="85" width="62" bestFit="1" customWidth="1"/>
    <col min="86" max="86" width="105.88671875" bestFit="1" customWidth="1"/>
    <col min="87" max="87" width="89.5546875" bestFit="1" customWidth="1"/>
    <col min="88" max="88" width="127.6640625" bestFit="1" customWidth="1"/>
    <col min="89" max="89" width="42.5546875" bestFit="1" customWidth="1"/>
    <col min="90" max="90" width="53.33203125" bestFit="1" customWidth="1"/>
    <col min="91" max="91" width="91.33203125" bestFit="1" customWidth="1"/>
    <col min="92" max="92" width="77.44140625" bestFit="1" customWidth="1"/>
    <col min="93" max="93" width="164.5546875" bestFit="1" customWidth="1"/>
    <col min="94" max="94" width="57.109375" bestFit="1" customWidth="1"/>
    <col min="95" max="95" width="118.88671875" bestFit="1" customWidth="1"/>
    <col min="96" max="96" width="58.77734375" bestFit="1" customWidth="1"/>
    <col min="97" max="97" width="90.44140625" bestFit="1" customWidth="1"/>
    <col min="98" max="98" width="161.77734375" bestFit="1" customWidth="1"/>
    <col min="99" max="99" width="91.77734375" bestFit="1" customWidth="1"/>
    <col min="100" max="100" width="163.33203125" bestFit="1" customWidth="1"/>
    <col min="101" max="101" width="151.6640625" bestFit="1" customWidth="1"/>
    <col min="102" max="102" width="61.33203125" bestFit="1" customWidth="1"/>
    <col min="103" max="105" width="163" bestFit="1" customWidth="1"/>
    <col min="106" max="106" width="169.5546875" bestFit="1" customWidth="1"/>
    <col min="107" max="107" width="69.5546875" bestFit="1" customWidth="1"/>
    <col min="108" max="108" width="88" bestFit="1" customWidth="1"/>
    <col min="109" max="109" width="119.21875" bestFit="1" customWidth="1"/>
    <col min="110" max="110" width="79.21875" bestFit="1" customWidth="1"/>
    <col min="111" max="111" width="82.5546875" bestFit="1" customWidth="1"/>
    <col min="112" max="112" width="32.44140625" bestFit="1" customWidth="1"/>
    <col min="113" max="113" width="162.77734375" bestFit="1" customWidth="1"/>
    <col min="114" max="114" width="174.109375" bestFit="1" customWidth="1"/>
    <col min="115" max="115" width="130.6640625" bestFit="1" customWidth="1"/>
    <col min="116" max="116" width="143" bestFit="1" customWidth="1"/>
    <col min="117" max="117" width="164" bestFit="1" customWidth="1"/>
    <col min="118" max="118" width="82.21875" bestFit="1" customWidth="1"/>
    <col min="119" max="119" width="58" bestFit="1" customWidth="1"/>
    <col min="120" max="120" width="42.88671875" bestFit="1" customWidth="1"/>
    <col min="121" max="121" width="59" bestFit="1" customWidth="1"/>
    <col min="122" max="122" width="120.44140625" bestFit="1" customWidth="1"/>
    <col min="123" max="123" width="111" bestFit="1" customWidth="1"/>
    <col min="124" max="124" width="59.5546875" bestFit="1" customWidth="1"/>
    <col min="125" max="125" width="32.109375" bestFit="1" customWidth="1"/>
    <col min="126" max="126" width="76.6640625" bestFit="1" customWidth="1"/>
    <col min="127" max="127" width="54.6640625" bestFit="1" customWidth="1"/>
    <col min="128" max="128" width="109.21875" bestFit="1" customWidth="1"/>
    <col min="129" max="129" width="67.5546875" bestFit="1" customWidth="1"/>
    <col min="130" max="130" width="125.88671875" bestFit="1" customWidth="1"/>
    <col min="131" max="131" width="66.77734375" bestFit="1" customWidth="1"/>
    <col min="132" max="132" width="71.5546875" bestFit="1" customWidth="1"/>
    <col min="133" max="133" width="87.77734375" bestFit="1" customWidth="1"/>
    <col min="134" max="134" width="75.44140625" bestFit="1" customWidth="1"/>
    <col min="135" max="135" width="92.33203125" bestFit="1" customWidth="1"/>
    <col min="136" max="136" width="144.6640625" bestFit="1" customWidth="1"/>
    <col min="137" max="137" width="129.5546875" bestFit="1" customWidth="1"/>
    <col min="138" max="138" width="74.5546875" bestFit="1" customWidth="1"/>
    <col min="139" max="139" width="114.109375" bestFit="1" customWidth="1"/>
    <col min="140" max="140" width="65.77734375" bestFit="1" customWidth="1"/>
    <col min="141" max="141" width="81.109375" bestFit="1" customWidth="1"/>
    <col min="142" max="142" width="73.77734375" bestFit="1" customWidth="1"/>
    <col min="143" max="143" width="66.6640625" bestFit="1" customWidth="1"/>
    <col min="144" max="144" width="79.77734375" bestFit="1" customWidth="1"/>
    <col min="145" max="145" width="70.44140625" bestFit="1" customWidth="1"/>
    <col min="146" max="146" width="61.33203125" bestFit="1" customWidth="1"/>
    <col min="147" max="147" width="123.33203125" bestFit="1" customWidth="1"/>
    <col min="148" max="148" width="81.109375" bestFit="1" customWidth="1"/>
    <col min="149" max="149" width="89.5546875" bestFit="1" customWidth="1"/>
    <col min="150" max="150" width="105.21875" bestFit="1" customWidth="1"/>
    <col min="151" max="151" width="69.77734375" bestFit="1" customWidth="1"/>
    <col min="152" max="152" width="93.88671875" bestFit="1" customWidth="1"/>
    <col min="153" max="153" width="95.5546875" bestFit="1" customWidth="1"/>
    <col min="154" max="154" width="45.6640625" bestFit="1" customWidth="1"/>
    <col min="155" max="155" width="97.44140625" bestFit="1" customWidth="1"/>
    <col min="156" max="157" width="125.109375" bestFit="1" customWidth="1"/>
    <col min="158" max="158" width="125.21875" bestFit="1" customWidth="1"/>
    <col min="159" max="159" width="107.44140625" bestFit="1" customWidth="1"/>
    <col min="160" max="160" width="116" bestFit="1" customWidth="1"/>
    <col min="161" max="161" width="103.33203125" bestFit="1" customWidth="1"/>
    <col min="162" max="162" width="93.5546875" bestFit="1" customWidth="1"/>
    <col min="163" max="163" width="110.21875" bestFit="1" customWidth="1"/>
    <col min="164" max="165" width="96.6640625" bestFit="1" customWidth="1"/>
    <col min="166" max="166" width="74" bestFit="1" customWidth="1"/>
    <col min="167" max="167" width="76.44140625" bestFit="1" customWidth="1"/>
    <col min="168" max="168" width="100.77734375" bestFit="1" customWidth="1"/>
    <col min="169" max="169" width="177.21875" bestFit="1" customWidth="1"/>
    <col min="170" max="170" width="177.6640625" bestFit="1" customWidth="1"/>
    <col min="171" max="171" width="169.109375" bestFit="1" customWidth="1"/>
    <col min="172" max="172" width="160.5546875" bestFit="1" customWidth="1"/>
    <col min="173" max="173" width="178.44140625" bestFit="1" customWidth="1"/>
    <col min="174" max="174" width="157.6640625" bestFit="1" customWidth="1"/>
    <col min="175" max="176" width="159.109375" bestFit="1" customWidth="1"/>
    <col min="177" max="177" width="173.109375" bestFit="1" customWidth="1"/>
    <col min="178" max="178" width="54.44140625" bestFit="1" customWidth="1"/>
    <col min="179" max="179" width="160.88671875" bestFit="1" customWidth="1"/>
    <col min="180" max="180" width="122" bestFit="1" customWidth="1"/>
    <col min="181" max="181" width="104.88671875" bestFit="1" customWidth="1"/>
    <col min="182" max="182" width="100.77734375" bestFit="1" customWidth="1"/>
    <col min="183" max="183" width="169.5546875" bestFit="1" customWidth="1"/>
    <col min="184" max="184" width="178.6640625" bestFit="1" customWidth="1"/>
    <col min="185" max="185" width="171.5546875" bestFit="1" customWidth="1"/>
    <col min="186" max="186" width="199.109375" bestFit="1" customWidth="1"/>
    <col min="187" max="187" width="134.33203125" bestFit="1" customWidth="1"/>
    <col min="188" max="188" width="113.6640625" bestFit="1" customWidth="1"/>
    <col min="189" max="189" width="109.44140625" bestFit="1" customWidth="1"/>
    <col min="190" max="190" width="166.109375" bestFit="1" customWidth="1"/>
    <col min="191" max="191" width="80.109375" bestFit="1" customWidth="1"/>
    <col min="192" max="192" width="73.21875" bestFit="1" customWidth="1"/>
    <col min="193" max="193" width="126.88671875" bestFit="1" customWidth="1"/>
    <col min="194" max="194" width="42.77734375" bestFit="1" customWidth="1"/>
    <col min="195" max="195" width="98.5546875" bestFit="1" customWidth="1"/>
    <col min="196" max="196" width="158.77734375" bestFit="1" customWidth="1"/>
    <col min="197" max="197" width="166.21875" bestFit="1" customWidth="1"/>
    <col min="198" max="198" width="128.44140625" bestFit="1" customWidth="1"/>
    <col min="199" max="199" width="130.44140625" bestFit="1" customWidth="1"/>
    <col min="200" max="200" width="56.77734375" bestFit="1" customWidth="1"/>
    <col min="201" max="201" width="79.77734375" bestFit="1" customWidth="1"/>
    <col min="202" max="202" width="39.44140625" bestFit="1" customWidth="1"/>
    <col min="203" max="203" width="86.5546875" bestFit="1" customWidth="1"/>
    <col min="204" max="204" width="173.6640625" bestFit="1" customWidth="1"/>
    <col min="205" max="205" width="38.5546875" bestFit="1" customWidth="1"/>
    <col min="206" max="206" width="68.44140625" bestFit="1" customWidth="1"/>
    <col min="207" max="207" width="104.6640625" bestFit="1" customWidth="1"/>
    <col min="208" max="208" width="90.5546875" bestFit="1" customWidth="1"/>
    <col min="209" max="209" width="89.77734375" bestFit="1" customWidth="1"/>
    <col min="210" max="211" width="91.6640625" bestFit="1" customWidth="1"/>
    <col min="212" max="212" width="36" bestFit="1" customWidth="1"/>
    <col min="213" max="213" width="40.6640625" bestFit="1" customWidth="1"/>
    <col min="214" max="214" width="46.21875" bestFit="1" customWidth="1"/>
    <col min="215" max="215" width="56.5546875" bestFit="1" customWidth="1"/>
    <col min="216" max="216" width="108.21875" bestFit="1" customWidth="1"/>
    <col min="217" max="218" width="71.33203125" bestFit="1" customWidth="1"/>
    <col min="219" max="219" width="57.21875" bestFit="1" customWidth="1"/>
    <col min="220" max="220" width="175.33203125" bestFit="1" customWidth="1"/>
    <col min="221" max="221" width="175.77734375" bestFit="1" customWidth="1"/>
    <col min="222" max="222" width="175.33203125" bestFit="1" customWidth="1"/>
    <col min="223" max="223" width="98.5546875" bestFit="1" customWidth="1"/>
    <col min="224" max="224" width="119.77734375" bestFit="1" customWidth="1"/>
    <col min="225" max="225" width="89.21875" bestFit="1" customWidth="1"/>
    <col min="226" max="226" width="58" bestFit="1" customWidth="1"/>
    <col min="227" max="227" width="57.88671875" bestFit="1" customWidth="1"/>
    <col min="228" max="228" width="50.109375" bestFit="1" customWidth="1"/>
    <col min="229" max="229" width="37" bestFit="1" customWidth="1"/>
    <col min="230" max="230" width="59.88671875" bestFit="1" customWidth="1"/>
    <col min="231" max="231" width="45" bestFit="1" customWidth="1"/>
    <col min="232" max="232" width="70.6640625" bestFit="1" customWidth="1"/>
    <col min="233" max="233" width="136.44140625" bestFit="1" customWidth="1"/>
    <col min="234" max="234" width="101.21875" bestFit="1" customWidth="1"/>
    <col min="235" max="235" width="126.21875" bestFit="1" customWidth="1"/>
    <col min="236" max="236" width="103.5546875" bestFit="1" customWidth="1"/>
    <col min="237" max="237" width="117.21875" bestFit="1" customWidth="1"/>
    <col min="238" max="238" width="87.44140625" bestFit="1" customWidth="1"/>
    <col min="239" max="240" width="134.6640625" bestFit="1" customWidth="1"/>
    <col min="241" max="241" width="172.77734375" bestFit="1" customWidth="1"/>
    <col min="242" max="242" width="198.21875" bestFit="1" customWidth="1"/>
    <col min="243" max="243" width="67.109375" bestFit="1" customWidth="1"/>
    <col min="244" max="244" width="74" bestFit="1" customWidth="1"/>
    <col min="245" max="246" width="124.21875" bestFit="1" customWidth="1"/>
    <col min="247" max="247" width="109.88671875" bestFit="1" customWidth="1"/>
    <col min="248" max="248" width="35.77734375" bestFit="1" customWidth="1"/>
    <col min="249" max="249" width="71.5546875" bestFit="1" customWidth="1"/>
    <col min="250" max="250" width="60" bestFit="1" customWidth="1"/>
    <col min="251" max="251" width="159.88671875" bestFit="1" customWidth="1"/>
    <col min="252" max="252" width="172.33203125" bestFit="1" customWidth="1"/>
    <col min="253" max="253" width="132.88671875" bestFit="1" customWidth="1"/>
    <col min="254" max="254" width="166" bestFit="1" customWidth="1"/>
    <col min="255" max="255" width="187.21875" bestFit="1" customWidth="1"/>
    <col min="256" max="256" width="59.33203125" bestFit="1" customWidth="1"/>
    <col min="257" max="257" width="57.21875" bestFit="1" customWidth="1"/>
    <col min="258" max="258" width="55.6640625" bestFit="1" customWidth="1"/>
    <col min="259" max="259" width="58.44140625" bestFit="1" customWidth="1"/>
    <col min="260" max="260" width="84.77734375" bestFit="1" customWidth="1"/>
    <col min="261" max="261" width="59.33203125" bestFit="1" customWidth="1"/>
    <col min="262" max="262" width="52.5546875" bestFit="1" customWidth="1"/>
    <col min="263" max="263" width="59.33203125" bestFit="1" customWidth="1"/>
    <col min="264" max="264" width="52.5546875" bestFit="1" customWidth="1"/>
    <col min="265" max="265" width="56.5546875" bestFit="1" customWidth="1"/>
    <col min="266" max="266" width="174.6640625" bestFit="1" customWidth="1"/>
    <col min="267" max="267" width="183" bestFit="1" customWidth="1"/>
    <col min="268" max="268" width="96.5546875" bestFit="1" customWidth="1"/>
    <col min="269" max="269" width="175.109375" bestFit="1" customWidth="1"/>
    <col min="270" max="270" width="62.5546875" bestFit="1" customWidth="1"/>
    <col min="271" max="271" width="78" bestFit="1" customWidth="1"/>
    <col min="272" max="272" width="76.21875" bestFit="1" customWidth="1"/>
    <col min="273" max="273" width="183.5546875" bestFit="1" customWidth="1"/>
    <col min="274" max="274" width="102.21875" bestFit="1" customWidth="1"/>
    <col min="275" max="275" width="178.44140625" bestFit="1" customWidth="1"/>
    <col min="276" max="276" width="180" bestFit="1" customWidth="1"/>
    <col min="277" max="277" width="126.44140625" bestFit="1" customWidth="1"/>
    <col min="278" max="278" width="130.77734375" bestFit="1" customWidth="1"/>
    <col min="279" max="279" width="128.77734375" bestFit="1" customWidth="1"/>
    <col min="280" max="280" width="112.109375" bestFit="1" customWidth="1"/>
    <col min="281" max="281" width="152.6640625" bestFit="1" customWidth="1"/>
    <col min="282" max="282" width="150.21875" bestFit="1" customWidth="1"/>
    <col min="283" max="283" width="48.44140625" bestFit="1" customWidth="1"/>
    <col min="284" max="284" width="74.44140625" bestFit="1" customWidth="1"/>
    <col min="285" max="285" width="94.33203125" bestFit="1" customWidth="1"/>
    <col min="286" max="286" width="141.77734375" bestFit="1" customWidth="1"/>
    <col min="287" max="287" width="91" bestFit="1" customWidth="1"/>
    <col min="288" max="288" width="100.21875" bestFit="1" customWidth="1"/>
    <col min="289" max="289" width="163.44140625" bestFit="1" customWidth="1"/>
    <col min="290" max="290" width="167.33203125" bestFit="1" customWidth="1"/>
    <col min="291" max="291" width="80.33203125" bestFit="1" customWidth="1"/>
    <col min="292" max="292" width="181.6640625" bestFit="1" customWidth="1"/>
    <col min="293" max="293" width="178.33203125" bestFit="1" customWidth="1"/>
    <col min="294" max="294" width="181.88671875" bestFit="1" customWidth="1"/>
    <col min="295" max="295" width="182.44140625" bestFit="1" customWidth="1"/>
    <col min="296" max="296" width="157.44140625" bestFit="1" customWidth="1"/>
    <col min="297" max="297" width="143.33203125" bestFit="1" customWidth="1"/>
    <col min="298" max="298" width="168" bestFit="1" customWidth="1"/>
    <col min="299" max="299" width="173.5546875" bestFit="1" customWidth="1"/>
    <col min="300" max="300" width="170.109375" bestFit="1" customWidth="1"/>
    <col min="301" max="301" width="51.33203125" bestFit="1" customWidth="1"/>
    <col min="302" max="302" width="134" bestFit="1" customWidth="1"/>
    <col min="303" max="303" width="47.77734375" bestFit="1" customWidth="1"/>
    <col min="304" max="304" width="36.88671875" bestFit="1" customWidth="1"/>
    <col min="305" max="305" width="86.109375" bestFit="1" customWidth="1"/>
    <col min="306" max="306" width="61" bestFit="1" customWidth="1"/>
    <col min="307" max="307" width="46.6640625" bestFit="1" customWidth="1"/>
    <col min="308" max="308" width="177.6640625" bestFit="1" customWidth="1"/>
    <col min="309" max="309" width="163.33203125" bestFit="1" customWidth="1"/>
    <col min="310" max="310" width="163.77734375" bestFit="1" customWidth="1"/>
    <col min="311" max="311" width="133.88671875" bestFit="1" customWidth="1"/>
    <col min="312" max="312" width="98.88671875" bestFit="1" customWidth="1"/>
    <col min="313" max="313" width="96.88671875" bestFit="1" customWidth="1"/>
    <col min="314" max="314" width="161.21875" bestFit="1" customWidth="1"/>
    <col min="315" max="315" width="176.88671875" bestFit="1" customWidth="1"/>
    <col min="316" max="316" width="120.33203125" bestFit="1" customWidth="1"/>
    <col min="317" max="317" width="182.6640625" bestFit="1" customWidth="1"/>
    <col min="318" max="318" width="167.109375" bestFit="1" customWidth="1"/>
    <col min="319" max="319" width="87.44140625" bestFit="1" customWidth="1"/>
    <col min="320" max="320" width="173.88671875" bestFit="1" customWidth="1"/>
    <col min="321" max="321" width="119.44140625" bestFit="1" customWidth="1"/>
    <col min="322" max="322" width="103.109375" bestFit="1" customWidth="1"/>
    <col min="323" max="323" width="143.5546875" bestFit="1" customWidth="1"/>
    <col min="324" max="324" width="159.109375" bestFit="1" customWidth="1"/>
    <col min="325" max="325" width="150.6640625" bestFit="1" customWidth="1"/>
    <col min="326" max="326" width="178.21875" bestFit="1" customWidth="1"/>
    <col min="327" max="327" width="48.109375" bestFit="1" customWidth="1"/>
    <col min="328" max="328" width="42.5546875" bestFit="1" customWidth="1"/>
    <col min="329" max="329" width="45.109375" bestFit="1" customWidth="1"/>
    <col min="330" max="330" width="43.44140625" bestFit="1" customWidth="1"/>
    <col min="331" max="331" width="89.88671875" bestFit="1" customWidth="1"/>
    <col min="332" max="332" width="93.5546875" bestFit="1" customWidth="1"/>
    <col min="333" max="333" width="171.109375" bestFit="1" customWidth="1"/>
    <col min="334" max="334" width="113.33203125" bestFit="1" customWidth="1"/>
    <col min="335" max="335" width="113.109375" bestFit="1" customWidth="1"/>
    <col min="336" max="336" width="108.5546875" bestFit="1" customWidth="1"/>
    <col min="337" max="337" width="181.109375" bestFit="1" customWidth="1"/>
    <col min="338" max="338" width="47.33203125" bestFit="1" customWidth="1"/>
    <col min="339" max="339" width="49.77734375" bestFit="1" customWidth="1"/>
    <col min="340" max="340" width="48.6640625" bestFit="1" customWidth="1"/>
    <col min="341" max="341" width="41.88671875" bestFit="1" customWidth="1"/>
    <col min="342" max="342" width="164.88671875" bestFit="1" customWidth="1"/>
    <col min="343" max="343" width="146.33203125" bestFit="1" customWidth="1"/>
    <col min="344" max="344" width="84.21875" bestFit="1" customWidth="1"/>
    <col min="345" max="345" width="96.44140625" bestFit="1" customWidth="1"/>
    <col min="346" max="346" width="114.33203125" bestFit="1" customWidth="1"/>
    <col min="347" max="347" width="68.21875" bestFit="1" customWidth="1"/>
    <col min="348" max="348" width="77.5546875" bestFit="1" customWidth="1"/>
    <col min="349" max="349" width="111.109375" bestFit="1" customWidth="1"/>
    <col min="350" max="350" width="177.6640625" bestFit="1" customWidth="1"/>
    <col min="351" max="351" width="144.6640625" bestFit="1" customWidth="1"/>
    <col min="352" max="352" width="80.33203125" bestFit="1" customWidth="1"/>
    <col min="353" max="353" width="92.6640625" bestFit="1" customWidth="1"/>
    <col min="354" max="354" width="53" bestFit="1" customWidth="1"/>
    <col min="355" max="355" width="75.109375" bestFit="1" customWidth="1"/>
    <col min="356" max="356" width="55.33203125" bestFit="1" customWidth="1"/>
    <col min="357" max="357" width="165.33203125" bestFit="1" customWidth="1"/>
    <col min="358" max="358" width="52.6640625" bestFit="1" customWidth="1"/>
    <col min="359" max="359" width="50.109375" bestFit="1" customWidth="1"/>
    <col min="360" max="360" width="90.5546875" bestFit="1" customWidth="1"/>
    <col min="361" max="361" width="78.109375" bestFit="1" customWidth="1"/>
    <col min="362" max="362" width="66.109375" bestFit="1" customWidth="1"/>
    <col min="363" max="363" width="64.44140625" bestFit="1" customWidth="1"/>
    <col min="364" max="364" width="71.33203125" bestFit="1" customWidth="1"/>
    <col min="365" max="365" width="149.44140625" bestFit="1" customWidth="1"/>
    <col min="366" max="366" width="158" bestFit="1" customWidth="1"/>
    <col min="367" max="367" width="182.88671875" bestFit="1" customWidth="1"/>
    <col min="368" max="368" width="89.109375" bestFit="1" customWidth="1"/>
    <col min="369" max="369" width="78.33203125" bestFit="1" customWidth="1"/>
    <col min="370" max="370" width="74.5546875" bestFit="1" customWidth="1"/>
    <col min="371" max="371" width="70.44140625" bestFit="1" customWidth="1"/>
    <col min="372" max="372" width="67.77734375" bestFit="1" customWidth="1"/>
    <col min="373" max="373" width="68.5546875" bestFit="1" customWidth="1"/>
    <col min="374" max="374" width="47.5546875" bestFit="1" customWidth="1"/>
    <col min="375" max="375" width="124.77734375" bestFit="1" customWidth="1"/>
    <col min="376" max="376" width="158.5546875" bestFit="1" customWidth="1"/>
    <col min="377" max="377" width="153.88671875" bestFit="1" customWidth="1"/>
    <col min="378" max="378" width="175" bestFit="1" customWidth="1"/>
    <col min="379" max="379" width="76.6640625" bestFit="1" customWidth="1"/>
    <col min="380" max="380" width="181.109375" bestFit="1" customWidth="1"/>
    <col min="381" max="381" width="120" bestFit="1" customWidth="1"/>
    <col min="382" max="382" width="64.33203125" bestFit="1" customWidth="1"/>
    <col min="383" max="383" width="82.44140625" bestFit="1" customWidth="1"/>
    <col min="384" max="384" width="92.109375" bestFit="1" customWidth="1"/>
    <col min="385" max="385" width="71.44140625" bestFit="1" customWidth="1"/>
    <col min="386" max="386" width="45.109375" bestFit="1" customWidth="1"/>
    <col min="387" max="387" width="104.6640625" bestFit="1" customWidth="1"/>
    <col min="388" max="388" width="81.5546875" bestFit="1" customWidth="1"/>
    <col min="389" max="389" width="78.33203125" bestFit="1" customWidth="1"/>
    <col min="390" max="390" width="89.88671875" bestFit="1" customWidth="1"/>
    <col min="391" max="391" width="119.33203125" bestFit="1" customWidth="1"/>
    <col min="392" max="392" width="67.77734375" bestFit="1" customWidth="1"/>
    <col min="393" max="393" width="90.44140625" bestFit="1" customWidth="1"/>
    <col min="394" max="394" width="73.44140625" bestFit="1" customWidth="1"/>
    <col min="395" max="395" width="77" bestFit="1" customWidth="1"/>
    <col min="396" max="396" width="84.77734375" bestFit="1" customWidth="1"/>
    <col min="397" max="397" width="119.33203125" bestFit="1" customWidth="1"/>
    <col min="398" max="398" width="93.6640625" bestFit="1" customWidth="1"/>
    <col min="399" max="399" width="67.5546875" bestFit="1" customWidth="1"/>
    <col min="400" max="400" width="72" bestFit="1" customWidth="1"/>
    <col min="401" max="401" width="81.88671875" bestFit="1" customWidth="1"/>
    <col min="402" max="402" width="96.21875" bestFit="1" customWidth="1"/>
    <col min="403" max="403" width="112.21875" bestFit="1" customWidth="1"/>
    <col min="404" max="404" width="113.5546875" bestFit="1" customWidth="1"/>
    <col min="405" max="405" width="164.88671875" bestFit="1" customWidth="1"/>
    <col min="406" max="406" width="156.5546875" bestFit="1" customWidth="1"/>
    <col min="407" max="407" width="112.21875" bestFit="1" customWidth="1"/>
    <col min="408" max="408" width="107.44140625" bestFit="1" customWidth="1"/>
    <col min="409" max="409" width="91" bestFit="1" customWidth="1"/>
    <col min="410" max="410" width="80.33203125" bestFit="1" customWidth="1"/>
    <col min="411" max="411" width="137" bestFit="1" customWidth="1"/>
    <col min="412" max="412" width="123.33203125" bestFit="1" customWidth="1"/>
    <col min="413" max="413" width="130.6640625" bestFit="1" customWidth="1"/>
    <col min="414" max="414" width="197.33203125" bestFit="1" customWidth="1"/>
    <col min="415" max="415" width="168.77734375" bestFit="1" customWidth="1"/>
    <col min="416" max="416" width="162.33203125" bestFit="1" customWidth="1"/>
    <col min="417" max="417" width="140" bestFit="1" customWidth="1"/>
    <col min="418" max="418" width="189.6640625" bestFit="1" customWidth="1"/>
    <col min="419" max="419" width="113.88671875" bestFit="1" customWidth="1"/>
    <col min="420" max="420" width="54" bestFit="1" customWidth="1"/>
    <col min="421" max="421" width="57.44140625" bestFit="1" customWidth="1"/>
    <col min="422" max="422" width="164.109375" bestFit="1" customWidth="1"/>
    <col min="423" max="423" width="42.33203125" bestFit="1" customWidth="1"/>
    <col min="424" max="425" width="74.5546875" bestFit="1" customWidth="1"/>
    <col min="426" max="426" width="126.109375" bestFit="1" customWidth="1"/>
    <col min="427" max="427" width="54.33203125" bestFit="1" customWidth="1"/>
    <col min="428" max="428" width="44.88671875" bestFit="1" customWidth="1"/>
    <col min="429" max="429" width="45.33203125" bestFit="1" customWidth="1"/>
    <col min="430" max="430" width="154.88671875" bestFit="1" customWidth="1"/>
    <col min="431" max="431" width="120.21875" bestFit="1" customWidth="1"/>
    <col min="432" max="432" width="35" bestFit="1" customWidth="1"/>
    <col min="433" max="433" width="36" bestFit="1" customWidth="1"/>
    <col min="434" max="434" width="34.109375" bestFit="1" customWidth="1"/>
    <col min="435" max="435" width="139.109375" bestFit="1" customWidth="1"/>
    <col min="436" max="436" width="134.5546875" bestFit="1" customWidth="1"/>
    <col min="437" max="437" width="161.21875" bestFit="1" customWidth="1"/>
    <col min="438" max="438" width="153.5546875" bestFit="1" customWidth="1"/>
    <col min="439" max="439" width="62.6640625" bestFit="1" customWidth="1"/>
    <col min="440" max="440" width="36.33203125" bestFit="1" customWidth="1"/>
    <col min="441" max="441" width="81" bestFit="1" customWidth="1"/>
    <col min="442" max="442" width="75.44140625" bestFit="1" customWidth="1"/>
    <col min="443" max="443" width="146.33203125" bestFit="1" customWidth="1"/>
    <col min="444" max="444" width="173.21875" bestFit="1" customWidth="1"/>
    <col min="445" max="445" width="151.109375" bestFit="1" customWidth="1"/>
    <col min="446" max="446" width="104.77734375" bestFit="1" customWidth="1"/>
    <col min="447" max="447" width="147.44140625" bestFit="1" customWidth="1"/>
    <col min="448" max="448" width="80.5546875" bestFit="1" customWidth="1"/>
    <col min="449" max="449" width="124.5546875" bestFit="1" customWidth="1"/>
    <col min="450" max="450" width="108.6640625" bestFit="1" customWidth="1"/>
    <col min="451" max="451" width="89" bestFit="1" customWidth="1"/>
    <col min="452" max="452" width="64" bestFit="1" customWidth="1"/>
    <col min="453" max="453" width="60.5546875" bestFit="1" customWidth="1"/>
    <col min="454" max="454" width="145.77734375" bestFit="1" customWidth="1"/>
    <col min="455" max="455" width="200.5546875" bestFit="1" customWidth="1"/>
    <col min="456" max="456" width="51.77734375" bestFit="1" customWidth="1"/>
    <col min="457" max="457" width="91.88671875" bestFit="1" customWidth="1"/>
    <col min="458" max="458" width="149.77734375" bestFit="1" customWidth="1"/>
    <col min="459" max="459" width="102.77734375" bestFit="1" customWidth="1"/>
    <col min="460" max="460" width="60.6640625" bestFit="1" customWidth="1"/>
    <col min="461" max="461" width="131.5546875" bestFit="1" customWidth="1"/>
    <col min="462" max="462" width="48.88671875" bestFit="1" customWidth="1"/>
    <col min="463" max="463" width="171.88671875" bestFit="1" customWidth="1"/>
    <col min="464" max="464" width="176.109375" bestFit="1" customWidth="1"/>
    <col min="465" max="465" width="169.6640625" bestFit="1" customWidth="1"/>
    <col min="466" max="466" width="56.33203125" bestFit="1" customWidth="1"/>
    <col min="467" max="467" width="143.77734375" bestFit="1" customWidth="1"/>
    <col min="468" max="468" width="89.33203125" bestFit="1" customWidth="1"/>
    <col min="469" max="469" width="157.6640625" bestFit="1" customWidth="1"/>
    <col min="470" max="470" width="152.33203125" bestFit="1" customWidth="1"/>
    <col min="471" max="471" width="177.109375" bestFit="1" customWidth="1"/>
    <col min="472" max="472" width="43.88671875" bestFit="1" customWidth="1"/>
    <col min="473" max="473" width="40.21875" bestFit="1" customWidth="1"/>
    <col min="474" max="474" width="176.44140625" bestFit="1" customWidth="1"/>
    <col min="475" max="475" width="49.33203125" bestFit="1" customWidth="1"/>
    <col min="476" max="476" width="171.33203125" bestFit="1" customWidth="1"/>
    <col min="477" max="477" width="182.109375" bestFit="1" customWidth="1"/>
    <col min="478" max="478" width="160.33203125" bestFit="1" customWidth="1"/>
    <col min="479" max="479" width="148.77734375" bestFit="1" customWidth="1"/>
    <col min="480" max="480" width="162.21875" bestFit="1" customWidth="1"/>
    <col min="481" max="481" width="158.44140625" bestFit="1" customWidth="1"/>
    <col min="482" max="482" width="119.5546875" bestFit="1" customWidth="1"/>
    <col min="483" max="483" width="119.21875" bestFit="1" customWidth="1"/>
    <col min="484" max="484" width="116.88671875" bestFit="1" customWidth="1"/>
    <col min="485" max="485" width="133.44140625" bestFit="1" customWidth="1"/>
    <col min="486" max="486" width="173.6640625" bestFit="1" customWidth="1"/>
    <col min="487" max="487" width="129.109375" bestFit="1" customWidth="1"/>
    <col min="488" max="488" width="159.109375" bestFit="1" customWidth="1"/>
    <col min="489" max="489" width="172.6640625" bestFit="1" customWidth="1"/>
    <col min="490" max="490" width="130.6640625" bestFit="1" customWidth="1"/>
    <col min="491" max="491" width="155.88671875" bestFit="1" customWidth="1"/>
    <col min="492" max="492" width="15.33203125" bestFit="1" customWidth="1"/>
    <col min="493" max="493" width="180.109375" bestFit="1" customWidth="1"/>
    <col min="494" max="494" width="160.5546875" bestFit="1" customWidth="1"/>
    <col min="495" max="495" width="166.44140625" bestFit="1" customWidth="1"/>
    <col min="496" max="496" width="177.6640625" bestFit="1" customWidth="1"/>
    <col min="497" max="497" width="157.33203125" bestFit="1" customWidth="1"/>
    <col min="498" max="498" width="176.5546875" bestFit="1" customWidth="1"/>
    <col min="499" max="499" width="170.44140625" bestFit="1" customWidth="1"/>
    <col min="500" max="500" width="152.109375" bestFit="1" customWidth="1"/>
    <col min="501" max="501" width="39.6640625" bestFit="1" customWidth="1"/>
    <col min="502" max="502" width="177.109375" bestFit="1" customWidth="1"/>
    <col min="503" max="503" width="150.5546875" bestFit="1" customWidth="1"/>
    <col min="504" max="504" width="68.6640625" bestFit="1" customWidth="1"/>
    <col min="505" max="505" width="172.109375" bestFit="1" customWidth="1"/>
    <col min="506" max="506" width="139.6640625" bestFit="1" customWidth="1"/>
    <col min="507" max="507" width="84.77734375" bestFit="1" customWidth="1"/>
    <col min="508" max="508" width="115.88671875" bestFit="1" customWidth="1"/>
    <col min="509" max="509" width="99.6640625" bestFit="1" customWidth="1"/>
    <col min="510" max="510" width="73" bestFit="1" customWidth="1"/>
    <col min="511" max="511" width="182" bestFit="1" customWidth="1"/>
    <col min="512" max="512" width="173.21875" bestFit="1" customWidth="1"/>
    <col min="513" max="513" width="175.44140625" bestFit="1" customWidth="1"/>
    <col min="514" max="514" width="174.33203125" bestFit="1" customWidth="1"/>
    <col min="515" max="515" width="75.6640625" bestFit="1" customWidth="1"/>
    <col min="516" max="516" width="100" bestFit="1" customWidth="1"/>
    <col min="517" max="517" width="163.44140625" bestFit="1" customWidth="1"/>
    <col min="518" max="518" width="172.33203125" bestFit="1" customWidth="1"/>
    <col min="519" max="519" width="175.109375" bestFit="1" customWidth="1"/>
    <col min="520" max="520" width="89" bestFit="1" customWidth="1"/>
    <col min="521" max="521" width="180.44140625" bestFit="1" customWidth="1"/>
    <col min="522" max="522" width="167.5546875" bestFit="1" customWidth="1"/>
    <col min="523" max="523" width="83.109375" bestFit="1" customWidth="1"/>
    <col min="524" max="524" width="89.6640625" bestFit="1" customWidth="1"/>
    <col min="525" max="525" width="76.5546875" bestFit="1" customWidth="1"/>
    <col min="526" max="526" width="145.77734375" bestFit="1" customWidth="1"/>
    <col min="527" max="527" width="81.33203125" bestFit="1" customWidth="1"/>
    <col min="528" max="528" width="48.6640625" bestFit="1" customWidth="1"/>
    <col min="529" max="529" width="50.44140625" bestFit="1" customWidth="1"/>
    <col min="530" max="530" width="132.6640625" bestFit="1" customWidth="1"/>
    <col min="531" max="531" width="70" bestFit="1" customWidth="1"/>
    <col min="532" max="532" width="40.109375" bestFit="1" customWidth="1"/>
    <col min="533" max="533" width="126.77734375" bestFit="1" customWidth="1"/>
    <col min="534" max="534" width="54.77734375" bestFit="1" customWidth="1"/>
    <col min="535" max="535" width="45" bestFit="1" customWidth="1"/>
    <col min="536" max="536" width="56.88671875" bestFit="1" customWidth="1"/>
    <col min="537" max="537" width="144.44140625" bestFit="1" customWidth="1"/>
    <col min="538" max="538" width="41.5546875" bestFit="1" customWidth="1"/>
    <col min="539" max="539" width="82.77734375" bestFit="1" customWidth="1"/>
    <col min="540" max="540" width="60.88671875" bestFit="1" customWidth="1"/>
    <col min="541" max="541" width="62.44140625" bestFit="1" customWidth="1"/>
    <col min="542" max="542" width="44.44140625" bestFit="1" customWidth="1"/>
    <col min="543" max="543" width="55.21875" bestFit="1" customWidth="1"/>
    <col min="544" max="544" width="49" bestFit="1" customWidth="1"/>
    <col min="545" max="545" width="42.77734375" bestFit="1" customWidth="1"/>
    <col min="546" max="546" width="44" bestFit="1" customWidth="1"/>
    <col min="547" max="547" width="97.21875" bestFit="1" customWidth="1"/>
    <col min="548" max="548" width="159.77734375" bestFit="1" customWidth="1"/>
    <col min="549" max="549" width="177.109375" bestFit="1" customWidth="1"/>
    <col min="550" max="550" width="180.21875" bestFit="1" customWidth="1"/>
    <col min="551" max="551" width="159.77734375" bestFit="1" customWidth="1"/>
    <col min="552" max="552" width="99.88671875" bestFit="1" customWidth="1"/>
    <col min="553" max="553" width="176.77734375" bestFit="1" customWidth="1"/>
    <col min="554" max="554" width="147.88671875" bestFit="1" customWidth="1"/>
    <col min="555" max="555" width="105.33203125" bestFit="1" customWidth="1"/>
    <col min="556" max="556" width="76" bestFit="1" customWidth="1"/>
    <col min="557" max="557" width="81.33203125" bestFit="1" customWidth="1"/>
    <col min="558" max="558" width="160.109375" bestFit="1" customWidth="1"/>
    <col min="559" max="559" width="56" bestFit="1" customWidth="1"/>
    <col min="560" max="560" width="168.44140625" bestFit="1" customWidth="1"/>
    <col min="561" max="561" width="181" bestFit="1" customWidth="1"/>
    <col min="562" max="562" width="53.109375" bestFit="1" customWidth="1"/>
    <col min="563" max="563" width="140.6640625" bestFit="1" customWidth="1"/>
    <col min="564" max="564" width="77.77734375" bestFit="1" customWidth="1"/>
    <col min="565" max="566" width="31" bestFit="1" customWidth="1"/>
    <col min="567" max="567" width="162.6640625" bestFit="1" customWidth="1"/>
    <col min="568" max="568" width="89.88671875" bestFit="1" customWidth="1"/>
    <col min="569" max="569" width="150.5546875" bestFit="1" customWidth="1"/>
    <col min="570" max="570" width="22" bestFit="1" customWidth="1"/>
    <col min="571" max="571" width="164.33203125" bestFit="1" customWidth="1"/>
    <col min="572" max="572" width="178.5546875" bestFit="1" customWidth="1"/>
    <col min="573" max="573" width="128.6640625" bestFit="1" customWidth="1"/>
    <col min="574" max="574" width="37.109375" bestFit="1" customWidth="1"/>
    <col min="575" max="575" width="36.109375" bestFit="1" customWidth="1"/>
    <col min="576" max="576" width="148.33203125" bestFit="1" customWidth="1"/>
    <col min="577" max="577" width="140.6640625" bestFit="1" customWidth="1"/>
    <col min="578" max="578" width="144.77734375" bestFit="1" customWidth="1"/>
    <col min="579" max="579" width="126.44140625" bestFit="1" customWidth="1"/>
    <col min="580" max="580" width="149.88671875" bestFit="1" customWidth="1"/>
    <col min="581" max="581" width="149.5546875" bestFit="1" customWidth="1"/>
    <col min="582" max="582" width="88" bestFit="1" customWidth="1"/>
    <col min="583" max="583" width="80.109375" bestFit="1" customWidth="1"/>
    <col min="584" max="585" width="61.5546875" bestFit="1" customWidth="1"/>
    <col min="586" max="586" width="96.88671875" bestFit="1" customWidth="1"/>
    <col min="587" max="587" width="89.33203125" bestFit="1" customWidth="1"/>
    <col min="588" max="588" width="83.33203125" bestFit="1" customWidth="1"/>
    <col min="589" max="589" width="85.33203125" bestFit="1" customWidth="1"/>
    <col min="590" max="590" width="92.109375" bestFit="1" customWidth="1"/>
    <col min="591" max="591" width="100.88671875" bestFit="1" customWidth="1"/>
    <col min="592" max="592" width="87.88671875" bestFit="1" customWidth="1"/>
    <col min="593" max="593" width="81.77734375" bestFit="1" customWidth="1"/>
    <col min="594" max="594" width="57.77734375" bestFit="1" customWidth="1"/>
    <col min="595" max="595" width="85.44140625" bestFit="1" customWidth="1"/>
    <col min="596" max="596" width="18.44140625" bestFit="1" customWidth="1"/>
    <col min="597" max="597" width="93.33203125" bestFit="1" customWidth="1"/>
    <col min="598" max="598" width="58.77734375" bestFit="1" customWidth="1"/>
    <col min="599" max="599" width="181.77734375" bestFit="1" customWidth="1"/>
    <col min="600" max="600" width="175" bestFit="1" customWidth="1"/>
    <col min="601" max="601" width="176.109375" bestFit="1" customWidth="1"/>
    <col min="602" max="602" width="128.5546875" bestFit="1" customWidth="1"/>
    <col min="603" max="603" width="156.44140625" bestFit="1" customWidth="1"/>
    <col min="604" max="604" width="130.44140625" bestFit="1" customWidth="1"/>
    <col min="605" max="605" width="171.109375" bestFit="1" customWidth="1"/>
    <col min="606" max="606" width="116" bestFit="1" customWidth="1"/>
    <col min="607" max="607" width="164.6640625" bestFit="1" customWidth="1"/>
    <col min="608" max="608" width="182.5546875" bestFit="1" customWidth="1"/>
    <col min="609" max="609" width="135.5546875" bestFit="1" customWidth="1"/>
    <col min="610" max="610" width="118.44140625" bestFit="1" customWidth="1"/>
    <col min="611" max="611" width="124.77734375" bestFit="1" customWidth="1"/>
    <col min="612" max="612" width="138.33203125" bestFit="1" customWidth="1"/>
    <col min="613" max="613" width="151.5546875" bestFit="1" customWidth="1"/>
    <col min="614" max="614" width="167.88671875" bestFit="1" customWidth="1"/>
    <col min="615" max="615" width="119.33203125" bestFit="1" customWidth="1"/>
    <col min="616" max="616" width="175.33203125" bestFit="1" customWidth="1"/>
    <col min="617" max="618" width="174.6640625" bestFit="1" customWidth="1"/>
    <col min="619" max="619" width="162.44140625" bestFit="1" customWidth="1"/>
    <col min="620" max="620" width="153.77734375" bestFit="1" customWidth="1"/>
    <col min="621" max="621" width="63.88671875" bestFit="1" customWidth="1"/>
    <col min="622" max="622" width="156.5546875" bestFit="1" customWidth="1"/>
    <col min="623" max="623" width="163.109375" bestFit="1" customWidth="1"/>
    <col min="624" max="624" width="155.6640625" bestFit="1" customWidth="1"/>
    <col min="625" max="625" width="160.6640625" bestFit="1" customWidth="1"/>
    <col min="626" max="626" width="90.5546875" bestFit="1" customWidth="1"/>
    <col min="627" max="627" width="84.33203125" bestFit="1" customWidth="1"/>
    <col min="628" max="629" width="116.5546875" bestFit="1" customWidth="1"/>
    <col min="630" max="630" width="115.6640625" bestFit="1" customWidth="1"/>
    <col min="631" max="634" width="133" bestFit="1" customWidth="1"/>
    <col min="635" max="635" width="160.44140625" bestFit="1" customWidth="1"/>
    <col min="636" max="636" width="160.88671875" bestFit="1" customWidth="1"/>
    <col min="637" max="638" width="123.109375" bestFit="1" customWidth="1"/>
    <col min="639" max="639" width="126.21875" bestFit="1" customWidth="1"/>
    <col min="640" max="640" width="69.33203125" bestFit="1" customWidth="1"/>
    <col min="641" max="641" width="152.88671875" bestFit="1" customWidth="1"/>
    <col min="642" max="642" width="63.109375" bestFit="1" customWidth="1"/>
    <col min="643" max="643" width="122.88671875" bestFit="1" customWidth="1"/>
    <col min="644" max="644" width="143" bestFit="1" customWidth="1"/>
    <col min="645" max="645" width="128.21875" bestFit="1" customWidth="1"/>
    <col min="646" max="646" width="104.21875" bestFit="1" customWidth="1"/>
    <col min="647" max="647" width="132.109375" bestFit="1" customWidth="1"/>
    <col min="648" max="648" width="116.77734375" bestFit="1" customWidth="1"/>
    <col min="649" max="649" width="177.109375" bestFit="1" customWidth="1"/>
    <col min="650" max="650" width="146.88671875" bestFit="1" customWidth="1"/>
    <col min="651" max="651" width="157.5546875" bestFit="1" customWidth="1"/>
    <col min="652" max="652" width="184.5546875" bestFit="1" customWidth="1"/>
    <col min="653" max="653" width="95.33203125" bestFit="1" customWidth="1"/>
    <col min="654" max="654" width="102.44140625" bestFit="1" customWidth="1"/>
    <col min="655" max="655" width="155" bestFit="1" customWidth="1"/>
    <col min="656" max="656" width="67.6640625" bestFit="1" customWidth="1"/>
    <col min="657" max="657" width="152.33203125" bestFit="1" customWidth="1"/>
    <col min="658" max="658" width="144" bestFit="1" customWidth="1"/>
    <col min="659" max="659" width="134.21875" bestFit="1" customWidth="1"/>
    <col min="660" max="660" width="106" bestFit="1" customWidth="1"/>
    <col min="661" max="661" width="96.109375" bestFit="1" customWidth="1"/>
    <col min="662" max="662" width="160.6640625" bestFit="1" customWidth="1"/>
    <col min="663" max="663" width="166.21875" bestFit="1" customWidth="1"/>
    <col min="664" max="664" width="177.77734375" bestFit="1" customWidth="1"/>
    <col min="665" max="665" width="111.77734375" bestFit="1" customWidth="1"/>
    <col min="666" max="666" width="177.5546875" bestFit="1" customWidth="1"/>
    <col min="667" max="667" width="119.109375" bestFit="1" customWidth="1"/>
    <col min="668" max="668" width="31" bestFit="1" customWidth="1"/>
    <col min="669" max="669" width="39.33203125" bestFit="1" customWidth="1"/>
    <col min="670" max="670" width="176.44140625" bestFit="1" customWidth="1"/>
    <col min="671" max="671" width="67.21875" bestFit="1" customWidth="1"/>
    <col min="672" max="672" width="49.77734375" bestFit="1" customWidth="1"/>
    <col min="673" max="673" width="181.21875" bestFit="1" customWidth="1"/>
    <col min="674" max="674" width="173.5546875" bestFit="1" customWidth="1"/>
    <col min="675" max="675" width="174.88671875" bestFit="1" customWidth="1"/>
    <col min="676" max="676" width="66.6640625" bestFit="1" customWidth="1"/>
    <col min="677" max="677" width="113.109375" bestFit="1" customWidth="1"/>
    <col min="678" max="678" width="100.5546875" bestFit="1" customWidth="1"/>
    <col min="679" max="679" width="150.109375" bestFit="1" customWidth="1"/>
    <col min="680" max="680" width="149.44140625" bestFit="1" customWidth="1"/>
    <col min="681" max="681" width="95.5546875" bestFit="1" customWidth="1"/>
    <col min="682" max="682" width="171.88671875" bestFit="1" customWidth="1"/>
    <col min="683" max="683" width="142.88671875" bestFit="1" customWidth="1"/>
    <col min="684" max="684" width="128.77734375" bestFit="1" customWidth="1"/>
    <col min="685" max="685" width="96.44140625" bestFit="1" customWidth="1"/>
    <col min="686" max="686" width="61.21875" bestFit="1" customWidth="1"/>
    <col min="687" max="687" width="70.77734375" bestFit="1" customWidth="1"/>
    <col min="688" max="688" width="77.88671875" bestFit="1" customWidth="1"/>
    <col min="689" max="689" width="60.77734375" bestFit="1" customWidth="1"/>
    <col min="690" max="690" width="112.109375" bestFit="1" customWidth="1"/>
    <col min="691" max="691" width="129.21875" bestFit="1" customWidth="1"/>
    <col min="692" max="692" width="133.6640625" bestFit="1" customWidth="1"/>
    <col min="693" max="693" width="148.44140625" bestFit="1" customWidth="1"/>
    <col min="694" max="694" width="136.109375" bestFit="1" customWidth="1"/>
    <col min="695" max="695" width="158.88671875" bestFit="1" customWidth="1"/>
    <col min="696" max="696" width="166.6640625" bestFit="1" customWidth="1"/>
    <col min="697" max="697" width="132.5546875" bestFit="1" customWidth="1"/>
    <col min="698" max="698" width="39.44140625" bestFit="1" customWidth="1"/>
    <col min="699" max="699" width="73" bestFit="1" customWidth="1"/>
    <col min="700" max="700" width="111" bestFit="1" customWidth="1"/>
    <col min="701" max="701" width="96.21875" bestFit="1" customWidth="1"/>
    <col min="702" max="702" width="186.88671875" bestFit="1" customWidth="1"/>
    <col min="703" max="703" width="75.44140625" bestFit="1" customWidth="1"/>
    <col min="704" max="704" width="82.33203125" bestFit="1" customWidth="1"/>
    <col min="705" max="705" width="115.6640625" bestFit="1" customWidth="1"/>
    <col min="706" max="706" width="123.5546875" bestFit="1" customWidth="1"/>
    <col min="707" max="707" width="56.5546875" bestFit="1" customWidth="1"/>
    <col min="708" max="708" width="66.6640625" bestFit="1" customWidth="1"/>
    <col min="709" max="709" width="104.44140625" bestFit="1" customWidth="1"/>
    <col min="710" max="710" width="170.77734375" bestFit="1" customWidth="1"/>
    <col min="711" max="711" width="110.88671875" bestFit="1" customWidth="1"/>
    <col min="712" max="712" width="80.21875" bestFit="1" customWidth="1"/>
    <col min="713" max="713" width="183.33203125" bestFit="1" customWidth="1"/>
    <col min="714" max="714" width="168.77734375" bestFit="1" customWidth="1"/>
    <col min="715" max="715" width="180.44140625" bestFit="1" customWidth="1"/>
    <col min="716" max="716" width="175.77734375" bestFit="1" customWidth="1"/>
    <col min="717" max="717" width="160" bestFit="1" customWidth="1"/>
    <col min="718" max="718" width="102.21875" bestFit="1" customWidth="1"/>
    <col min="719" max="719" width="162.33203125" bestFit="1" customWidth="1"/>
    <col min="720" max="720" width="153.88671875" bestFit="1" customWidth="1"/>
    <col min="721" max="721" width="132.6640625" bestFit="1" customWidth="1"/>
    <col min="722" max="723" width="68.44140625" bestFit="1" customWidth="1"/>
    <col min="724" max="725" width="66.5546875" bestFit="1" customWidth="1"/>
    <col min="726" max="726" width="145.33203125" bestFit="1" customWidth="1"/>
    <col min="727" max="727" width="136.6640625" bestFit="1" customWidth="1"/>
    <col min="728" max="728" width="172.33203125" bestFit="1" customWidth="1"/>
    <col min="729" max="729" width="133.44140625" bestFit="1" customWidth="1"/>
    <col min="730" max="730" width="154.6640625" bestFit="1" customWidth="1"/>
    <col min="731" max="731" width="134.33203125" bestFit="1" customWidth="1"/>
    <col min="732" max="732" width="59.77734375" bestFit="1" customWidth="1"/>
    <col min="733" max="733" width="159.88671875" bestFit="1" customWidth="1"/>
    <col min="734" max="734" width="131.21875" bestFit="1" customWidth="1"/>
    <col min="735" max="735" width="143" bestFit="1" customWidth="1"/>
    <col min="736" max="736" width="141.6640625" bestFit="1" customWidth="1"/>
    <col min="737" max="737" width="145.88671875" bestFit="1" customWidth="1"/>
    <col min="738" max="738" width="146.77734375" bestFit="1" customWidth="1"/>
    <col min="739" max="739" width="142.109375" bestFit="1" customWidth="1"/>
    <col min="740" max="740" width="199.88671875" bestFit="1" customWidth="1"/>
    <col min="741" max="741" width="79.6640625" bestFit="1" customWidth="1"/>
    <col min="742" max="742" width="43.88671875" bestFit="1" customWidth="1"/>
    <col min="743" max="743" width="115.21875" bestFit="1" customWidth="1"/>
    <col min="744" max="744" width="84.77734375" bestFit="1" customWidth="1"/>
    <col min="745" max="745" width="96.5546875" bestFit="1" customWidth="1"/>
    <col min="746" max="746" width="125.33203125" bestFit="1" customWidth="1"/>
    <col min="747" max="747" width="181.21875" bestFit="1" customWidth="1"/>
    <col min="748" max="748" width="157.33203125" bestFit="1" customWidth="1"/>
    <col min="749" max="749" width="119.21875" bestFit="1" customWidth="1"/>
    <col min="750" max="750" width="49.88671875" bestFit="1" customWidth="1"/>
    <col min="751" max="751" width="166.77734375" bestFit="1" customWidth="1"/>
    <col min="752" max="752" width="159.44140625" bestFit="1" customWidth="1"/>
    <col min="753" max="753" width="153.44140625" bestFit="1" customWidth="1"/>
    <col min="754" max="754" width="119.77734375" bestFit="1" customWidth="1"/>
    <col min="755" max="755" width="137.77734375" bestFit="1" customWidth="1"/>
    <col min="756" max="756" width="157.77734375" bestFit="1" customWidth="1"/>
    <col min="757" max="757" width="142" bestFit="1" customWidth="1"/>
    <col min="758" max="758" width="156.6640625" bestFit="1" customWidth="1"/>
    <col min="759" max="759" width="134.21875" bestFit="1" customWidth="1"/>
    <col min="760" max="760" width="166" bestFit="1" customWidth="1"/>
    <col min="761" max="761" width="147" bestFit="1" customWidth="1"/>
    <col min="762" max="762" width="86.6640625" bestFit="1" customWidth="1"/>
    <col min="763" max="763" width="124.33203125" bestFit="1" customWidth="1"/>
    <col min="764" max="764" width="116.88671875" bestFit="1" customWidth="1"/>
    <col min="765" max="765" width="122" bestFit="1" customWidth="1"/>
    <col min="766" max="766" width="58.88671875" bestFit="1" customWidth="1"/>
    <col min="767" max="767" width="77.21875" bestFit="1" customWidth="1"/>
    <col min="768" max="768" width="149.33203125" bestFit="1" customWidth="1"/>
    <col min="769" max="769" width="155.33203125" bestFit="1" customWidth="1"/>
    <col min="770" max="770" width="133.109375" bestFit="1" customWidth="1"/>
    <col min="771" max="771" width="143.6640625" bestFit="1" customWidth="1"/>
    <col min="772" max="772" width="170.88671875" bestFit="1" customWidth="1"/>
    <col min="773" max="773" width="56.109375" bestFit="1" customWidth="1"/>
    <col min="774" max="774" width="60.33203125" bestFit="1" customWidth="1"/>
    <col min="775" max="775" width="95.77734375" bestFit="1" customWidth="1"/>
    <col min="776" max="776" width="64.21875" bestFit="1" customWidth="1"/>
    <col min="777" max="777" width="87.5546875" bestFit="1" customWidth="1"/>
    <col min="778" max="778" width="75.88671875" bestFit="1" customWidth="1"/>
    <col min="779" max="779" width="60" bestFit="1" customWidth="1"/>
    <col min="780" max="780" width="120.33203125" bestFit="1" customWidth="1"/>
    <col min="781" max="781" width="180.88671875" bestFit="1" customWidth="1"/>
    <col min="782" max="782" width="114.88671875" bestFit="1" customWidth="1"/>
    <col min="783" max="783" width="72.6640625" bestFit="1" customWidth="1"/>
    <col min="784" max="784" width="114.6640625" bestFit="1" customWidth="1"/>
    <col min="785" max="785" width="100.5546875" bestFit="1" customWidth="1"/>
    <col min="786" max="786" width="143.6640625" bestFit="1" customWidth="1"/>
    <col min="787" max="787" width="71.44140625" bestFit="1" customWidth="1"/>
    <col min="788" max="788" width="72.77734375" bestFit="1" customWidth="1"/>
    <col min="789" max="789" width="59.6640625" bestFit="1" customWidth="1"/>
    <col min="790" max="790" width="60.88671875" bestFit="1" customWidth="1"/>
    <col min="791" max="791" width="74.21875" bestFit="1" customWidth="1"/>
    <col min="792" max="792" width="88.5546875" bestFit="1" customWidth="1"/>
    <col min="793" max="793" width="57" bestFit="1" customWidth="1"/>
    <col min="794" max="794" width="157.44140625" bestFit="1" customWidth="1"/>
    <col min="795" max="795" width="72.77734375" bestFit="1" customWidth="1"/>
    <col min="796" max="796" width="69.109375" bestFit="1" customWidth="1"/>
    <col min="797" max="797" width="71.33203125" bestFit="1" customWidth="1"/>
    <col min="798" max="798" width="167.109375" bestFit="1" customWidth="1"/>
    <col min="799" max="799" width="50.6640625" bestFit="1" customWidth="1"/>
    <col min="800" max="800" width="121.77734375" bestFit="1" customWidth="1"/>
    <col min="801" max="801" width="45.33203125" bestFit="1" customWidth="1"/>
    <col min="802" max="802" width="176.5546875" bestFit="1" customWidth="1"/>
    <col min="803" max="803" width="36.5546875" bestFit="1" customWidth="1"/>
    <col min="804" max="804" width="60.6640625" bestFit="1" customWidth="1"/>
    <col min="805" max="805" width="96.44140625" bestFit="1" customWidth="1"/>
    <col min="806" max="806" width="182.33203125" bestFit="1" customWidth="1"/>
    <col min="807" max="807" width="149.21875" bestFit="1" customWidth="1"/>
    <col min="808" max="808" width="72.88671875" bestFit="1" customWidth="1"/>
    <col min="809" max="809" width="161.33203125" bestFit="1" customWidth="1"/>
    <col min="810" max="810" width="88.77734375" bestFit="1" customWidth="1"/>
    <col min="811" max="811" width="67.33203125" bestFit="1" customWidth="1"/>
    <col min="812" max="812" width="52.88671875" bestFit="1" customWidth="1"/>
    <col min="813" max="813" width="85.6640625" bestFit="1" customWidth="1"/>
    <col min="814" max="814" width="65.44140625" bestFit="1" customWidth="1"/>
    <col min="815" max="815" width="82.77734375" bestFit="1" customWidth="1"/>
    <col min="816" max="816" width="89.109375" bestFit="1" customWidth="1"/>
    <col min="817" max="817" width="117.33203125" bestFit="1" customWidth="1"/>
    <col min="818" max="818" width="117.88671875" bestFit="1" customWidth="1"/>
    <col min="819" max="819" width="137" bestFit="1" customWidth="1"/>
    <col min="820" max="820" width="156" bestFit="1" customWidth="1"/>
    <col min="821" max="821" width="152.109375" bestFit="1" customWidth="1"/>
    <col min="822" max="822" width="130.6640625" bestFit="1" customWidth="1"/>
    <col min="823" max="823" width="176.109375" bestFit="1" customWidth="1"/>
    <col min="824" max="824" width="70" bestFit="1" customWidth="1"/>
    <col min="825" max="825" width="155.5546875" bestFit="1" customWidth="1"/>
    <col min="826" max="826" width="169.5546875" bestFit="1" customWidth="1"/>
    <col min="827" max="827" width="140.33203125" bestFit="1" customWidth="1"/>
    <col min="828" max="828" width="158.109375" bestFit="1" customWidth="1"/>
    <col min="829" max="829" width="159.44140625" bestFit="1" customWidth="1"/>
    <col min="830" max="830" width="131.21875" bestFit="1" customWidth="1"/>
    <col min="831" max="831" width="160" bestFit="1" customWidth="1"/>
    <col min="832" max="832" width="173.5546875" bestFit="1" customWidth="1"/>
    <col min="833" max="833" width="93.21875" bestFit="1" customWidth="1"/>
    <col min="834" max="834" width="178.109375" bestFit="1" customWidth="1"/>
    <col min="835" max="835" width="162" bestFit="1" customWidth="1"/>
    <col min="836" max="836" width="159.88671875" bestFit="1" customWidth="1"/>
    <col min="837" max="837" width="152.5546875" bestFit="1" customWidth="1"/>
    <col min="838" max="838" width="171.21875" bestFit="1" customWidth="1"/>
    <col min="839" max="839" width="168.21875" bestFit="1" customWidth="1"/>
    <col min="840" max="840" width="119.21875" bestFit="1" customWidth="1"/>
    <col min="841" max="841" width="164.44140625" bestFit="1" customWidth="1"/>
    <col min="842" max="842" width="160.88671875" bestFit="1" customWidth="1"/>
    <col min="843" max="843" width="157" bestFit="1" customWidth="1"/>
    <col min="844" max="844" width="144.6640625" bestFit="1" customWidth="1"/>
    <col min="845" max="845" width="167.21875" bestFit="1" customWidth="1"/>
    <col min="846" max="846" width="166.77734375" bestFit="1" customWidth="1"/>
    <col min="847" max="847" width="167.6640625" bestFit="1" customWidth="1"/>
    <col min="848" max="848" width="172" bestFit="1" customWidth="1"/>
    <col min="849" max="849" width="107.44140625" bestFit="1" customWidth="1"/>
    <col min="850" max="850" width="104.109375" bestFit="1" customWidth="1"/>
    <col min="851" max="851" width="99.77734375" bestFit="1" customWidth="1"/>
    <col min="852" max="852" width="65.33203125" bestFit="1" customWidth="1"/>
    <col min="853" max="853" width="69.21875" bestFit="1" customWidth="1"/>
    <col min="854" max="854" width="21.109375" bestFit="1" customWidth="1"/>
    <col min="855" max="855" width="95" bestFit="1" customWidth="1"/>
    <col min="856" max="856" width="66.109375" bestFit="1" customWidth="1"/>
    <col min="857" max="857" width="189.109375" bestFit="1" customWidth="1"/>
    <col min="858" max="858" width="233.109375" bestFit="1" customWidth="1"/>
    <col min="859" max="859" width="97.77734375" bestFit="1" customWidth="1"/>
    <col min="860" max="860" width="78.21875" bestFit="1" customWidth="1"/>
    <col min="861" max="861" width="71.44140625" bestFit="1" customWidth="1"/>
    <col min="862" max="862" width="65.109375" bestFit="1" customWidth="1"/>
    <col min="863" max="863" width="54" bestFit="1" customWidth="1"/>
    <col min="864" max="864" width="78.21875" bestFit="1" customWidth="1"/>
    <col min="865" max="866" width="69.109375" bestFit="1" customWidth="1"/>
    <col min="867" max="867" width="71.109375" bestFit="1" customWidth="1"/>
    <col min="868" max="868" width="72.77734375" bestFit="1" customWidth="1"/>
    <col min="869" max="869" width="54.44140625" bestFit="1" customWidth="1"/>
    <col min="870" max="870" width="51.77734375" bestFit="1" customWidth="1"/>
    <col min="871" max="871" width="50.77734375" bestFit="1" customWidth="1"/>
    <col min="872" max="872" width="177.21875" bestFit="1" customWidth="1"/>
    <col min="873" max="873" width="144.6640625" bestFit="1" customWidth="1"/>
    <col min="874" max="874" width="85.6640625" bestFit="1" customWidth="1"/>
    <col min="875" max="875" width="89.5546875" bestFit="1" customWidth="1"/>
    <col min="876" max="876" width="86" bestFit="1" customWidth="1"/>
    <col min="877" max="877" width="190.88671875" bestFit="1" customWidth="1"/>
    <col min="878" max="878" width="228.77734375" bestFit="1" customWidth="1"/>
    <col min="879" max="879" width="230.33203125" bestFit="1" customWidth="1"/>
    <col min="880" max="880" width="128.77734375" bestFit="1" customWidth="1"/>
    <col min="881" max="881" width="69.21875" bestFit="1" customWidth="1"/>
    <col min="882" max="882" width="105.21875" bestFit="1" customWidth="1"/>
    <col min="883" max="883" width="69.21875" bestFit="1" customWidth="1"/>
    <col min="884" max="884" width="41.44140625" bestFit="1" customWidth="1"/>
    <col min="885" max="885" width="46" bestFit="1" customWidth="1"/>
    <col min="886" max="886" width="38.88671875" bestFit="1" customWidth="1"/>
    <col min="887" max="887" width="255.77734375" bestFit="1" customWidth="1"/>
    <col min="888" max="888" width="49" bestFit="1" customWidth="1"/>
    <col min="889" max="889" width="97.77734375" bestFit="1" customWidth="1"/>
    <col min="890" max="890" width="62.88671875" bestFit="1" customWidth="1"/>
    <col min="891" max="891" width="34.44140625" bestFit="1" customWidth="1"/>
    <col min="892" max="892" width="59.6640625" bestFit="1" customWidth="1"/>
    <col min="893" max="893" width="27.21875" bestFit="1" customWidth="1"/>
    <col min="894" max="894" width="25.6640625" bestFit="1" customWidth="1"/>
    <col min="895" max="895" width="96.44140625" bestFit="1" customWidth="1"/>
    <col min="896" max="896" width="51.109375" bestFit="1" customWidth="1"/>
    <col min="897" max="897" width="181.44140625" bestFit="1" customWidth="1"/>
    <col min="898" max="898" width="40.33203125" bestFit="1" customWidth="1"/>
    <col min="899" max="899" width="137.109375" bestFit="1" customWidth="1"/>
    <col min="900" max="900" width="99.6640625" bestFit="1" customWidth="1"/>
    <col min="901" max="901" width="98.44140625" bestFit="1" customWidth="1"/>
    <col min="902" max="902" width="174.5546875" bestFit="1" customWidth="1"/>
    <col min="903" max="903" width="65.21875" bestFit="1" customWidth="1"/>
    <col min="904" max="904" width="134.21875" bestFit="1" customWidth="1"/>
    <col min="905" max="905" width="67.5546875" bestFit="1" customWidth="1"/>
    <col min="906" max="906" width="158.109375" bestFit="1" customWidth="1"/>
    <col min="907" max="907" width="156.21875" bestFit="1" customWidth="1"/>
    <col min="908" max="908" width="114.44140625" bestFit="1" customWidth="1"/>
    <col min="909" max="909" width="126.77734375" bestFit="1" customWidth="1"/>
    <col min="910" max="910" width="50.6640625" bestFit="1" customWidth="1"/>
    <col min="911" max="911" width="48" bestFit="1" customWidth="1"/>
    <col min="912" max="912" width="52.5546875" bestFit="1" customWidth="1"/>
    <col min="913" max="913" width="90.44140625" bestFit="1" customWidth="1"/>
    <col min="914" max="914" width="158.109375" bestFit="1" customWidth="1"/>
    <col min="915" max="915" width="57.33203125" bestFit="1" customWidth="1"/>
    <col min="916" max="916" width="46.33203125" bestFit="1" customWidth="1"/>
    <col min="917" max="917" width="60.21875" bestFit="1" customWidth="1"/>
    <col min="918" max="918" width="42.33203125" bestFit="1" customWidth="1"/>
    <col min="919" max="919" width="46.109375" bestFit="1" customWidth="1"/>
    <col min="920" max="920" width="61.21875" bestFit="1" customWidth="1"/>
    <col min="921" max="921" width="106.88671875" bestFit="1" customWidth="1"/>
    <col min="922" max="922" width="59.6640625" bestFit="1" customWidth="1"/>
    <col min="923" max="923" width="147.77734375" bestFit="1" customWidth="1"/>
    <col min="924" max="924" width="155.44140625" bestFit="1" customWidth="1"/>
    <col min="925" max="925" width="161.21875" bestFit="1" customWidth="1"/>
    <col min="926" max="926" width="93.5546875" bestFit="1" customWidth="1"/>
    <col min="927" max="927" width="95.5546875" bestFit="1" customWidth="1"/>
    <col min="928" max="929" width="160.88671875" bestFit="1" customWidth="1"/>
    <col min="930" max="930" width="57.33203125" bestFit="1" customWidth="1"/>
    <col min="931" max="931" width="156" bestFit="1" customWidth="1"/>
    <col min="932" max="932" width="107.44140625" bestFit="1" customWidth="1"/>
    <col min="933" max="933" width="152.109375" bestFit="1" customWidth="1"/>
    <col min="934" max="934" width="139.88671875" bestFit="1" customWidth="1"/>
    <col min="935" max="935" width="163.5546875" bestFit="1" customWidth="1"/>
    <col min="936" max="937" width="45" bestFit="1" customWidth="1"/>
    <col min="938" max="938" width="153.44140625" bestFit="1" customWidth="1"/>
    <col min="939" max="939" width="147.5546875" bestFit="1" customWidth="1"/>
    <col min="940" max="940" width="36.21875" bestFit="1" customWidth="1"/>
    <col min="941" max="941" width="38.5546875" bestFit="1" customWidth="1"/>
    <col min="942" max="942" width="136.21875" bestFit="1" customWidth="1"/>
    <col min="943" max="943" width="141.21875" bestFit="1" customWidth="1"/>
    <col min="944" max="944" width="58.6640625" bestFit="1" customWidth="1"/>
    <col min="945" max="945" width="176.33203125" bestFit="1" customWidth="1"/>
    <col min="946" max="946" width="164.6640625" bestFit="1" customWidth="1"/>
    <col min="947" max="947" width="171.5546875" bestFit="1" customWidth="1"/>
    <col min="948" max="948" width="121.44140625" bestFit="1" customWidth="1"/>
    <col min="949" max="949" width="63.88671875" bestFit="1" customWidth="1"/>
    <col min="950" max="950" width="132.77734375" bestFit="1" customWidth="1"/>
    <col min="951" max="951" width="151.5546875" bestFit="1" customWidth="1"/>
    <col min="952" max="952" width="100.109375" bestFit="1" customWidth="1"/>
    <col min="953" max="953" width="94.44140625" bestFit="1" customWidth="1"/>
    <col min="954" max="954" width="87.6640625" bestFit="1" customWidth="1"/>
    <col min="955" max="955" width="117.109375" bestFit="1" customWidth="1"/>
    <col min="956" max="956" width="120.109375" bestFit="1" customWidth="1"/>
    <col min="957" max="957" width="115.109375" bestFit="1" customWidth="1"/>
    <col min="958" max="958" width="116.44140625" bestFit="1" customWidth="1"/>
    <col min="959" max="959" width="112.44140625" bestFit="1" customWidth="1"/>
    <col min="960" max="960" width="60.109375" bestFit="1" customWidth="1"/>
    <col min="961" max="961" width="82.109375" bestFit="1" customWidth="1"/>
    <col min="962" max="962" width="76.33203125" bestFit="1" customWidth="1"/>
    <col min="963" max="963" width="59.77734375" bestFit="1" customWidth="1"/>
    <col min="964" max="964" width="218.33203125" bestFit="1" customWidth="1"/>
    <col min="965" max="965" width="122.21875" bestFit="1" customWidth="1"/>
    <col min="966" max="966" width="221.6640625" bestFit="1" customWidth="1"/>
    <col min="967" max="967" width="112.88671875" bestFit="1" customWidth="1"/>
    <col min="968" max="968" width="74.88671875" bestFit="1" customWidth="1"/>
    <col min="969" max="969" width="124.44140625" bestFit="1" customWidth="1"/>
    <col min="970" max="970" width="67.5546875" bestFit="1" customWidth="1"/>
    <col min="971" max="971" width="35.21875" bestFit="1" customWidth="1"/>
    <col min="972" max="972" width="39.77734375" bestFit="1" customWidth="1"/>
    <col min="973" max="973" width="47.77734375" bestFit="1" customWidth="1"/>
    <col min="974" max="974" width="54.44140625" bestFit="1" customWidth="1"/>
    <col min="975" max="975" width="80.21875" bestFit="1" customWidth="1"/>
    <col min="976" max="976" width="35.33203125" bestFit="1" customWidth="1"/>
    <col min="977" max="977" width="48.33203125" bestFit="1" customWidth="1"/>
    <col min="978" max="978" width="72.44140625" bestFit="1" customWidth="1"/>
    <col min="979" max="979" width="61.44140625" bestFit="1" customWidth="1"/>
    <col min="980" max="980" width="51.109375" bestFit="1" customWidth="1"/>
    <col min="981" max="981" width="94.77734375" bestFit="1" customWidth="1"/>
    <col min="982" max="982" width="59.33203125" bestFit="1" customWidth="1"/>
    <col min="983" max="983" width="93.88671875" bestFit="1" customWidth="1"/>
    <col min="984" max="984" width="37.21875" bestFit="1" customWidth="1"/>
    <col min="985" max="985" width="105.44140625" bestFit="1" customWidth="1"/>
    <col min="986" max="986" width="89.109375" bestFit="1" customWidth="1"/>
    <col min="987" max="987" width="84.5546875" bestFit="1" customWidth="1"/>
    <col min="988" max="988" width="77.33203125" bestFit="1" customWidth="1"/>
    <col min="989" max="989" width="123.21875" bestFit="1" customWidth="1"/>
    <col min="990" max="990" width="82.5546875" bestFit="1" customWidth="1"/>
    <col min="991" max="991" width="108" bestFit="1" customWidth="1"/>
    <col min="992" max="992" width="106.33203125" bestFit="1" customWidth="1"/>
    <col min="993" max="993" width="97.5546875" bestFit="1" customWidth="1"/>
    <col min="994" max="994" width="158.21875" bestFit="1" customWidth="1"/>
    <col min="995" max="995" width="152.44140625" bestFit="1" customWidth="1"/>
    <col min="996" max="996" width="142" bestFit="1" customWidth="1"/>
    <col min="997" max="997" width="109.109375" bestFit="1" customWidth="1"/>
    <col min="998" max="998" width="177.109375" bestFit="1" customWidth="1"/>
    <col min="999" max="999" width="177" bestFit="1" customWidth="1"/>
    <col min="1000" max="1000" width="178.88671875" bestFit="1" customWidth="1"/>
    <col min="1001" max="1001" width="150.21875" bestFit="1" customWidth="1"/>
    <col min="1002" max="1002" width="136.77734375" bestFit="1" customWidth="1"/>
    <col min="1003" max="1003" width="155" bestFit="1" customWidth="1"/>
    <col min="1004" max="1004" width="151" bestFit="1" customWidth="1"/>
    <col min="1005" max="1005" width="158.6640625" bestFit="1" customWidth="1"/>
    <col min="1006" max="1006" width="181.77734375" bestFit="1" customWidth="1"/>
    <col min="1007" max="1007" width="176.44140625" bestFit="1" customWidth="1"/>
    <col min="1008" max="1008" width="175.109375" bestFit="1" customWidth="1"/>
    <col min="1009" max="1009" width="179.21875" bestFit="1" customWidth="1"/>
    <col min="1010" max="1010" width="163.21875" bestFit="1" customWidth="1"/>
    <col min="1011" max="1011" width="182.6640625" bestFit="1" customWidth="1"/>
    <col min="1012" max="1012" width="181.88671875" bestFit="1" customWidth="1"/>
    <col min="1013" max="1013" width="175.5546875" bestFit="1" customWidth="1"/>
    <col min="1014" max="1014" width="128.33203125" bestFit="1" customWidth="1"/>
    <col min="1015" max="1015" width="110.21875" bestFit="1" customWidth="1"/>
    <col min="1016" max="1016" width="60.33203125" bestFit="1" customWidth="1"/>
    <col min="1017" max="1017" width="81.77734375" bestFit="1" customWidth="1"/>
    <col min="1018" max="1018" width="120.21875" bestFit="1" customWidth="1"/>
    <col min="1019" max="1019" width="53.33203125" bestFit="1" customWidth="1"/>
    <col min="1020" max="1020" width="54.5546875" bestFit="1" customWidth="1"/>
    <col min="1021" max="1021" width="131.77734375" bestFit="1" customWidth="1"/>
    <col min="1022" max="1022" width="113.6640625" bestFit="1" customWidth="1"/>
    <col min="1023" max="1023" width="88.77734375" bestFit="1" customWidth="1"/>
    <col min="1024" max="1024" width="23.109375" bestFit="1" customWidth="1"/>
    <col min="1025" max="1025" width="85.88671875" bestFit="1" customWidth="1"/>
    <col min="1026" max="1026" width="69.44140625" bestFit="1" customWidth="1"/>
    <col min="1027" max="1027" width="130.109375" bestFit="1" customWidth="1"/>
    <col min="1028" max="1028" width="51.5546875" bestFit="1" customWidth="1"/>
    <col min="1029" max="1029" width="143.77734375" bestFit="1" customWidth="1"/>
    <col min="1030" max="1030" width="74.77734375" bestFit="1" customWidth="1"/>
    <col min="1031" max="1031" width="135.77734375" bestFit="1" customWidth="1"/>
    <col min="1032" max="1032" width="130.33203125" bestFit="1" customWidth="1"/>
    <col min="1033" max="1033" width="131.44140625" bestFit="1" customWidth="1"/>
    <col min="1034" max="1034" width="115.33203125" bestFit="1" customWidth="1"/>
    <col min="1035" max="1035" width="118.33203125" bestFit="1" customWidth="1"/>
    <col min="1036" max="1036" width="73.33203125" bestFit="1" customWidth="1"/>
    <col min="1037" max="1037" width="84.77734375" bestFit="1" customWidth="1"/>
    <col min="1038" max="1038" width="83.109375" bestFit="1" customWidth="1"/>
    <col min="1039" max="1039" width="99.21875" bestFit="1" customWidth="1"/>
    <col min="1040" max="1041" width="97.77734375" bestFit="1" customWidth="1"/>
    <col min="1042" max="1042" width="110.33203125" bestFit="1" customWidth="1"/>
    <col min="1043" max="1043" width="114.33203125" bestFit="1" customWidth="1"/>
    <col min="1044" max="1044" width="112.44140625" bestFit="1" customWidth="1"/>
    <col min="1045" max="1045" width="128.5546875" bestFit="1" customWidth="1"/>
    <col min="1046" max="1046" width="127.88671875" bestFit="1" customWidth="1"/>
    <col min="1047" max="1047" width="128.88671875" bestFit="1" customWidth="1"/>
    <col min="1048" max="1048" width="144.77734375" bestFit="1" customWidth="1"/>
    <col min="1049" max="1050" width="142.88671875" bestFit="1" customWidth="1"/>
    <col min="1051" max="1051" width="168.44140625" bestFit="1" customWidth="1"/>
    <col min="1052" max="1052" width="163.109375" bestFit="1" customWidth="1"/>
    <col min="1053" max="1053" width="165.88671875" bestFit="1" customWidth="1"/>
    <col min="1054" max="1054" width="158" bestFit="1" customWidth="1"/>
    <col min="1055" max="1055" width="153" bestFit="1" customWidth="1"/>
    <col min="1056" max="1056" width="93.77734375" bestFit="1" customWidth="1"/>
    <col min="1057" max="1057" width="125.33203125" bestFit="1" customWidth="1"/>
    <col min="1058" max="1058" width="201" bestFit="1" customWidth="1"/>
    <col min="1059" max="1059" width="174" bestFit="1" customWidth="1"/>
    <col min="1060" max="1060" width="182.44140625" bestFit="1" customWidth="1"/>
    <col min="1061" max="1061" width="151.77734375" bestFit="1" customWidth="1"/>
    <col min="1062" max="1062" width="148.5546875" bestFit="1" customWidth="1"/>
    <col min="1063" max="1063" width="90.6640625" bestFit="1" customWidth="1"/>
    <col min="1064" max="1064" width="148.88671875" bestFit="1" customWidth="1"/>
    <col min="1065" max="1065" width="103.21875" bestFit="1" customWidth="1"/>
    <col min="1066" max="1066" width="155.88671875" bestFit="1" customWidth="1"/>
    <col min="1067" max="1067" width="135" bestFit="1" customWidth="1"/>
    <col min="1068" max="1068" width="136.21875" bestFit="1" customWidth="1"/>
    <col min="1069" max="1069" width="86.88671875" bestFit="1" customWidth="1"/>
    <col min="1070" max="1070" width="100.44140625" bestFit="1" customWidth="1"/>
    <col min="1071" max="1071" width="176.5546875" bestFit="1" customWidth="1"/>
    <col min="1072" max="1072" width="126.109375" bestFit="1" customWidth="1"/>
    <col min="1073" max="1073" width="183.77734375" bestFit="1" customWidth="1"/>
    <col min="1074" max="1074" width="151.5546875" bestFit="1" customWidth="1"/>
    <col min="1075" max="1075" width="141.109375" bestFit="1" customWidth="1"/>
    <col min="1076" max="1076" width="104.44140625" bestFit="1" customWidth="1"/>
    <col min="1077" max="1077" width="105.109375" bestFit="1" customWidth="1"/>
    <col min="1078" max="1078" width="139.5546875" bestFit="1" customWidth="1"/>
    <col min="1079" max="1079" width="86.5546875" bestFit="1" customWidth="1"/>
    <col min="1080" max="1080" width="82" bestFit="1" customWidth="1"/>
    <col min="1081" max="1081" width="86.5546875" bestFit="1" customWidth="1"/>
    <col min="1082" max="1082" width="82" bestFit="1" customWidth="1"/>
    <col min="1083" max="1083" width="128.88671875" bestFit="1" customWidth="1"/>
    <col min="1084" max="1084" width="54.5546875" bestFit="1" customWidth="1"/>
    <col min="1085" max="1085" width="94.77734375" bestFit="1" customWidth="1"/>
    <col min="1086" max="1086" width="92.33203125" bestFit="1" customWidth="1"/>
    <col min="1087" max="1087" width="92.109375" bestFit="1" customWidth="1"/>
    <col min="1088" max="1088" width="105.44140625" bestFit="1" customWidth="1"/>
    <col min="1089" max="1089" width="103.33203125" bestFit="1" customWidth="1"/>
    <col min="1090" max="1090" width="100.88671875" bestFit="1" customWidth="1"/>
    <col min="1091" max="1091" width="112.5546875" bestFit="1" customWidth="1"/>
    <col min="1092" max="1092" width="111.44140625" bestFit="1" customWidth="1"/>
    <col min="1093" max="1093" width="113.109375" bestFit="1" customWidth="1"/>
    <col min="1094" max="1094" width="91.6640625" bestFit="1" customWidth="1"/>
    <col min="1095" max="1095" width="93.6640625" bestFit="1" customWidth="1"/>
    <col min="1096" max="1096" width="93.33203125" bestFit="1" customWidth="1"/>
    <col min="1097" max="1097" width="97.109375" bestFit="1" customWidth="1"/>
    <col min="1098" max="1098" width="96.5546875" bestFit="1" customWidth="1"/>
    <col min="1099" max="1099" width="100" bestFit="1" customWidth="1"/>
    <col min="1100" max="1100" width="56.44140625" bestFit="1" customWidth="1"/>
    <col min="1101" max="1101" width="139" bestFit="1" customWidth="1"/>
    <col min="1102" max="1102" width="139.109375" bestFit="1" customWidth="1"/>
    <col min="1103" max="1103" width="143.109375" bestFit="1" customWidth="1"/>
    <col min="1104" max="1104" width="100.88671875" bestFit="1" customWidth="1"/>
    <col min="1105" max="1105" width="71.44140625" bestFit="1" customWidth="1"/>
    <col min="1106" max="1106" width="69.88671875" bestFit="1" customWidth="1"/>
    <col min="1107" max="1107" width="56.77734375" bestFit="1" customWidth="1"/>
    <col min="1108" max="1108" width="55.88671875" bestFit="1" customWidth="1"/>
    <col min="1109" max="1109" width="181.109375" bestFit="1" customWidth="1"/>
    <col min="1110" max="1110" width="39" bestFit="1" customWidth="1"/>
    <col min="1111" max="1111" width="101.6640625" bestFit="1" customWidth="1"/>
    <col min="1112" max="1112" width="100" bestFit="1" customWidth="1"/>
    <col min="1113" max="1113" width="41.21875" bestFit="1" customWidth="1"/>
    <col min="1114" max="1114" width="59.88671875" bestFit="1" customWidth="1"/>
    <col min="1115" max="1115" width="48.21875" bestFit="1" customWidth="1"/>
    <col min="1116" max="1116" width="86.109375" bestFit="1" customWidth="1"/>
    <col min="1117" max="1117" width="80.44140625" bestFit="1" customWidth="1"/>
    <col min="1118" max="1118" width="47" bestFit="1" customWidth="1"/>
    <col min="1119" max="1120" width="44.6640625" bestFit="1" customWidth="1"/>
    <col min="1121" max="1121" width="90" bestFit="1" customWidth="1"/>
    <col min="1122" max="1123" width="83" bestFit="1" customWidth="1"/>
    <col min="1124" max="1124" width="81.88671875" bestFit="1" customWidth="1"/>
    <col min="1125" max="1125" width="110.6640625" bestFit="1" customWidth="1"/>
    <col min="1126" max="1126" width="81" bestFit="1" customWidth="1"/>
    <col min="1127" max="1127" width="156.44140625" bestFit="1" customWidth="1"/>
    <col min="1128" max="1128" width="121.6640625" bestFit="1" customWidth="1"/>
    <col min="1129" max="1129" width="161.21875" bestFit="1" customWidth="1"/>
    <col min="1130" max="1130" width="94.5546875" bestFit="1" customWidth="1"/>
    <col min="1131" max="1131" width="107.88671875" bestFit="1" customWidth="1"/>
    <col min="1132" max="1132" width="101.88671875" bestFit="1" customWidth="1"/>
    <col min="1133" max="1133" width="97.88671875" bestFit="1" customWidth="1"/>
    <col min="1134" max="1134" width="110.88671875" bestFit="1" customWidth="1"/>
    <col min="1135" max="1135" width="90.5546875" bestFit="1" customWidth="1"/>
    <col min="1136" max="1136" width="116.109375" bestFit="1" customWidth="1"/>
    <col min="1137" max="1137" width="106.77734375" bestFit="1" customWidth="1"/>
    <col min="1138" max="1138" width="146.5546875" bestFit="1" customWidth="1"/>
    <col min="1139" max="1139" width="166.77734375" bestFit="1" customWidth="1"/>
    <col min="1140" max="1140" width="135" bestFit="1" customWidth="1"/>
    <col min="1141" max="1141" width="155.21875" bestFit="1" customWidth="1"/>
    <col min="1142" max="1142" width="64.77734375" bestFit="1" customWidth="1"/>
    <col min="1143" max="1143" width="147.21875" bestFit="1" customWidth="1"/>
    <col min="1144" max="1144" width="165.6640625" bestFit="1" customWidth="1"/>
    <col min="1145" max="1145" width="100.33203125" bestFit="1" customWidth="1"/>
    <col min="1146" max="1146" width="55.109375" bestFit="1" customWidth="1"/>
    <col min="1147" max="1147" width="89.44140625" bestFit="1" customWidth="1"/>
    <col min="1148" max="1148" width="74.109375" bestFit="1" customWidth="1"/>
    <col min="1149" max="1149" width="131.6640625" bestFit="1" customWidth="1"/>
    <col min="1150" max="1150" width="177.5546875" bestFit="1" customWidth="1"/>
    <col min="1151" max="1151" width="172.88671875" bestFit="1" customWidth="1"/>
    <col min="1152" max="1152" width="178" bestFit="1" customWidth="1"/>
    <col min="1153" max="1153" width="119.109375" bestFit="1" customWidth="1"/>
    <col min="1154" max="1154" width="156.77734375" bestFit="1" customWidth="1"/>
    <col min="1155" max="1155" width="123.44140625" bestFit="1" customWidth="1"/>
    <col min="1156" max="1156" width="159.44140625" bestFit="1" customWidth="1"/>
    <col min="1157" max="1157" width="82.6640625" bestFit="1" customWidth="1"/>
    <col min="1158" max="1158" width="86.6640625" bestFit="1" customWidth="1"/>
    <col min="1159" max="1159" width="76.21875" bestFit="1" customWidth="1"/>
    <col min="1160" max="1160" width="97.5546875" bestFit="1" customWidth="1"/>
    <col min="1161" max="1161" width="94.5546875" bestFit="1" customWidth="1"/>
    <col min="1162" max="1162" width="83.21875" bestFit="1" customWidth="1"/>
    <col min="1163" max="1163" width="107" bestFit="1" customWidth="1"/>
    <col min="1164" max="1164" width="83" bestFit="1" customWidth="1"/>
    <col min="1165" max="1165" width="75.33203125" bestFit="1" customWidth="1"/>
    <col min="1166" max="1166" width="112.109375" bestFit="1" customWidth="1"/>
    <col min="1167" max="1167" width="170.6640625" bestFit="1" customWidth="1"/>
    <col min="1168" max="1169" width="123.88671875" bestFit="1" customWidth="1"/>
    <col min="1170" max="1170" width="157.6640625" bestFit="1" customWidth="1"/>
    <col min="1171" max="1171" width="167.88671875" bestFit="1" customWidth="1"/>
    <col min="1172" max="1172" width="175.33203125" bestFit="1" customWidth="1"/>
    <col min="1173" max="1173" width="155.44140625" bestFit="1" customWidth="1"/>
    <col min="1174" max="1174" width="150.44140625" bestFit="1" customWidth="1"/>
    <col min="1175" max="1175" width="177.21875" bestFit="1" customWidth="1"/>
    <col min="1176" max="1176" width="157.33203125" bestFit="1" customWidth="1"/>
    <col min="1177" max="1177" width="134.21875" bestFit="1" customWidth="1"/>
    <col min="1178" max="1178" width="85.77734375" bestFit="1" customWidth="1"/>
    <col min="1179" max="1179" width="166.21875" bestFit="1" customWidth="1"/>
    <col min="1180" max="1180" width="49.109375" bestFit="1" customWidth="1"/>
    <col min="1181" max="1181" width="47.6640625" bestFit="1" customWidth="1"/>
    <col min="1182" max="1182" width="48.88671875" bestFit="1" customWidth="1"/>
    <col min="1183" max="1183" width="48.109375" bestFit="1" customWidth="1"/>
    <col min="1184" max="1184" width="77.109375" bestFit="1" customWidth="1"/>
    <col min="1185" max="1185" width="61.6640625" bestFit="1" customWidth="1"/>
    <col min="1186" max="1186" width="49.5546875" bestFit="1" customWidth="1"/>
    <col min="1187" max="1187" width="151.109375" bestFit="1" customWidth="1"/>
    <col min="1188" max="1188" width="155.77734375" bestFit="1" customWidth="1"/>
    <col min="1189" max="1189" width="70.109375" bestFit="1" customWidth="1"/>
    <col min="1190" max="1190" width="138" bestFit="1" customWidth="1"/>
    <col min="1191" max="1191" width="141.109375" bestFit="1" customWidth="1"/>
    <col min="1192" max="1192" width="140" bestFit="1" customWidth="1"/>
    <col min="1193" max="1193" width="160" bestFit="1" customWidth="1"/>
    <col min="1194" max="1194" width="174" bestFit="1" customWidth="1"/>
    <col min="1195" max="1195" width="152.5546875" bestFit="1" customWidth="1"/>
    <col min="1196" max="1196" width="155" bestFit="1" customWidth="1"/>
    <col min="1197" max="1197" width="153.109375" bestFit="1" customWidth="1"/>
    <col min="1198" max="1198" width="185.5546875" bestFit="1" customWidth="1"/>
    <col min="1199" max="1199" width="73.77734375" bestFit="1" customWidth="1"/>
    <col min="1200" max="1200" width="142.77734375" bestFit="1" customWidth="1"/>
    <col min="1201" max="1201" width="171.77734375" bestFit="1" customWidth="1"/>
    <col min="1202" max="1202" width="198.33203125" bestFit="1" customWidth="1"/>
    <col min="1203" max="1203" width="100.21875" bestFit="1" customWidth="1"/>
    <col min="1204" max="1204" width="119.33203125" bestFit="1" customWidth="1"/>
    <col min="1205" max="1205" width="36.5546875" bestFit="1" customWidth="1"/>
    <col min="1206" max="1206" width="65.21875" bestFit="1" customWidth="1"/>
    <col min="1207" max="1207" width="24.109375" bestFit="1" customWidth="1"/>
    <col min="1208" max="1208" width="43.77734375" bestFit="1" customWidth="1"/>
    <col min="1209" max="1209" width="67.5546875" bestFit="1" customWidth="1"/>
    <col min="1210" max="1210" width="70.21875" bestFit="1" customWidth="1"/>
    <col min="1211" max="1211" width="71.21875" bestFit="1" customWidth="1"/>
    <col min="1212" max="1212" width="69.77734375" bestFit="1" customWidth="1"/>
    <col min="1213" max="1213" width="68.77734375" bestFit="1" customWidth="1"/>
    <col min="1214" max="1214" width="83.5546875" bestFit="1" customWidth="1"/>
    <col min="1215" max="1215" width="80.109375" bestFit="1" customWidth="1"/>
    <col min="1216" max="1216" width="86.77734375" bestFit="1" customWidth="1"/>
    <col min="1217" max="1217" width="93.6640625" bestFit="1" customWidth="1"/>
    <col min="1218" max="1218" width="173" bestFit="1" customWidth="1"/>
    <col min="1219" max="1219" width="31.88671875" bestFit="1" customWidth="1"/>
    <col min="1220" max="1220" width="62.44140625" bestFit="1" customWidth="1"/>
    <col min="1221" max="1221" width="65.77734375" bestFit="1" customWidth="1"/>
    <col min="1222" max="1222" width="82.33203125" bestFit="1" customWidth="1"/>
    <col min="1223" max="1223" width="92.33203125" bestFit="1" customWidth="1"/>
    <col min="1224" max="1224" width="134.109375" bestFit="1" customWidth="1"/>
    <col min="1225" max="1225" width="182.21875" bestFit="1" customWidth="1"/>
    <col min="1226" max="1226" width="149.109375" bestFit="1" customWidth="1"/>
    <col min="1227" max="1227" width="87.109375" bestFit="1" customWidth="1"/>
    <col min="1228" max="1228" width="46.21875" bestFit="1" customWidth="1"/>
    <col min="1229" max="1229" width="73.21875" bestFit="1" customWidth="1"/>
    <col min="1230" max="1230" width="135" bestFit="1" customWidth="1"/>
    <col min="1231" max="1231" width="152.21875" bestFit="1" customWidth="1"/>
    <col min="1232" max="1232" width="182.21875" bestFit="1" customWidth="1"/>
    <col min="1233" max="1233" width="187.5546875" bestFit="1" customWidth="1"/>
    <col min="1234" max="1234" width="164.77734375" bestFit="1" customWidth="1"/>
    <col min="1235" max="1235" width="166.77734375" bestFit="1" customWidth="1"/>
    <col min="1236" max="1236" width="168.88671875" bestFit="1" customWidth="1"/>
    <col min="1237" max="1237" width="150.33203125" bestFit="1" customWidth="1"/>
    <col min="1238" max="1238" width="175.109375" bestFit="1" customWidth="1"/>
    <col min="1239" max="1239" width="152.33203125" bestFit="1" customWidth="1"/>
    <col min="1240" max="1240" width="172.5546875" bestFit="1" customWidth="1"/>
    <col min="1241" max="1241" width="169.88671875" bestFit="1" customWidth="1"/>
    <col min="1242" max="1242" width="52.77734375" bestFit="1" customWidth="1"/>
    <col min="1243" max="1243" width="70.6640625" bestFit="1" customWidth="1"/>
    <col min="1244" max="1244" width="168.21875" bestFit="1" customWidth="1"/>
    <col min="1245" max="1245" width="175.33203125" bestFit="1" customWidth="1"/>
    <col min="1246" max="1246" width="174.5546875" bestFit="1" customWidth="1"/>
    <col min="1247" max="1247" width="181.44140625" bestFit="1" customWidth="1"/>
    <col min="1248" max="1248" width="76.109375" bestFit="1" customWidth="1"/>
    <col min="1249" max="1249" width="215.5546875" bestFit="1" customWidth="1"/>
    <col min="1250" max="1250" width="152.44140625" bestFit="1" customWidth="1"/>
    <col min="1251" max="1251" width="153.33203125" bestFit="1" customWidth="1"/>
    <col min="1252" max="1252" width="146.44140625" bestFit="1" customWidth="1"/>
    <col min="1253" max="1253" width="168.5546875" bestFit="1" customWidth="1"/>
    <col min="1254" max="1254" width="171.21875" bestFit="1" customWidth="1"/>
    <col min="1255" max="1255" width="146.5546875" bestFit="1" customWidth="1"/>
    <col min="1256" max="1256" width="175.6640625" bestFit="1" customWidth="1"/>
    <col min="1257" max="1257" width="154.44140625" bestFit="1" customWidth="1"/>
    <col min="1258" max="1258" width="177.6640625" bestFit="1" customWidth="1"/>
    <col min="1259" max="1259" width="71.33203125" bestFit="1" customWidth="1"/>
    <col min="1260" max="1260" width="68.77734375" bestFit="1" customWidth="1"/>
    <col min="1261" max="1261" width="168.21875" bestFit="1" customWidth="1"/>
    <col min="1262" max="1262" width="71.109375" bestFit="1" customWidth="1"/>
    <col min="1263" max="1263" width="156.109375" bestFit="1" customWidth="1"/>
    <col min="1264" max="1264" width="71.33203125" bestFit="1" customWidth="1"/>
    <col min="1265" max="1265" width="70.109375" bestFit="1" customWidth="1"/>
    <col min="1266" max="1266" width="88.109375" bestFit="1" customWidth="1"/>
    <col min="1267" max="1267" width="56.5546875" bestFit="1" customWidth="1"/>
    <col min="1268" max="1268" width="71.109375" bestFit="1" customWidth="1"/>
    <col min="1269" max="1269" width="90.44140625" bestFit="1" customWidth="1"/>
    <col min="1270" max="1270" width="61.77734375" bestFit="1" customWidth="1"/>
    <col min="1271" max="1271" width="36.109375" bestFit="1" customWidth="1"/>
    <col min="1272" max="1272" width="65" bestFit="1" customWidth="1"/>
    <col min="1273" max="1273" width="42.77734375" bestFit="1" customWidth="1"/>
    <col min="1274" max="1274" width="128.33203125" bestFit="1" customWidth="1"/>
    <col min="1275" max="1275" width="68.6640625" bestFit="1" customWidth="1"/>
    <col min="1276" max="1276" width="91.33203125" bestFit="1" customWidth="1"/>
    <col min="1277" max="1277" width="104" bestFit="1" customWidth="1"/>
    <col min="1278" max="1278" width="180" bestFit="1" customWidth="1"/>
    <col min="1279" max="1279" width="111" bestFit="1" customWidth="1"/>
    <col min="1280" max="1280" width="176.21875" bestFit="1" customWidth="1"/>
    <col min="1281" max="1281" width="196" bestFit="1" customWidth="1"/>
    <col min="1282" max="1282" width="92.109375" bestFit="1" customWidth="1"/>
    <col min="1283" max="1283" width="214.6640625" bestFit="1" customWidth="1"/>
    <col min="1284" max="1284" width="77.88671875" bestFit="1" customWidth="1"/>
    <col min="1285" max="1285" width="155.5546875" bestFit="1" customWidth="1"/>
    <col min="1286" max="1286" width="167.44140625" bestFit="1" customWidth="1"/>
    <col min="1287" max="1287" width="64.21875" bestFit="1" customWidth="1"/>
    <col min="1288" max="1288" width="70.6640625" bestFit="1" customWidth="1"/>
    <col min="1289" max="1290" width="71.21875" bestFit="1" customWidth="1"/>
    <col min="1291" max="1291" width="61.88671875" bestFit="1" customWidth="1"/>
    <col min="1292" max="1292" width="63.21875" bestFit="1" customWidth="1"/>
    <col min="1293" max="1293" width="62.6640625" bestFit="1" customWidth="1"/>
    <col min="1294" max="1294" width="84.6640625" bestFit="1" customWidth="1"/>
    <col min="1295" max="1295" width="146.77734375" bestFit="1" customWidth="1"/>
    <col min="1296" max="1296" width="173.6640625" bestFit="1" customWidth="1"/>
    <col min="1297" max="1297" width="175.109375" bestFit="1" customWidth="1"/>
    <col min="1298" max="1298" width="110.5546875" bestFit="1" customWidth="1"/>
    <col min="1299" max="1299" width="120.77734375" bestFit="1" customWidth="1"/>
    <col min="1300" max="1300" width="109" bestFit="1" customWidth="1"/>
    <col min="1301" max="1301" width="131.44140625" bestFit="1" customWidth="1"/>
    <col min="1302" max="1302" width="132.6640625" bestFit="1" customWidth="1"/>
    <col min="1303" max="1303" width="108.33203125" bestFit="1" customWidth="1"/>
    <col min="1304" max="1304" width="140.6640625" bestFit="1" customWidth="1"/>
    <col min="1305" max="1305" width="96.33203125" bestFit="1" customWidth="1"/>
    <col min="1306" max="1306" width="167.77734375" bestFit="1" customWidth="1"/>
    <col min="1307" max="1307" width="188" bestFit="1" customWidth="1"/>
    <col min="1308" max="1308" width="190.88671875" bestFit="1" customWidth="1"/>
    <col min="1309" max="1309" width="164.33203125" bestFit="1" customWidth="1"/>
    <col min="1310" max="1310" width="177" bestFit="1" customWidth="1"/>
    <col min="1311" max="1311" width="141.33203125" bestFit="1" customWidth="1"/>
    <col min="1312" max="1312" width="83.5546875" bestFit="1" customWidth="1"/>
    <col min="1313" max="1313" width="141.33203125" bestFit="1" customWidth="1"/>
    <col min="1314" max="1314" width="185.109375" bestFit="1" customWidth="1"/>
    <col min="1315" max="1315" width="185.21875" bestFit="1" customWidth="1"/>
    <col min="1316" max="1316" width="166.21875" bestFit="1" customWidth="1"/>
    <col min="1317" max="1317" width="172.109375" bestFit="1" customWidth="1"/>
    <col min="1318" max="1318" width="175.6640625" bestFit="1" customWidth="1"/>
    <col min="1319" max="1319" width="179.109375" bestFit="1" customWidth="1"/>
    <col min="1320" max="1320" width="166.6640625" bestFit="1" customWidth="1"/>
    <col min="1321" max="1321" width="173.109375" bestFit="1" customWidth="1"/>
    <col min="1322" max="1322" width="134.33203125" bestFit="1" customWidth="1"/>
    <col min="1323" max="1323" width="175.88671875" bestFit="1" customWidth="1"/>
    <col min="1324" max="1324" width="147.33203125" bestFit="1" customWidth="1"/>
    <col min="1325" max="1325" width="111.21875" bestFit="1" customWidth="1"/>
    <col min="1326" max="1326" width="125.6640625" bestFit="1" customWidth="1"/>
    <col min="1327" max="1327" width="181.33203125" bestFit="1" customWidth="1"/>
    <col min="1328" max="1328" width="93.77734375" bestFit="1" customWidth="1"/>
    <col min="1329" max="1329" width="156.44140625" bestFit="1" customWidth="1"/>
    <col min="1330" max="1330" width="136.44140625" bestFit="1" customWidth="1"/>
    <col min="1331" max="1331" width="179.88671875" bestFit="1" customWidth="1"/>
    <col min="1332" max="1332" width="40.44140625" bestFit="1" customWidth="1"/>
    <col min="1333" max="1333" width="162.44140625" bestFit="1" customWidth="1"/>
    <col min="1334" max="1334" width="148.21875" bestFit="1" customWidth="1"/>
    <col min="1335" max="1335" width="140.77734375" bestFit="1" customWidth="1"/>
    <col min="1336" max="1336" width="160.6640625" bestFit="1" customWidth="1"/>
    <col min="1337" max="1337" width="157.88671875" bestFit="1" customWidth="1"/>
    <col min="1338" max="1338" width="175.44140625" bestFit="1" customWidth="1"/>
    <col min="1339" max="1339" width="80.44140625" bestFit="1" customWidth="1"/>
    <col min="1340" max="1340" width="202.33203125" bestFit="1" customWidth="1"/>
    <col min="1341" max="1342" width="175.109375" bestFit="1" customWidth="1"/>
    <col min="1343" max="1343" width="168.77734375" bestFit="1" customWidth="1"/>
    <col min="1344" max="1344" width="184.88671875" bestFit="1" customWidth="1"/>
    <col min="1345" max="1345" width="99.109375" bestFit="1" customWidth="1"/>
    <col min="1346" max="1346" width="155" bestFit="1" customWidth="1"/>
    <col min="1347" max="1347" width="161.44140625" bestFit="1" customWidth="1"/>
    <col min="1348" max="1348" width="178.88671875" bestFit="1" customWidth="1"/>
    <col min="1349" max="1349" width="144.6640625" bestFit="1" customWidth="1"/>
    <col min="1350" max="1350" width="151" bestFit="1" customWidth="1"/>
    <col min="1351" max="1351" width="147.6640625" bestFit="1" customWidth="1"/>
    <col min="1352" max="1352" width="94" bestFit="1" customWidth="1"/>
    <col min="1353" max="1353" width="138.5546875" bestFit="1" customWidth="1"/>
    <col min="1354" max="1354" width="72.109375" bestFit="1" customWidth="1"/>
    <col min="1355" max="1355" width="94.77734375" bestFit="1" customWidth="1"/>
    <col min="1356" max="1356" width="79.21875" bestFit="1" customWidth="1"/>
    <col min="1357" max="1357" width="179.21875" bestFit="1" customWidth="1"/>
    <col min="1358" max="1358" width="104" bestFit="1" customWidth="1"/>
    <col min="1359" max="1359" width="177.109375" bestFit="1" customWidth="1"/>
    <col min="1360" max="1360" width="99.88671875" bestFit="1" customWidth="1"/>
    <col min="1361" max="1361" width="85.88671875" bestFit="1" customWidth="1"/>
    <col min="1362" max="1362" width="123.5546875" bestFit="1" customWidth="1"/>
    <col min="1363" max="1363" width="132" bestFit="1" customWidth="1"/>
    <col min="1364" max="1364" width="158" bestFit="1" customWidth="1"/>
    <col min="1365" max="1365" width="83.88671875" bestFit="1" customWidth="1"/>
    <col min="1366" max="1366" width="153.109375" bestFit="1" customWidth="1"/>
    <col min="1367" max="1367" width="135.77734375" bestFit="1" customWidth="1"/>
    <col min="1368" max="1368" width="114.21875" bestFit="1" customWidth="1"/>
    <col min="1369" max="1369" width="92.5546875" bestFit="1" customWidth="1"/>
    <col min="1370" max="1370" width="175.21875" bestFit="1" customWidth="1"/>
    <col min="1371" max="1371" width="92.5546875" bestFit="1" customWidth="1"/>
    <col min="1372" max="1372" width="76.109375" bestFit="1" customWidth="1"/>
    <col min="1373" max="1373" width="70" bestFit="1" customWidth="1"/>
    <col min="1374" max="1374" width="129.77734375" bestFit="1" customWidth="1"/>
    <col min="1375" max="1375" width="110" bestFit="1" customWidth="1"/>
    <col min="1376" max="1376" width="127" bestFit="1" customWidth="1"/>
    <col min="1377" max="1377" width="94.33203125" bestFit="1" customWidth="1"/>
    <col min="1378" max="1378" width="148.21875" bestFit="1" customWidth="1"/>
    <col min="1379" max="1379" width="97.44140625" bestFit="1" customWidth="1"/>
    <col min="1380" max="1380" width="178.21875" bestFit="1" customWidth="1"/>
    <col min="1381" max="1381" width="90.88671875" bestFit="1" customWidth="1"/>
    <col min="1382" max="1382" width="146.88671875" bestFit="1" customWidth="1"/>
    <col min="1383" max="1383" width="146.21875" bestFit="1" customWidth="1"/>
    <col min="1384" max="1384" width="174" bestFit="1" customWidth="1"/>
    <col min="1385" max="1385" width="203.5546875" bestFit="1" customWidth="1"/>
    <col min="1386" max="1386" width="156.6640625" bestFit="1" customWidth="1"/>
    <col min="1387" max="1387" width="97.77734375" bestFit="1" customWidth="1"/>
    <col min="1388" max="1388" width="120" bestFit="1" customWidth="1"/>
    <col min="1389" max="1389" width="10.88671875" bestFit="1" customWidth="1"/>
  </cols>
  <sheetData>
    <row r="1" spans="2:385" ht="23.25">
      <c r="B1"/>
      <c r="F1" s="17" t="s">
        <v>14354</v>
      </c>
      <c r="J1" s="13" t="s">
        <v>14356</v>
      </c>
      <c r="K1" s="13"/>
      <c r="L1" s="13"/>
      <c r="N1" s="13" t="s">
        <v>14358</v>
      </c>
      <c r="R1" s="13" t="s">
        <v>14360</v>
      </c>
      <c r="V1" s="13" t="s">
        <v>14361</v>
      </c>
      <c r="AA1" s="13" t="s">
        <v>14362</v>
      </c>
    </row>
    <row r="2" spans="2:385" ht="15.75">
      <c r="AF2" t="s">
        <v>14364</v>
      </c>
      <c r="AJ2" s="13" t="s">
        <v>14363</v>
      </c>
      <c r="AM2" s="13" t="s">
        <v>14363</v>
      </c>
      <c r="AQ2" t="s">
        <v>14368</v>
      </c>
      <c r="AU2" t="s">
        <v>14370</v>
      </c>
      <c r="AX2" t="s">
        <v>9313</v>
      </c>
      <c r="BA2" t="s">
        <v>14373</v>
      </c>
    </row>
    <row r="3" spans="2:385" ht="15.75">
      <c r="B3"/>
      <c r="C3"/>
      <c r="F3" s="6" t="s">
        <v>9291</v>
      </c>
      <c r="G3" s="18" t="s">
        <v>14382</v>
      </c>
      <c r="N3" s="6" t="s">
        <v>9291</v>
      </c>
      <c r="O3" t="s">
        <v>14357</v>
      </c>
      <c r="R3" s="6" t="s">
        <v>9292</v>
      </c>
      <c r="S3" t="s">
        <v>9293</v>
      </c>
      <c r="V3" s="6" t="s">
        <v>9291</v>
      </c>
      <c r="W3" s="11" t="s">
        <v>14380</v>
      </c>
      <c r="X3" s="11" t="s">
        <v>14381</v>
      </c>
      <c r="AF3" s="6" t="s">
        <v>9292</v>
      </c>
      <c r="AG3" t="s">
        <v>14379</v>
      </c>
      <c r="AJ3" s="6" t="s">
        <v>9292</v>
      </c>
      <c r="AK3" t="s">
        <v>14355</v>
      </c>
      <c r="AM3" s="6" t="s">
        <v>9292</v>
      </c>
      <c r="AN3" t="s">
        <v>14376</v>
      </c>
      <c r="AP3" s="6"/>
      <c r="AQ3" s="6" t="s">
        <v>9292</v>
      </c>
      <c r="AR3" t="s">
        <v>14367</v>
      </c>
      <c r="AS3" s="6"/>
      <c r="AT3" s="6"/>
      <c r="AU3" s="6" t="s">
        <v>9292</v>
      </c>
      <c r="AV3" t="s">
        <v>9293</v>
      </c>
      <c r="AW3" s="6"/>
      <c r="AX3" s="6" t="s">
        <v>14369</v>
      </c>
      <c r="AY3" t="s">
        <v>14355</v>
      </c>
      <c r="AZ3" s="6"/>
      <c r="BA3" s="6" t="s">
        <v>9291</v>
      </c>
      <c r="BB3" t="s">
        <v>14383</v>
      </c>
      <c r="BC3" s="6"/>
      <c r="BD3" s="6" t="s">
        <v>9291</v>
      </c>
      <c r="BE3" t="s">
        <v>14384</v>
      </c>
      <c r="BF3"/>
      <c r="BG3" s="1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row>
    <row r="4" spans="2:385" ht="18">
      <c r="B4"/>
      <c r="C4"/>
      <c r="F4" s="7" t="s">
        <v>10740</v>
      </c>
      <c r="G4" s="5">
        <v>0.48</v>
      </c>
      <c r="J4" s="6" t="s">
        <v>9291</v>
      </c>
      <c r="K4" s="19" t="s">
        <v>14374</v>
      </c>
      <c r="N4" s="7" t="s">
        <v>10740</v>
      </c>
      <c r="O4" s="2">
        <v>11199</v>
      </c>
      <c r="P4" s="2"/>
      <c r="R4" s="7" t="s">
        <v>9478</v>
      </c>
      <c r="S4" s="8">
        <v>5</v>
      </c>
      <c r="T4" s="10">
        <f>AVERAGE(GETPIVOTDATA("rating",$R$3))</f>
        <v>4.0966987620357731</v>
      </c>
      <c r="V4" s="7" t="s">
        <v>10740</v>
      </c>
      <c r="W4" s="11">
        <v>4000</v>
      </c>
      <c r="X4" s="11">
        <v>2089</v>
      </c>
      <c r="AA4" s="6" t="s">
        <v>9292</v>
      </c>
      <c r="AB4" t="s">
        <v>14359</v>
      </c>
      <c r="AF4" s="7" t="s">
        <v>9296</v>
      </c>
      <c r="AG4" s="2">
        <v>711</v>
      </c>
      <c r="AJ4" s="7">
        <v>2</v>
      </c>
      <c r="AK4" s="2">
        <v>1</v>
      </c>
      <c r="AM4" s="7" t="s">
        <v>10740</v>
      </c>
      <c r="AN4" s="11">
        <v>44796000</v>
      </c>
      <c r="AQ4" s="7" t="s">
        <v>14377</v>
      </c>
      <c r="AR4" s="11">
        <v>37</v>
      </c>
      <c r="AU4" s="7" t="s">
        <v>9302</v>
      </c>
      <c r="AV4" s="2">
        <v>4.1052401746724865</v>
      </c>
      <c r="AX4" s="7" t="s">
        <v>14372</v>
      </c>
      <c r="AY4" s="2">
        <v>324</v>
      </c>
      <c r="BA4" s="7" t="s">
        <v>10630</v>
      </c>
      <c r="BB4" s="3">
        <v>0.94</v>
      </c>
      <c r="BD4" s="7" t="s">
        <v>9973</v>
      </c>
      <c r="BE4" s="16">
        <v>5</v>
      </c>
      <c r="BF4"/>
      <c r="BG4" s="6" t="s">
        <v>9291</v>
      </c>
      <c r="BH4" t="s">
        <v>14385</v>
      </c>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row>
    <row r="5" spans="2:385">
      <c r="B5"/>
      <c r="C5"/>
      <c r="F5" s="7" t="s">
        <v>10644</v>
      </c>
      <c r="G5" s="8">
        <v>0.76500000000000001</v>
      </c>
      <c r="J5" s="7" t="s">
        <v>10740</v>
      </c>
      <c r="K5" s="8">
        <v>1</v>
      </c>
      <c r="N5" s="7" t="s">
        <v>10644</v>
      </c>
      <c r="O5" s="2">
        <v>69038</v>
      </c>
      <c r="R5" s="7" t="s">
        <v>9973</v>
      </c>
      <c r="S5" s="8">
        <v>5</v>
      </c>
      <c r="V5" s="7" t="s">
        <v>10644</v>
      </c>
      <c r="W5" s="11">
        <v>4499</v>
      </c>
      <c r="X5" s="11">
        <v>1099</v>
      </c>
      <c r="AA5" s="7" t="s">
        <v>9628</v>
      </c>
      <c r="AB5" s="2">
        <v>5</v>
      </c>
      <c r="AF5" s="7" t="s">
        <v>9295</v>
      </c>
      <c r="AG5" s="2">
        <v>744</v>
      </c>
      <c r="AJ5" s="7">
        <v>2.2999999999999998</v>
      </c>
      <c r="AK5" s="2">
        <v>1</v>
      </c>
      <c r="AM5" s="7" t="s">
        <v>10644</v>
      </c>
      <c r="AN5" s="11">
        <v>344033962</v>
      </c>
      <c r="AQ5" s="7" t="s">
        <v>9300</v>
      </c>
      <c r="AR5" s="11">
        <v>1238</v>
      </c>
      <c r="AU5" s="7" t="s">
        <v>9303</v>
      </c>
      <c r="AV5" s="2">
        <v>4.1261111111111104</v>
      </c>
      <c r="AX5" s="7" t="s">
        <v>9290</v>
      </c>
      <c r="AY5" s="2">
        <v>324</v>
      </c>
      <c r="BA5" s="7" t="s">
        <v>10593</v>
      </c>
      <c r="BB5" s="3">
        <v>0.91</v>
      </c>
      <c r="BD5" s="7" t="s">
        <v>9478</v>
      </c>
      <c r="BE5" s="16">
        <v>5</v>
      </c>
      <c r="BF5"/>
      <c r="BG5" s="7" t="s">
        <v>9329</v>
      </c>
      <c r="BH5" s="16">
        <v>853945</v>
      </c>
    </row>
    <row r="6" spans="2:385">
      <c r="B6"/>
      <c r="C6"/>
      <c r="F6" s="7" t="s">
        <v>10683</v>
      </c>
      <c r="G6" s="8">
        <v>0.55000000000000004</v>
      </c>
      <c r="J6" s="7" t="s">
        <v>10644</v>
      </c>
      <c r="K6" s="8">
        <v>2</v>
      </c>
      <c r="N6" s="7" t="s">
        <v>10683</v>
      </c>
      <c r="O6" s="2">
        <v>4598</v>
      </c>
      <c r="R6" s="7" t="s">
        <v>10278</v>
      </c>
      <c r="S6" s="8">
        <v>4.8</v>
      </c>
      <c r="V6" s="7" t="s">
        <v>10683</v>
      </c>
      <c r="W6" s="11">
        <v>2796</v>
      </c>
      <c r="X6" s="11">
        <v>1249</v>
      </c>
      <c r="AA6" s="7" t="s">
        <v>9629</v>
      </c>
      <c r="AB6" s="2">
        <v>4</v>
      </c>
      <c r="AF6" s="7" t="s">
        <v>9290</v>
      </c>
      <c r="AG6" s="2">
        <v>1455</v>
      </c>
      <c r="AJ6" s="7">
        <v>2.6</v>
      </c>
      <c r="AK6" s="2">
        <v>1</v>
      </c>
      <c r="AM6" s="7" t="s">
        <v>10683</v>
      </c>
      <c r="AN6" s="11">
        <v>12856008</v>
      </c>
      <c r="AQ6" s="7" t="s">
        <v>14378</v>
      </c>
      <c r="AR6" s="11">
        <v>180</v>
      </c>
      <c r="AU6" s="7" t="s">
        <v>9304</v>
      </c>
      <c r="AV6" s="2">
        <v>4.0776831345826174</v>
      </c>
      <c r="BA6" s="7" t="s">
        <v>10572</v>
      </c>
      <c r="BB6" s="3">
        <v>0.91</v>
      </c>
      <c r="BD6" s="7" t="s">
        <v>10278</v>
      </c>
      <c r="BE6" s="16">
        <v>4.8</v>
      </c>
      <c r="BF6"/>
      <c r="BG6" s="7" t="s">
        <v>9377</v>
      </c>
      <c r="BH6" s="16">
        <v>426973</v>
      </c>
    </row>
    <row r="7" spans="2:385">
      <c r="B7"/>
      <c r="C7"/>
      <c r="F7" s="7" t="s">
        <v>10654</v>
      </c>
      <c r="G7" s="8">
        <v>0.47499999999999998</v>
      </c>
      <c r="J7" s="7" t="s">
        <v>10683</v>
      </c>
      <c r="K7" s="8">
        <v>1</v>
      </c>
      <c r="N7" s="7" t="s">
        <v>10654</v>
      </c>
      <c r="O7" s="2">
        <v>36640</v>
      </c>
      <c r="R7" s="7" t="s">
        <v>10332</v>
      </c>
      <c r="S7" s="8">
        <v>4.8</v>
      </c>
      <c r="V7" s="7" t="s">
        <v>10654</v>
      </c>
      <c r="W7" s="11">
        <v>899</v>
      </c>
      <c r="X7" s="11">
        <v>449</v>
      </c>
      <c r="AA7" s="7" t="s">
        <v>9331</v>
      </c>
      <c r="AB7" s="2">
        <v>3</v>
      </c>
      <c r="AJ7" s="7">
        <v>2.8</v>
      </c>
      <c r="AK7" s="2">
        <v>2</v>
      </c>
      <c r="AM7" s="7" t="s">
        <v>10654</v>
      </c>
      <c r="AN7" s="11">
        <v>33445360</v>
      </c>
      <c r="AQ7" s="7" t="s">
        <v>9290</v>
      </c>
      <c r="AR7" s="11">
        <v>1455</v>
      </c>
      <c r="AU7" s="7" t="s">
        <v>9290</v>
      </c>
      <c r="AV7" s="2">
        <v>4.0966987620357695</v>
      </c>
      <c r="AY7">
        <f>GETPIVOTDATA("Product Name",$AX$3)</f>
        <v>324</v>
      </c>
      <c r="BA7" s="7" t="s">
        <v>10591</v>
      </c>
      <c r="BB7" s="3">
        <v>0.91</v>
      </c>
      <c r="BD7" s="7" t="s">
        <v>10419</v>
      </c>
      <c r="BE7" s="16">
        <v>4.8</v>
      </c>
      <c r="BF7"/>
      <c r="BG7" s="7" t="s">
        <v>9361</v>
      </c>
      <c r="BH7" s="16">
        <v>426973</v>
      </c>
    </row>
    <row r="8" spans="2:385">
      <c r="B8"/>
      <c r="C8"/>
      <c r="F8" s="7" t="s">
        <v>10675</v>
      </c>
      <c r="G8" s="8">
        <v>0.53</v>
      </c>
      <c r="J8" s="7" t="s">
        <v>10654</v>
      </c>
      <c r="K8" s="8">
        <v>2</v>
      </c>
      <c r="N8" s="7" t="s">
        <v>10675</v>
      </c>
      <c r="O8" s="2">
        <v>43060</v>
      </c>
      <c r="R8" s="7" t="s">
        <v>10419</v>
      </c>
      <c r="S8" s="8">
        <v>4.8</v>
      </c>
      <c r="V8" s="7" t="s">
        <v>10675</v>
      </c>
      <c r="W8" s="11">
        <v>16964.5</v>
      </c>
      <c r="X8" s="11">
        <v>5788</v>
      </c>
      <c r="AA8" s="7" t="s">
        <v>9324</v>
      </c>
      <c r="AB8" s="2">
        <v>3</v>
      </c>
      <c r="AJ8" s="7">
        <v>2.9</v>
      </c>
      <c r="AK8" s="2">
        <v>1</v>
      </c>
      <c r="AM8" s="7" t="s">
        <v>10675</v>
      </c>
      <c r="AN8" s="11">
        <v>1327941998</v>
      </c>
      <c r="BA8" s="7" t="s">
        <v>10596</v>
      </c>
      <c r="BB8" s="3">
        <v>0.9</v>
      </c>
      <c r="BD8" s="7" t="s">
        <v>10332</v>
      </c>
      <c r="BE8" s="16">
        <v>4.8</v>
      </c>
      <c r="BF8"/>
      <c r="BG8" s="7" t="s">
        <v>9641</v>
      </c>
      <c r="BH8" s="16">
        <v>385177</v>
      </c>
    </row>
    <row r="9" spans="2:385">
      <c r="B9"/>
      <c r="C9"/>
      <c r="F9" s="7" t="s">
        <v>10665</v>
      </c>
      <c r="G9" s="8">
        <v>0.27</v>
      </c>
      <c r="J9" s="7" t="s">
        <v>10675</v>
      </c>
      <c r="K9" s="8">
        <v>2</v>
      </c>
      <c r="N9" s="7" t="s">
        <v>10665</v>
      </c>
      <c r="O9" s="2">
        <v>86549</v>
      </c>
      <c r="R9" s="7" t="s">
        <v>9549</v>
      </c>
      <c r="S9" s="8">
        <v>4.7</v>
      </c>
      <c r="V9" s="7" t="s">
        <v>10665</v>
      </c>
      <c r="W9" s="11">
        <v>6024.5</v>
      </c>
      <c r="X9" s="11">
        <v>4451</v>
      </c>
      <c r="AA9" s="7" t="s">
        <v>9381</v>
      </c>
      <c r="AB9" s="2">
        <v>3</v>
      </c>
      <c r="AJ9" s="7">
        <v>3</v>
      </c>
      <c r="AK9" s="2">
        <v>3</v>
      </c>
      <c r="AM9" s="7" t="s">
        <v>10665</v>
      </c>
      <c r="AN9" s="11">
        <v>600230006</v>
      </c>
      <c r="AO9" s="11"/>
      <c r="BA9" s="7" t="s">
        <v>10631</v>
      </c>
      <c r="BB9" s="3">
        <v>0.9</v>
      </c>
      <c r="BD9" s="7" t="s">
        <v>9290</v>
      </c>
      <c r="BE9" s="16">
        <v>4.8800000000000008</v>
      </c>
      <c r="BF9"/>
      <c r="BG9" s="7" t="s">
        <v>9646</v>
      </c>
      <c r="BH9" s="16">
        <v>363713</v>
      </c>
    </row>
    <row r="10" spans="2:385">
      <c r="B10"/>
      <c r="C10"/>
      <c r="F10" s="7" t="s">
        <v>10603</v>
      </c>
      <c r="G10" s="8">
        <v>0.18666666666666668</v>
      </c>
      <c r="J10" s="7" t="s">
        <v>10665</v>
      </c>
      <c r="K10" s="8">
        <v>2</v>
      </c>
      <c r="N10" s="7" t="s">
        <v>10603</v>
      </c>
      <c r="O10" s="2">
        <v>117609</v>
      </c>
      <c r="R10" s="7" t="s">
        <v>10397</v>
      </c>
      <c r="S10" s="8">
        <v>4.7</v>
      </c>
      <c r="V10" s="7" t="s">
        <v>10603</v>
      </c>
      <c r="W10" s="11">
        <v>11919.666666666666</v>
      </c>
      <c r="X10" s="11">
        <v>11738.333333333334</v>
      </c>
      <c r="AA10" s="7" t="s">
        <v>9320</v>
      </c>
      <c r="AB10" s="2">
        <v>3</v>
      </c>
      <c r="AJ10" s="7">
        <v>3.1</v>
      </c>
      <c r="AK10" s="2">
        <v>4</v>
      </c>
      <c r="AM10" s="7" t="s">
        <v>10603</v>
      </c>
      <c r="AN10" s="11">
        <v>690473029</v>
      </c>
      <c r="BA10" s="7" t="s">
        <v>10707</v>
      </c>
      <c r="BB10" s="3">
        <v>0.9</v>
      </c>
      <c r="BE10"/>
      <c r="BF10"/>
      <c r="BG10" s="7" t="s">
        <v>9684</v>
      </c>
      <c r="BH10" s="16">
        <v>363713</v>
      </c>
    </row>
    <row r="11" spans="2:385">
      <c r="B11"/>
      <c r="C11"/>
      <c r="F11" s="7" t="s">
        <v>10585</v>
      </c>
      <c r="G11" s="8">
        <v>0.73</v>
      </c>
      <c r="J11" s="7" t="s">
        <v>10603</v>
      </c>
      <c r="K11" s="8">
        <v>3</v>
      </c>
      <c r="N11" s="7" t="s">
        <v>10585</v>
      </c>
      <c r="O11" s="2">
        <v>14184</v>
      </c>
      <c r="R11" s="7" t="s">
        <v>9731</v>
      </c>
      <c r="S11" s="8">
        <v>4.7</v>
      </c>
      <c r="V11" s="7" t="s">
        <v>10585</v>
      </c>
      <c r="W11" s="11">
        <v>595</v>
      </c>
      <c r="X11" s="11">
        <v>159</v>
      </c>
      <c r="AA11" s="7" t="s">
        <v>9330</v>
      </c>
      <c r="AB11" s="2">
        <v>3</v>
      </c>
      <c r="AJ11" s="7">
        <v>3.2</v>
      </c>
      <c r="AK11" s="2">
        <v>2</v>
      </c>
      <c r="AM11" s="7" t="s">
        <v>10585</v>
      </c>
      <c r="AN11" s="11">
        <v>8439480</v>
      </c>
      <c r="BA11" s="7" t="s">
        <v>10686</v>
      </c>
      <c r="BB11" s="3">
        <v>0.9</v>
      </c>
      <c r="BE11"/>
      <c r="BF11"/>
      <c r="BG11" s="7" t="s">
        <v>9290</v>
      </c>
      <c r="BH11" s="16">
        <v>2820494</v>
      </c>
    </row>
    <row r="12" spans="2:385">
      <c r="B12"/>
      <c r="C12"/>
      <c r="F12" s="7" t="s">
        <v>10661</v>
      </c>
      <c r="G12" s="8">
        <v>0.45</v>
      </c>
      <c r="J12" s="7" t="s">
        <v>10585</v>
      </c>
      <c r="K12" s="8">
        <v>1</v>
      </c>
      <c r="N12" s="7" t="s">
        <v>10661</v>
      </c>
      <c r="O12" s="2">
        <v>9442</v>
      </c>
      <c r="R12" s="7" t="s">
        <v>10354</v>
      </c>
      <c r="S12" s="8">
        <v>4.7</v>
      </c>
      <c r="V12" s="7" t="s">
        <v>10661</v>
      </c>
      <c r="W12" s="11">
        <v>697</v>
      </c>
      <c r="X12" s="11">
        <v>324</v>
      </c>
      <c r="AA12" s="7" t="s">
        <v>9323</v>
      </c>
      <c r="AB12" s="2">
        <v>3</v>
      </c>
      <c r="AJ12" s="7">
        <v>3.3</v>
      </c>
      <c r="AK12" s="2">
        <v>16</v>
      </c>
      <c r="AM12" s="7" t="s">
        <v>10661</v>
      </c>
      <c r="AN12" s="11">
        <v>7746254</v>
      </c>
      <c r="BA12" s="7" t="s">
        <v>2215</v>
      </c>
      <c r="BB12" s="3">
        <v>0.9</v>
      </c>
      <c r="BE12"/>
      <c r="BF12"/>
    </row>
    <row r="13" spans="2:385">
      <c r="B13"/>
      <c r="C13"/>
      <c r="F13" s="7" t="s">
        <v>10682</v>
      </c>
      <c r="G13" s="8">
        <v>0.25</v>
      </c>
      <c r="J13" s="7" t="s">
        <v>10661</v>
      </c>
      <c r="K13" s="8">
        <v>2</v>
      </c>
      <c r="N13" s="7" t="s">
        <v>10682</v>
      </c>
      <c r="O13" s="2">
        <v>10751</v>
      </c>
      <c r="R13" s="7" t="s">
        <v>10352</v>
      </c>
      <c r="S13" s="8">
        <v>4.7</v>
      </c>
      <c r="V13" s="7" t="s">
        <v>10682</v>
      </c>
      <c r="W13" s="11">
        <v>1199</v>
      </c>
      <c r="X13" s="11">
        <v>899</v>
      </c>
      <c r="AA13" s="7" t="s">
        <v>9322</v>
      </c>
      <c r="AB13" s="2">
        <v>3</v>
      </c>
      <c r="AJ13" s="7">
        <v>3.4</v>
      </c>
      <c r="AK13" s="2">
        <v>10</v>
      </c>
      <c r="AM13" s="7" t="s">
        <v>10682</v>
      </c>
      <c r="AN13" s="11">
        <v>12890449</v>
      </c>
      <c r="BA13" s="7" t="s">
        <v>10575</v>
      </c>
      <c r="BB13" s="3">
        <v>0.88</v>
      </c>
      <c r="BE13"/>
      <c r="BF13"/>
    </row>
    <row r="14" spans="2:385">
      <c r="B14"/>
      <c r="C14"/>
      <c r="F14" s="7" t="s">
        <v>10572</v>
      </c>
      <c r="G14" s="8">
        <v>0.51389380530973416</v>
      </c>
      <c r="J14" s="7" t="s">
        <v>10682</v>
      </c>
      <c r="K14" s="8">
        <v>1</v>
      </c>
      <c r="N14" s="7" t="s">
        <v>10572</v>
      </c>
      <c r="O14" s="2">
        <v>4002859</v>
      </c>
      <c r="R14" s="7" t="s">
        <v>10501</v>
      </c>
      <c r="S14" s="8">
        <v>4.7</v>
      </c>
      <c r="V14" s="7" t="s">
        <v>10572</v>
      </c>
      <c r="W14" s="11">
        <v>7826.8259292035391</v>
      </c>
      <c r="X14" s="11">
        <v>4501.3511946902654</v>
      </c>
      <c r="AA14" s="7" t="s">
        <v>9344</v>
      </c>
      <c r="AB14" s="2">
        <v>3</v>
      </c>
      <c r="AJ14" s="7">
        <v>3.5</v>
      </c>
      <c r="AK14" s="2">
        <v>26</v>
      </c>
      <c r="AM14" s="7" t="s">
        <v>10572</v>
      </c>
      <c r="AN14" s="11">
        <v>23350053233.860001</v>
      </c>
      <c r="BA14" s="7" t="s">
        <v>10615</v>
      </c>
      <c r="BB14" s="3">
        <v>0.88</v>
      </c>
      <c r="BE14"/>
      <c r="BF14"/>
    </row>
    <row r="15" spans="2:385">
      <c r="B15"/>
      <c r="C15"/>
      <c r="F15" s="7" t="s">
        <v>10635</v>
      </c>
      <c r="G15" s="8">
        <v>0.72333333333333327</v>
      </c>
      <c r="J15" s="7" t="s">
        <v>10572</v>
      </c>
      <c r="K15" s="8">
        <v>226</v>
      </c>
      <c r="N15" s="7" t="s">
        <v>10635</v>
      </c>
      <c r="O15" s="2">
        <v>20593</v>
      </c>
      <c r="R15" s="7" t="s">
        <v>9822</v>
      </c>
      <c r="S15" s="8">
        <v>4.5999999999999996</v>
      </c>
      <c r="V15" s="7" t="s">
        <v>10635</v>
      </c>
      <c r="W15" s="11">
        <v>1399</v>
      </c>
      <c r="X15" s="11">
        <v>462.33333333333331</v>
      </c>
      <c r="AA15" s="7" t="s">
        <v>9332</v>
      </c>
      <c r="AB15" s="2">
        <v>3</v>
      </c>
      <c r="AJ15" s="7">
        <v>3.6</v>
      </c>
      <c r="AK15" s="2">
        <v>35</v>
      </c>
      <c r="AM15" s="7" t="s">
        <v>10635</v>
      </c>
      <c r="AN15" s="11">
        <v>34520807</v>
      </c>
      <c r="BA15" s="7" t="s">
        <v>10624</v>
      </c>
      <c r="BB15" s="3">
        <v>0.88</v>
      </c>
      <c r="BE15"/>
      <c r="BF15"/>
    </row>
    <row r="16" spans="2:385">
      <c r="B16"/>
      <c r="C16"/>
      <c r="F16" s="7" t="s">
        <v>10701</v>
      </c>
      <c r="G16" s="8">
        <v>0</v>
      </c>
      <c r="J16" s="7" t="s">
        <v>10635</v>
      </c>
      <c r="K16" s="8">
        <v>3</v>
      </c>
      <c r="N16" s="7" t="s">
        <v>10701</v>
      </c>
      <c r="O16" s="2">
        <v>4798</v>
      </c>
      <c r="R16" s="7" t="s">
        <v>8985</v>
      </c>
      <c r="S16" s="8">
        <v>4.5999999999999996</v>
      </c>
      <c r="V16" s="7" t="s">
        <v>10701</v>
      </c>
      <c r="W16" s="11">
        <v>225</v>
      </c>
      <c r="X16" s="11">
        <v>225</v>
      </c>
      <c r="AA16" s="7" t="s">
        <v>9337</v>
      </c>
      <c r="AB16" s="2">
        <v>3</v>
      </c>
      <c r="AJ16" s="7">
        <v>3.7</v>
      </c>
      <c r="AK16" s="2">
        <v>41</v>
      </c>
      <c r="AM16" s="7" t="s">
        <v>10701</v>
      </c>
      <c r="AN16" s="11">
        <v>1079550</v>
      </c>
      <c r="BA16" s="7" t="s">
        <v>10577</v>
      </c>
      <c r="BB16" s="3">
        <v>0.88</v>
      </c>
      <c r="BE16"/>
      <c r="BF16"/>
    </row>
    <row r="17" spans="2:58">
      <c r="B17"/>
      <c r="C17"/>
      <c r="F17" s="7" t="s">
        <v>10615</v>
      </c>
      <c r="G17" s="8">
        <v>0.51909090909090905</v>
      </c>
      <c r="J17" s="7" t="s">
        <v>10701</v>
      </c>
      <c r="K17" s="8">
        <v>1</v>
      </c>
      <c r="N17" s="7" t="s">
        <v>10615</v>
      </c>
      <c r="O17" s="2">
        <v>318645</v>
      </c>
      <c r="R17" s="7" t="s">
        <v>9721</v>
      </c>
      <c r="S17" s="8">
        <v>4.5999999999999996</v>
      </c>
      <c r="V17" s="7" t="s">
        <v>10615</v>
      </c>
      <c r="W17" s="11">
        <v>1688</v>
      </c>
      <c r="X17" s="11">
        <v>590.5454545454545</v>
      </c>
      <c r="AA17" s="7" t="s">
        <v>9385</v>
      </c>
      <c r="AB17" s="2">
        <v>3</v>
      </c>
      <c r="AJ17" s="7">
        <v>3.8</v>
      </c>
      <c r="AK17" s="2">
        <v>86</v>
      </c>
      <c r="AM17" s="7" t="s">
        <v>10615</v>
      </c>
      <c r="AN17" s="11">
        <v>541868854</v>
      </c>
      <c r="BA17" s="7" t="s">
        <v>10613</v>
      </c>
      <c r="BB17" s="3">
        <v>0.87</v>
      </c>
      <c r="BE17"/>
      <c r="BF17"/>
    </row>
    <row r="18" spans="2:58">
      <c r="B18"/>
      <c r="C18"/>
      <c r="F18" s="7" t="s">
        <v>10631</v>
      </c>
      <c r="G18" s="8">
        <v>0.64</v>
      </c>
      <c r="J18" s="7" t="s">
        <v>10615</v>
      </c>
      <c r="K18" s="8">
        <v>11</v>
      </c>
      <c r="N18" s="7" t="s">
        <v>10631</v>
      </c>
      <c r="O18" s="2">
        <v>13489</v>
      </c>
      <c r="R18" s="7" t="s">
        <v>6803</v>
      </c>
      <c r="S18" s="8">
        <v>4.5999999999999996</v>
      </c>
      <c r="V18" s="7" t="s">
        <v>10631</v>
      </c>
      <c r="W18" s="11">
        <v>1299</v>
      </c>
      <c r="X18" s="11">
        <v>549</v>
      </c>
      <c r="AA18" s="7" t="s">
        <v>9658</v>
      </c>
      <c r="AB18" s="2">
        <v>3</v>
      </c>
      <c r="AJ18" s="7">
        <v>3.9</v>
      </c>
      <c r="AK18" s="2">
        <v>123</v>
      </c>
      <c r="AM18" s="7" t="s">
        <v>10631</v>
      </c>
      <c r="AN18" s="11">
        <v>20731311</v>
      </c>
      <c r="BA18" s="7" t="s">
        <v>10635</v>
      </c>
      <c r="BB18" s="3">
        <v>0.87</v>
      </c>
      <c r="BE18"/>
      <c r="BF18"/>
    </row>
    <row r="19" spans="2:58">
      <c r="B19"/>
      <c r="C19"/>
      <c r="F19" s="7" t="s">
        <v>10634</v>
      </c>
      <c r="G19" s="8">
        <v>0.46374999999999994</v>
      </c>
      <c r="J19" s="7" t="s">
        <v>10631</v>
      </c>
      <c r="K19" s="8">
        <v>2</v>
      </c>
      <c r="N19" s="7" t="s">
        <v>10634</v>
      </c>
      <c r="O19" s="2">
        <v>111547</v>
      </c>
      <c r="R19" s="7" t="s">
        <v>10015</v>
      </c>
      <c r="S19" s="8">
        <v>4.5999999999999996</v>
      </c>
      <c r="V19" s="7" t="s">
        <v>10634</v>
      </c>
      <c r="W19" s="11">
        <v>2165</v>
      </c>
      <c r="X19" s="11">
        <v>899.125</v>
      </c>
      <c r="AA19" s="7" t="s">
        <v>9321</v>
      </c>
      <c r="AB19" s="2">
        <v>3</v>
      </c>
      <c r="AJ19" s="7">
        <v>4</v>
      </c>
      <c r="AK19" s="2">
        <v>179</v>
      </c>
      <c r="AM19" s="7" t="s">
        <v>10634</v>
      </c>
      <c r="AN19" s="11">
        <v>498083572</v>
      </c>
      <c r="BA19" s="7" t="s">
        <v>10711</v>
      </c>
      <c r="BB19" s="3">
        <v>0.86</v>
      </c>
      <c r="BE19"/>
      <c r="BF19"/>
    </row>
    <row r="20" spans="2:58">
      <c r="B20"/>
      <c r="C20"/>
      <c r="F20" s="7" t="s">
        <v>10623</v>
      </c>
      <c r="G20" s="8">
        <v>0.47300000000000003</v>
      </c>
      <c r="J20" s="7" t="s">
        <v>10634</v>
      </c>
      <c r="K20" s="8">
        <v>8</v>
      </c>
      <c r="N20" s="7" t="s">
        <v>10623</v>
      </c>
      <c r="O20" s="2">
        <v>264456</v>
      </c>
      <c r="R20" s="7" t="s">
        <v>10127</v>
      </c>
      <c r="S20" s="8">
        <v>4.5999999999999996</v>
      </c>
      <c r="V20" s="7" t="s">
        <v>10623</v>
      </c>
      <c r="W20" s="11">
        <v>3074.3</v>
      </c>
      <c r="X20" s="11">
        <v>1731.1</v>
      </c>
      <c r="AA20" s="7" t="s">
        <v>9365</v>
      </c>
      <c r="AB20" s="2">
        <v>3</v>
      </c>
      <c r="AJ20" s="7">
        <v>4.0999999999999996</v>
      </c>
      <c r="AK20" s="2">
        <v>242</v>
      </c>
      <c r="AM20" s="7" t="s">
        <v>10623</v>
      </c>
      <c r="AN20" s="11">
        <v>556761342</v>
      </c>
      <c r="BA20" s="7" t="s">
        <v>10616</v>
      </c>
      <c r="BB20" s="3">
        <v>0.85</v>
      </c>
      <c r="BE20"/>
      <c r="BF20"/>
    </row>
    <row r="21" spans="2:58">
      <c r="B21"/>
      <c r="C21"/>
      <c r="F21" s="7" t="s">
        <v>10618</v>
      </c>
      <c r="G21" s="8">
        <v>0.51800000000000002</v>
      </c>
      <c r="J21" s="7" t="s">
        <v>10623</v>
      </c>
      <c r="K21" s="8">
        <v>10</v>
      </c>
      <c r="N21" s="7" t="s">
        <v>10618</v>
      </c>
      <c r="O21" s="2">
        <v>178988</v>
      </c>
      <c r="R21" s="7" t="s">
        <v>9737</v>
      </c>
      <c r="S21" s="8">
        <v>4.5999999999999996</v>
      </c>
      <c r="V21" s="7" t="s">
        <v>10618</v>
      </c>
      <c r="W21" s="11">
        <v>1157.4000000000001</v>
      </c>
      <c r="X21" s="11">
        <v>631.4</v>
      </c>
      <c r="AA21" s="7" t="s">
        <v>9327</v>
      </c>
      <c r="AB21" s="2">
        <v>3</v>
      </c>
      <c r="AJ21" s="7">
        <v>4.2</v>
      </c>
      <c r="AK21" s="2">
        <v>227</v>
      </c>
      <c r="AM21" s="7" t="s">
        <v>10618</v>
      </c>
      <c r="AN21" s="11">
        <v>213488099</v>
      </c>
      <c r="BA21" s="7" t="s">
        <v>10644</v>
      </c>
      <c r="BB21" s="3">
        <v>0.85</v>
      </c>
      <c r="BE21"/>
      <c r="BF21"/>
    </row>
    <row r="22" spans="2:58">
      <c r="B22"/>
      <c r="C22"/>
      <c r="F22" s="7" t="s">
        <v>10614</v>
      </c>
      <c r="G22" s="8">
        <v>0.5575</v>
      </c>
      <c r="J22" s="7" t="s">
        <v>10618</v>
      </c>
      <c r="K22" s="8">
        <v>5</v>
      </c>
      <c r="N22" s="7" t="s">
        <v>10614</v>
      </c>
      <c r="O22" s="2">
        <v>809656</v>
      </c>
      <c r="R22" s="7" t="s">
        <v>10066</v>
      </c>
      <c r="S22" s="8">
        <v>4.5999999999999996</v>
      </c>
      <c r="V22" s="7" t="s">
        <v>10614</v>
      </c>
      <c r="W22" s="11">
        <v>2813.5416666666665</v>
      </c>
      <c r="X22" s="11">
        <v>1140.875</v>
      </c>
      <c r="AA22" s="7" t="s">
        <v>9683</v>
      </c>
      <c r="AB22" s="2">
        <v>3</v>
      </c>
      <c r="AJ22" s="7">
        <v>4.3</v>
      </c>
      <c r="AK22" s="2">
        <v>229</v>
      </c>
      <c r="AM22" s="7" t="s">
        <v>10614</v>
      </c>
      <c r="AN22" s="11">
        <v>1474746171</v>
      </c>
      <c r="BA22" s="7" t="s">
        <v>10602</v>
      </c>
      <c r="BB22" s="3">
        <v>0.85</v>
      </c>
      <c r="BE22"/>
      <c r="BF22"/>
    </row>
    <row r="23" spans="2:58">
      <c r="B23"/>
      <c r="C23"/>
      <c r="F23" s="7" t="s">
        <v>10667</v>
      </c>
      <c r="G23" s="8">
        <v>0.32</v>
      </c>
      <c r="J23" s="7" t="s">
        <v>10614</v>
      </c>
      <c r="K23" s="8">
        <v>24</v>
      </c>
      <c r="N23" s="7" t="s">
        <v>10667</v>
      </c>
      <c r="O23" s="2">
        <v>20218</v>
      </c>
      <c r="R23" s="7" t="s">
        <v>10494</v>
      </c>
      <c r="S23" s="8">
        <v>4.5999999999999996</v>
      </c>
      <c r="V23" s="7" t="s">
        <v>10667</v>
      </c>
      <c r="W23" s="11">
        <v>699</v>
      </c>
      <c r="X23" s="11">
        <v>478</v>
      </c>
      <c r="AA23" s="7" t="s">
        <v>9388</v>
      </c>
      <c r="AB23" s="2">
        <v>3</v>
      </c>
      <c r="AJ23" s="7">
        <v>4.4000000000000004</v>
      </c>
      <c r="AK23" s="2">
        <v>122</v>
      </c>
      <c r="AM23" s="7" t="s">
        <v>10667</v>
      </c>
      <c r="AN23" s="11">
        <v>14132382</v>
      </c>
      <c r="BA23" s="7" t="s">
        <v>10583</v>
      </c>
      <c r="BB23" s="3">
        <v>0.83</v>
      </c>
      <c r="BE23"/>
      <c r="BF23"/>
    </row>
    <row r="24" spans="2:58">
      <c r="B24"/>
      <c r="C24"/>
      <c r="F24" s="7" t="s">
        <v>10656</v>
      </c>
      <c r="G24" s="8">
        <v>0.40833333333333327</v>
      </c>
      <c r="J24" s="7" t="s">
        <v>10667</v>
      </c>
      <c r="K24" s="8">
        <v>1</v>
      </c>
      <c r="N24" s="7" t="s">
        <v>10656</v>
      </c>
      <c r="O24" s="2">
        <v>115532</v>
      </c>
      <c r="R24" s="7" t="s">
        <v>10040</v>
      </c>
      <c r="S24" s="8">
        <v>4.5999999999999996</v>
      </c>
      <c r="V24" s="7" t="s">
        <v>10656</v>
      </c>
      <c r="W24" s="11">
        <v>9451</v>
      </c>
      <c r="X24" s="11">
        <v>5440.5</v>
      </c>
      <c r="AA24" s="7" t="s">
        <v>9319</v>
      </c>
      <c r="AB24" s="2">
        <v>3</v>
      </c>
      <c r="AJ24" s="7">
        <v>4.5</v>
      </c>
      <c r="AK24" s="2">
        <v>75</v>
      </c>
      <c r="AM24" s="7" t="s">
        <v>10656</v>
      </c>
      <c r="AN24" s="11">
        <v>1494921744</v>
      </c>
      <c r="BA24" s="7" t="s">
        <v>10620</v>
      </c>
      <c r="BB24" s="3">
        <v>0.83</v>
      </c>
      <c r="BE24"/>
      <c r="BF24"/>
    </row>
    <row r="25" spans="2:58">
      <c r="B25"/>
      <c r="C25"/>
      <c r="F25" s="7" t="s">
        <v>10610</v>
      </c>
      <c r="G25" s="8">
        <v>0.43333333333333335</v>
      </c>
      <c r="J25" s="7" t="s">
        <v>10656</v>
      </c>
      <c r="K25" s="8">
        <v>6</v>
      </c>
      <c r="N25" s="7" t="s">
        <v>10610</v>
      </c>
      <c r="O25" s="2">
        <v>33442</v>
      </c>
      <c r="R25" s="7" t="s">
        <v>10346</v>
      </c>
      <c r="S25" s="8">
        <v>4.5999999999999996</v>
      </c>
      <c r="V25" s="7" t="s">
        <v>10610</v>
      </c>
      <c r="W25" s="11">
        <v>2099.6666666666665</v>
      </c>
      <c r="X25" s="11">
        <v>702.66666666666663</v>
      </c>
      <c r="AA25" s="7" t="s">
        <v>9317</v>
      </c>
      <c r="AB25" s="2">
        <v>3</v>
      </c>
      <c r="AJ25" s="7">
        <v>4.5999999999999996</v>
      </c>
      <c r="AK25" s="2">
        <v>17</v>
      </c>
      <c r="AM25" s="7" t="s">
        <v>10610</v>
      </c>
      <c r="AN25" s="11">
        <v>57152789</v>
      </c>
      <c r="BA25" s="7" t="s">
        <v>10652</v>
      </c>
      <c r="BB25" s="3">
        <v>0.83</v>
      </c>
      <c r="BE25"/>
      <c r="BF25"/>
    </row>
    <row r="26" spans="2:58">
      <c r="B26"/>
      <c r="C26"/>
      <c r="F26" s="7" t="s">
        <v>10666</v>
      </c>
      <c r="G26" s="8">
        <v>0.49</v>
      </c>
      <c r="J26" s="7" t="s">
        <v>10610</v>
      </c>
      <c r="K26" s="8">
        <v>3</v>
      </c>
      <c r="N26" s="7" t="s">
        <v>10666</v>
      </c>
      <c r="O26" s="2">
        <v>13602</v>
      </c>
      <c r="R26" s="7" t="s">
        <v>10413</v>
      </c>
      <c r="S26" s="8">
        <v>4.5999999999999996</v>
      </c>
      <c r="V26" s="7" t="s">
        <v>10666</v>
      </c>
      <c r="W26" s="11">
        <v>1894.5</v>
      </c>
      <c r="X26" s="11">
        <v>1024</v>
      </c>
      <c r="AA26" s="7" t="s">
        <v>9665</v>
      </c>
      <c r="AB26" s="2">
        <v>3</v>
      </c>
      <c r="AJ26" s="7">
        <v>4.7</v>
      </c>
      <c r="AK26" s="2">
        <v>6</v>
      </c>
      <c r="AM26" s="7" t="s">
        <v>10666</v>
      </c>
      <c r="AN26" s="11">
        <v>17657550</v>
      </c>
      <c r="BA26" s="7" t="s">
        <v>10641</v>
      </c>
      <c r="BB26" s="3">
        <v>0.82</v>
      </c>
      <c r="BE26"/>
      <c r="BF26"/>
    </row>
    <row r="27" spans="2:58">
      <c r="B27"/>
      <c r="C27"/>
      <c r="F27" s="7" t="s">
        <v>10616</v>
      </c>
      <c r="G27" s="8">
        <v>0.41071428571428564</v>
      </c>
      <c r="J27" s="7" t="s">
        <v>10666</v>
      </c>
      <c r="K27" s="8">
        <v>2</v>
      </c>
      <c r="N27" s="7" t="s">
        <v>10616</v>
      </c>
      <c r="O27" s="2">
        <v>390193</v>
      </c>
      <c r="R27" s="7" t="s">
        <v>10136</v>
      </c>
      <c r="S27" s="8">
        <v>4.5999999999999996</v>
      </c>
      <c r="V27" s="7" t="s">
        <v>10616</v>
      </c>
      <c r="W27" s="11">
        <v>1511.3571428571429</v>
      </c>
      <c r="X27" s="11">
        <v>665.28571428571433</v>
      </c>
      <c r="AA27" s="7" t="s">
        <v>163</v>
      </c>
      <c r="AB27" s="2">
        <v>3</v>
      </c>
      <c r="AJ27" s="7">
        <v>4.8</v>
      </c>
      <c r="AK27" s="2">
        <v>3</v>
      </c>
      <c r="AM27" s="7" t="s">
        <v>10616</v>
      </c>
      <c r="AN27" s="11">
        <v>986008094</v>
      </c>
      <c r="BA27" s="7" t="s">
        <v>10595</v>
      </c>
      <c r="BB27" s="3">
        <v>0.81</v>
      </c>
      <c r="BE27"/>
      <c r="BF27"/>
    </row>
    <row r="28" spans="2:58">
      <c r="B28"/>
      <c r="C28"/>
      <c r="F28" s="7" t="s">
        <v>10674</v>
      </c>
      <c r="G28" s="8">
        <v>0.378</v>
      </c>
      <c r="J28" s="7" t="s">
        <v>10616</v>
      </c>
      <c r="K28" s="8">
        <v>14</v>
      </c>
      <c r="N28" s="7" t="s">
        <v>10674</v>
      </c>
      <c r="O28" s="2">
        <v>23781</v>
      </c>
      <c r="R28" s="7" t="s">
        <v>10409</v>
      </c>
      <c r="S28" s="8">
        <v>4.5999999999999996</v>
      </c>
      <c r="V28" s="7" t="s">
        <v>10674</v>
      </c>
      <c r="W28" s="11">
        <v>1108.5999999999999</v>
      </c>
      <c r="X28" s="11">
        <v>602.4</v>
      </c>
      <c r="AA28" s="7" t="s">
        <v>9290</v>
      </c>
      <c r="AB28" s="2">
        <v>72</v>
      </c>
      <c r="AJ28" s="7">
        <v>5</v>
      </c>
      <c r="AK28" s="2">
        <v>2</v>
      </c>
      <c r="AM28" s="7" t="s">
        <v>10674</v>
      </c>
      <c r="AN28" s="11">
        <v>39765936</v>
      </c>
      <c r="BA28" s="7" t="s">
        <v>10638</v>
      </c>
      <c r="BB28" s="3">
        <v>0.81</v>
      </c>
      <c r="BE28"/>
      <c r="BF28"/>
    </row>
    <row r="29" spans="2:58">
      <c r="B29"/>
      <c r="C29"/>
      <c r="F29" s="7" t="s">
        <v>10617</v>
      </c>
      <c r="G29" s="8">
        <v>0.38666666666666671</v>
      </c>
      <c r="J29" s="7" t="s">
        <v>10674</v>
      </c>
      <c r="K29" s="8">
        <v>5</v>
      </c>
      <c r="N29" s="7" t="s">
        <v>10617</v>
      </c>
      <c r="O29" s="2">
        <v>170822</v>
      </c>
      <c r="R29" s="7" t="s">
        <v>6859</v>
      </c>
      <c r="S29" s="8">
        <v>4.5999999999999996</v>
      </c>
      <c r="V29" s="7" t="s">
        <v>10617</v>
      </c>
      <c r="W29" s="11">
        <v>1560</v>
      </c>
      <c r="X29" s="11">
        <v>596</v>
      </c>
      <c r="AJ29" s="7" t="s">
        <v>7933</v>
      </c>
      <c r="AK29" s="2">
        <v>1</v>
      </c>
      <c r="AM29" s="7" t="s">
        <v>10617</v>
      </c>
      <c r="AN29" s="11">
        <v>581527830</v>
      </c>
      <c r="BA29" s="7" t="s">
        <v>10618</v>
      </c>
      <c r="BB29" s="3">
        <v>0.8</v>
      </c>
      <c r="BE29"/>
      <c r="BF29"/>
    </row>
    <row r="30" spans="2:58">
      <c r="B30"/>
      <c r="C30"/>
      <c r="F30" s="7" t="s">
        <v>10651</v>
      </c>
      <c r="G30" s="8">
        <v>0.5033333333333333</v>
      </c>
      <c r="J30" s="7" t="s">
        <v>10617</v>
      </c>
      <c r="K30" s="8">
        <v>3</v>
      </c>
      <c r="N30" s="7" t="s">
        <v>10651</v>
      </c>
      <c r="O30" s="2">
        <v>37800</v>
      </c>
      <c r="R30" s="7" t="s">
        <v>9441</v>
      </c>
      <c r="S30" s="8">
        <v>4.5999999999999996</v>
      </c>
      <c r="V30" s="7" t="s">
        <v>10651</v>
      </c>
      <c r="W30" s="11">
        <v>2527.3333333333335</v>
      </c>
      <c r="X30" s="11">
        <v>1667.3333333333333</v>
      </c>
      <c r="AJ30" s="7" t="s">
        <v>9290</v>
      </c>
      <c r="AK30" s="2">
        <v>1455</v>
      </c>
      <c r="AM30" s="7" t="s">
        <v>10651</v>
      </c>
      <c r="AN30" s="11">
        <v>154439010</v>
      </c>
      <c r="BA30" s="7" t="s">
        <v>10614</v>
      </c>
      <c r="BB30" s="3">
        <v>0.8</v>
      </c>
      <c r="BE30"/>
      <c r="BF30"/>
    </row>
    <row r="31" spans="2:58">
      <c r="B31"/>
      <c r="C31"/>
      <c r="F31" s="7" t="s">
        <v>10684</v>
      </c>
      <c r="G31" s="8">
        <v>0.3</v>
      </c>
      <c r="J31" s="7" t="s">
        <v>10651</v>
      </c>
      <c r="K31" s="8">
        <v>3</v>
      </c>
      <c r="N31" s="7" t="s">
        <v>10684</v>
      </c>
      <c r="O31" s="2">
        <v>13840</v>
      </c>
      <c r="R31" s="7" t="s">
        <v>8860</v>
      </c>
      <c r="S31" s="8">
        <v>4.5</v>
      </c>
      <c r="V31" s="7" t="s">
        <v>10684</v>
      </c>
      <c r="W31" s="11">
        <v>1039.3333333333333</v>
      </c>
      <c r="X31" s="11">
        <v>556</v>
      </c>
      <c r="AM31" s="7" t="s">
        <v>10684</v>
      </c>
      <c r="AN31" s="11">
        <v>11141231</v>
      </c>
      <c r="BA31" s="7" t="s">
        <v>10719</v>
      </c>
      <c r="BB31" s="3">
        <v>0.8</v>
      </c>
      <c r="BE31"/>
      <c r="BF31"/>
    </row>
    <row r="32" spans="2:58">
      <c r="B32"/>
      <c r="C32"/>
      <c r="F32" s="7" t="s">
        <v>10632</v>
      </c>
      <c r="G32" s="8">
        <v>0.43333333333333335</v>
      </c>
      <c r="J32" s="7" t="s">
        <v>10684</v>
      </c>
      <c r="K32" s="8">
        <v>3</v>
      </c>
      <c r="N32" s="7" t="s">
        <v>10632</v>
      </c>
      <c r="O32" s="2">
        <v>31112</v>
      </c>
      <c r="R32" s="7" t="s">
        <v>9803</v>
      </c>
      <c r="S32" s="8">
        <v>4.5</v>
      </c>
      <c r="V32" s="7" t="s">
        <v>10632</v>
      </c>
      <c r="W32" s="11">
        <v>1520.8333333333333</v>
      </c>
      <c r="X32" s="11">
        <v>629.66666666666663</v>
      </c>
      <c r="AM32" s="7" t="s">
        <v>10632</v>
      </c>
      <c r="AN32" s="11">
        <v>56889502</v>
      </c>
      <c r="BA32" s="7" t="s">
        <v>10610</v>
      </c>
      <c r="BB32" s="3">
        <v>0.8</v>
      </c>
      <c r="BE32"/>
      <c r="BF32"/>
    </row>
    <row r="33" spans="2:58">
      <c r="B33"/>
      <c r="C33"/>
      <c r="F33" s="7" t="s">
        <v>10688</v>
      </c>
      <c r="G33" s="8">
        <v>0.70333333333333325</v>
      </c>
      <c r="J33" s="7" t="s">
        <v>10632</v>
      </c>
      <c r="K33" s="8">
        <v>6</v>
      </c>
      <c r="N33" s="7" t="s">
        <v>10688</v>
      </c>
      <c r="O33" s="2">
        <v>2843</v>
      </c>
      <c r="R33" s="7" t="s">
        <v>10063</v>
      </c>
      <c r="S33" s="8">
        <v>4.5</v>
      </c>
      <c r="V33" s="7" t="s">
        <v>10688</v>
      </c>
      <c r="W33" s="11">
        <v>1399.3333333333333</v>
      </c>
      <c r="X33" s="11">
        <v>388.66666666666669</v>
      </c>
      <c r="AM33" s="7" t="s">
        <v>10688</v>
      </c>
      <c r="AN33" s="11">
        <v>4586183</v>
      </c>
      <c r="BA33" s="7" t="s">
        <v>10737</v>
      </c>
      <c r="BB33" s="3">
        <v>0.8</v>
      </c>
      <c r="BE33"/>
      <c r="BF33"/>
    </row>
    <row r="34" spans="2:58">
      <c r="B34"/>
      <c r="C34"/>
      <c r="F34" s="7" t="s">
        <v>10677</v>
      </c>
      <c r="G34" s="8">
        <v>0.44</v>
      </c>
      <c r="J34" s="7" t="s">
        <v>10688</v>
      </c>
      <c r="K34" s="8">
        <v>3</v>
      </c>
      <c r="N34" s="7" t="s">
        <v>10677</v>
      </c>
      <c r="O34" s="2">
        <v>83670</v>
      </c>
      <c r="R34" s="7" t="s">
        <v>10075</v>
      </c>
      <c r="S34" s="8">
        <v>4.5</v>
      </c>
      <c r="V34" s="7" t="s">
        <v>10677</v>
      </c>
      <c r="W34" s="11">
        <v>2199.5</v>
      </c>
      <c r="X34" s="11">
        <v>899</v>
      </c>
      <c r="AM34" s="7" t="s">
        <v>10677</v>
      </c>
      <c r="AN34" s="11">
        <v>187415225</v>
      </c>
      <c r="BA34" s="7" t="s">
        <v>10674</v>
      </c>
      <c r="BB34" s="3">
        <v>0.8</v>
      </c>
      <c r="BE34"/>
      <c r="BF34"/>
    </row>
    <row r="35" spans="2:58">
      <c r="B35"/>
      <c r="C35"/>
      <c r="F35" s="7" t="s">
        <v>10650</v>
      </c>
      <c r="G35" s="8">
        <v>0.70399999999999996</v>
      </c>
      <c r="J35" s="7" t="s">
        <v>10677</v>
      </c>
      <c r="K35" s="8">
        <v>2</v>
      </c>
      <c r="N35" s="7" t="s">
        <v>10650</v>
      </c>
      <c r="O35" s="2">
        <v>32648</v>
      </c>
      <c r="R35" s="7" t="s">
        <v>7683</v>
      </c>
      <c r="S35" s="8">
        <v>4.5</v>
      </c>
      <c r="V35" s="7" t="s">
        <v>10650</v>
      </c>
      <c r="W35" s="11">
        <v>2269.1999999999998</v>
      </c>
      <c r="X35" s="11">
        <v>588.79999999999995</v>
      </c>
      <c r="AM35" s="7" t="s">
        <v>10650</v>
      </c>
      <c r="AN35" s="11">
        <v>59553237</v>
      </c>
      <c r="BA35" s="7" t="s">
        <v>10717</v>
      </c>
      <c r="BB35" s="3">
        <v>0.8</v>
      </c>
      <c r="BE35"/>
      <c r="BF35"/>
    </row>
    <row r="36" spans="2:58">
      <c r="B36"/>
      <c r="C36"/>
      <c r="F36" s="7" t="s">
        <v>10668</v>
      </c>
      <c r="G36" s="8">
        <v>0.73</v>
      </c>
      <c r="J36" s="7" t="s">
        <v>10650</v>
      </c>
      <c r="K36" s="8">
        <v>5</v>
      </c>
      <c r="N36" s="7" t="s">
        <v>10668</v>
      </c>
      <c r="O36" s="2">
        <v>74976</v>
      </c>
      <c r="R36" s="7" t="s">
        <v>10058</v>
      </c>
      <c r="S36" s="8">
        <v>4.5</v>
      </c>
      <c r="V36" s="7" t="s">
        <v>10668</v>
      </c>
      <c r="W36" s="11">
        <v>750</v>
      </c>
      <c r="X36" s="11">
        <v>199</v>
      </c>
      <c r="AM36" s="7" t="s">
        <v>10668</v>
      </c>
      <c r="AN36" s="11">
        <v>56232000</v>
      </c>
      <c r="BA36" s="7" t="s">
        <v>10594</v>
      </c>
      <c r="BB36" s="3">
        <v>0.8</v>
      </c>
      <c r="BE36"/>
      <c r="BF36"/>
    </row>
    <row r="37" spans="2:58">
      <c r="B37"/>
      <c r="C37"/>
      <c r="F37" s="7" t="s">
        <v>10662</v>
      </c>
      <c r="G37" s="8">
        <v>0.49</v>
      </c>
      <c r="J37" s="7" t="s">
        <v>10668</v>
      </c>
      <c r="K37" s="8">
        <v>1</v>
      </c>
      <c r="N37" s="7" t="s">
        <v>10662</v>
      </c>
      <c r="O37" s="2">
        <v>26194</v>
      </c>
      <c r="R37" s="7" t="s">
        <v>9405</v>
      </c>
      <c r="S37" s="8">
        <v>4.5</v>
      </c>
      <c r="V37" s="7" t="s">
        <v>10662</v>
      </c>
      <c r="W37" s="11">
        <v>3500</v>
      </c>
      <c r="X37" s="11">
        <v>1792</v>
      </c>
      <c r="AM37" s="7" t="s">
        <v>10662</v>
      </c>
      <c r="AN37" s="11">
        <v>91679000</v>
      </c>
      <c r="BA37" s="7" t="s">
        <v>10736</v>
      </c>
      <c r="BB37" s="3">
        <v>0.8</v>
      </c>
      <c r="BE37"/>
      <c r="BF37"/>
    </row>
    <row r="38" spans="2:58">
      <c r="B38"/>
      <c r="C38"/>
      <c r="F38" s="7" t="s">
        <v>10647</v>
      </c>
      <c r="G38" s="8">
        <v>0.624</v>
      </c>
      <c r="J38" s="7" t="s">
        <v>10662</v>
      </c>
      <c r="K38" s="8">
        <v>1</v>
      </c>
      <c r="N38" s="7" t="s">
        <v>10647</v>
      </c>
      <c r="O38" s="2">
        <v>61483</v>
      </c>
      <c r="R38" s="7" t="s">
        <v>9954</v>
      </c>
      <c r="S38" s="8">
        <v>4.5</v>
      </c>
      <c r="V38" s="7" t="s">
        <v>10647</v>
      </c>
      <c r="W38" s="11">
        <v>3549.6</v>
      </c>
      <c r="X38" s="11">
        <v>1517</v>
      </c>
      <c r="AM38" s="7" t="s">
        <v>10647</v>
      </c>
      <c r="AN38" s="11">
        <v>74081518</v>
      </c>
      <c r="BA38" s="7" t="s">
        <v>10573</v>
      </c>
      <c r="BB38" s="3">
        <v>0.8</v>
      </c>
      <c r="BE38"/>
      <c r="BF38"/>
    </row>
    <row r="39" spans="2:58">
      <c r="B39"/>
      <c r="C39"/>
      <c r="F39" s="7" t="s">
        <v>10653</v>
      </c>
      <c r="G39" s="8">
        <v>0.48399999999999999</v>
      </c>
      <c r="J39" s="7" t="s">
        <v>10647</v>
      </c>
      <c r="K39" s="8">
        <v>5</v>
      </c>
      <c r="N39" s="7" t="s">
        <v>10653</v>
      </c>
      <c r="O39" s="2">
        <v>85471</v>
      </c>
      <c r="R39" s="7" t="s">
        <v>9596</v>
      </c>
      <c r="S39" s="8">
        <v>4.5</v>
      </c>
      <c r="V39" s="7" t="s">
        <v>10653</v>
      </c>
      <c r="W39" s="11">
        <v>2798.4</v>
      </c>
      <c r="X39" s="11">
        <v>1715.2</v>
      </c>
      <c r="AM39" s="7" t="s">
        <v>10653</v>
      </c>
      <c r="AN39" s="11">
        <v>378901961</v>
      </c>
      <c r="BA39" s="7" t="s">
        <v>10642</v>
      </c>
      <c r="BB39" s="3">
        <v>0.8</v>
      </c>
      <c r="BE39"/>
      <c r="BF39"/>
    </row>
    <row r="40" spans="2:58">
      <c r="B40"/>
      <c r="C40"/>
      <c r="F40" s="7" t="s">
        <v>10680</v>
      </c>
      <c r="G40" s="8">
        <v>0.57999999999999996</v>
      </c>
      <c r="J40" s="7" t="s">
        <v>10653</v>
      </c>
      <c r="K40" s="8">
        <v>5</v>
      </c>
      <c r="N40" s="7" t="s">
        <v>10680</v>
      </c>
      <c r="O40" s="2">
        <v>5852</v>
      </c>
      <c r="R40" s="7" t="s">
        <v>10129</v>
      </c>
      <c r="S40" s="8">
        <v>4.5</v>
      </c>
      <c r="V40" s="7" t="s">
        <v>10680</v>
      </c>
      <c r="W40" s="11">
        <v>5999</v>
      </c>
      <c r="X40" s="11">
        <v>2499</v>
      </c>
      <c r="AM40" s="7" t="s">
        <v>10680</v>
      </c>
      <c r="AN40" s="11">
        <v>35106148</v>
      </c>
      <c r="BA40" s="7" t="s">
        <v>10574</v>
      </c>
      <c r="BB40" s="3">
        <v>0.8</v>
      </c>
      <c r="BE40"/>
      <c r="BF40"/>
    </row>
    <row r="41" spans="2:58">
      <c r="B41"/>
      <c r="C41"/>
      <c r="F41" s="7" t="s">
        <v>10671</v>
      </c>
      <c r="G41" s="8">
        <v>0.46333333333333337</v>
      </c>
      <c r="J41" s="7" t="s">
        <v>10680</v>
      </c>
      <c r="K41" s="8">
        <v>1</v>
      </c>
      <c r="N41" s="7" t="s">
        <v>10671</v>
      </c>
      <c r="O41" s="2">
        <v>14221</v>
      </c>
      <c r="R41" s="7" t="s">
        <v>9382</v>
      </c>
      <c r="S41" s="8">
        <v>4.5</v>
      </c>
      <c r="V41" s="7" t="s">
        <v>10671</v>
      </c>
      <c r="W41" s="11">
        <v>5607.666666666667</v>
      </c>
      <c r="X41" s="11">
        <v>3615.6666666666665</v>
      </c>
      <c r="AM41" s="7" t="s">
        <v>10671</v>
      </c>
      <c r="AN41" s="11">
        <v>69142531</v>
      </c>
      <c r="BA41" s="7" t="s">
        <v>10623</v>
      </c>
      <c r="BB41" s="3">
        <v>0.8</v>
      </c>
      <c r="BE41"/>
      <c r="BF41"/>
    </row>
    <row r="42" spans="2:58">
      <c r="B42"/>
      <c r="C42"/>
      <c r="F42" s="7" t="s">
        <v>4615</v>
      </c>
      <c r="G42" s="8">
        <v>0.5</v>
      </c>
      <c r="J42" s="7" t="s">
        <v>10671</v>
      </c>
      <c r="K42" s="8">
        <v>3</v>
      </c>
      <c r="N42" s="7" t="s">
        <v>4615</v>
      </c>
      <c r="O42" s="2">
        <v>23</v>
      </c>
      <c r="R42" s="7" t="s">
        <v>10119</v>
      </c>
      <c r="S42" s="8">
        <v>4.5</v>
      </c>
      <c r="V42" s="7" t="s">
        <v>4615</v>
      </c>
      <c r="W42" s="11">
        <v>1000</v>
      </c>
      <c r="X42" s="11">
        <v>499</v>
      </c>
      <c r="AM42" s="7" t="s">
        <v>4615</v>
      </c>
      <c r="AN42" s="11">
        <v>23000</v>
      </c>
      <c r="BA42" s="7" t="s">
        <v>10650</v>
      </c>
      <c r="BB42" s="3">
        <v>0.8</v>
      </c>
      <c r="BE42"/>
      <c r="BF42"/>
    </row>
    <row r="43" spans="2:58">
      <c r="B43"/>
      <c r="C43"/>
      <c r="F43" s="7" t="s">
        <v>10624</v>
      </c>
      <c r="G43" s="8">
        <v>0.66166666666666663</v>
      </c>
      <c r="J43" s="7" t="s">
        <v>4615</v>
      </c>
      <c r="K43" s="8">
        <v>1</v>
      </c>
      <c r="N43" s="7" t="s">
        <v>10624</v>
      </c>
      <c r="O43" s="2">
        <v>23518</v>
      </c>
      <c r="R43" s="7" t="s">
        <v>10408</v>
      </c>
      <c r="S43" s="8">
        <v>4.5</v>
      </c>
      <c r="V43" s="7" t="s">
        <v>10624</v>
      </c>
      <c r="W43" s="11">
        <v>1999</v>
      </c>
      <c r="X43" s="11">
        <v>795.66666666666663</v>
      </c>
      <c r="AM43" s="7" t="s">
        <v>10624</v>
      </c>
      <c r="AN43" s="11">
        <v>55233482</v>
      </c>
      <c r="BA43" s="7" t="s">
        <v>10592</v>
      </c>
      <c r="BB43" s="3">
        <v>0.8</v>
      </c>
      <c r="BE43"/>
      <c r="BF43"/>
    </row>
    <row r="44" spans="2:58">
      <c r="B44"/>
      <c r="C44"/>
      <c r="F44" s="7" t="s">
        <v>10657</v>
      </c>
      <c r="G44" s="8">
        <v>0.55000000000000004</v>
      </c>
      <c r="J44" s="7" t="s">
        <v>10624</v>
      </c>
      <c r="K44" s="8">
        <v>6</v>
      </c>
      <c r="N44" s="7" t="s">
        <v>10657</v>
      </c>
      <c r="O44" s="2">
        <v>9940</v>
      </c>
      <c r="R44" s="7" t="s">
        <v>9860</v>
      </c>
      <c r="S44" s="8">
        <v>4.5</v>
      </c>
      <c r="V44" s="7" t="s">
        <v>10657</v>
      </c>
      <c r="W44" s="11">
        <v>999</v>
      </c>
      <c r="X44" s="11">
        <v>449</v>
      </c>
      <c r="AM44" s="7" t="s">
        <v>10657</v>
      </c>
      <c r="AN44" s="11">
        <v>9930060</v>
      </c>
      <c r="BA44" s="7" t="s">
        <v>10696</v>
      </c>
      <c r="BB44" s="3">
        <v>0.79</v>
      </c>
      <c r="BE44"/>
      <c r="BF44"/>
    </row>
    <row r="45" spans="2:58">
      <c r="B45"/>
      <c r="C45"/>
      <c r="F45" s="7" t="s">
        <v>10689</v>
      </c>
      <c r="G45" s="8">
        <v>0.36</v>
      </c>
      <c r="J45" s="7" t="s">
        <v>10657</v>
      </c>
      <c r="K45" s="8">
        <v>1</v>
      </c>
      <c r="N45" s="7" t="s">
        <v>10689</v>
      </c>
      <c r="O45" s="2">
        <v>74</v>
      </c>
      <c r="R45" s="7" t="s">
        <v>10069</v>
      </c>
      <c r="S45" s="8">
        <v>4.5</v>
      </c>
      <c r="V45" s="7" t="s">
        <v>10689</v>
      </c>
      <c r="W45" s="11">
        <v>775</v>
      </c>
      <c r="X45" s="11">
        <v>499</v>
      </c>
      <c r="AM45" s="7" t="s">
        <v>10689</v>
      </c>
      <c r="AN45" s="11">
        <v>57350</v>
      </c>
      <c r="BA45" s="7" t="s">
        <v>10732</v>
      </c>
      <c r="BB45" s="3">
        <v>0.79</v>
      </c>
      <c r="BE45"/>
      <c r="BF45"/>
    </row>
    <row r="46" spans="2:58">
      <c r="B46"/>
      <c r="C46"/>
      <c r="F46" s="7" t="s">
        <v>10613</v>
      </c>
      <c r="G46" s="8">
        <v>0.54800000000000015</v>
      </c>
      <c r="J46" s="7" t="s">
        <v>10689</v>
      </c>
      <c r="K46" s="8">
        <v>1</v>
      </c>
      <c r="N46" s="7" t="s">
        <v>10613</v>
      </c>
      <c r="O46" s="2">
        <v>157511</v>
      </c>
      <c r="R46" s="7" t="s">
        <v>10011</v>
      </c>
      <c r="S46" s="8">
        <v>4.5</v>
      </c>
      <c r="V46" s="7" t="s">
        <v>10613</v>
      </c>
      <c r="W46" s="11">
        <v>1588.1</v>
      </c>
      <c r="X46" s="11">
        <v>567.79999999999995</v>
      </c>
      <c r="AM46" s="7" t="s">
        <v>10613</v>
      </c>
      <c r="AN46" s="11">
        <v>282742092</v>
      </c>
      <c r="BA46" s="7" t="s">
        <v>10728</v>
      </c>
      <c r="BB46" s="3">
        <v>0.78</v>
      </c>
      <c r="BE46"/>
      <c r="BF46"/>
    </row>
    <row r="47" spans="2:58">
      <c r="B47"/>
      <c r="C47"/>
      <c r="F47" s="7" t="s">
        <v>10702</v>
      </c>
      <c r="G47" s="8">
        <v>0.64</v>
      </c>
      <c r="J47" s="7" t="s">
        <v>10613</v>
      </c>
      <c r="K47" s="8">
        <v>10</v>
      </c>
      <c r="N47" s="7" t="s">
        <v>10702</v>
      </c>
      <c r="O47" s="2">
        <v>1462</v>
      </c>
      <c r="R47" s="7" t="s">
        <v>10108</v>
      </c>
      <c r="S47" s="8">
        <v>4.5</v>
      </c>
      <c r="V47" s="7" t="s">
        <v>10702</v>
      </c>
      <c r="W47" s="11">
        <v>1399</v>
      </c>
      <c r="X47" s="11">
        <v>499</v>
      </c>
      <c r="AM47" s="7" t="s">
        <v>10702</v>
      </c>
      <c r="AN47" s="11">
        <v>2045338</v>
      </c>
      <c r="BA47" s="7" t="s">
        <v>10765</v>
      </c>
      <c r="BB47" s="3">
        <v>0.78</v>
      </c>
      <c r="BE47"/>
      <c r="BF47"/>
    </row>
    <row r="48" spans="2:58">
      <c r="B48"/>
      <c r="C48"/>
      <c r="F48" s="7" t="s">
        <v>4209</v>
      </c>
      <c r="G48" s="8">
        <v>0.28499999999999998</v>
      </c>
      <c r="J48" s="7" t="s">
        <v>10702</v>
      </c>
      <c r="K48" s="8">
        <v>1</v>
      </c>
      <c r="N48" s="7" t="s">
        <v>4209</v>
      </c>
      <c r="O48" s="2">
        <v>65833</v>
      </c>
      <c r="R48" s="7" t="s">
        <v>9963</v>
      </c>
      <c r="S48" s="8">
        <v>4.5</v>
      </c>
      <c r="V48" s="7" t="s">
        <v>4209</v>
      </c>
      <c r="W48" s="11">
        <v>2687</v>
      </c>
      <c r="X48" s="11">
        <v>2148.5</v>
      </c>
      <c r="AM48" s="7" t="s">
        <v>4209</v>
      </c>
      <c r="AN48" s="11">
        <v>127635227</v>
      </c>
      <c r="BA48" s="7" t="s">
        <v>10598</v>
      </c>
      <c r="BB48" s="3">
        <v>0.78</v>
      </c>
      <c r="BE48"/>
      <c r="BF48"/>
    </row>
    <row r="49" spans="2:58">
      <c r="B49"/>
      <c r="C49"/>
      <c r="F49" s="7" t="s">
        <v>10637</v>
      </c>
      <c r="G49" s="8">
        <v>0.43</v>
      </c>
      <c r="J49" s="7" t="s">
        <v>4209</v>
      </c>
      <c r="K49" s="8">
        <v>2</v>
      </c>
      <c r="N49" s="7" t="s">
        <v>10637</v>
      </c>
      <c r="O49" s="2">
        <v>8258</v>
      </c>
      <c r="R49" s="7" t="s">
        <v>10249</v>
      </c>
      <c r="S49" s="8">
        <v>4.5</v>
      </c>
      <c r="V49" s="7" t="s">
        <v>10637</v>
      </c>
      <c r="W49" s="11">
        <v>1199</v>
      </c>
      <c r="X49" s="11">
        <v>681</v>
      </c>
      <c r="AM49" s="7" t="s">
        <v>10637</v>
      </c>
      <c r="AN49" s="11">
        <v>9901342</v>
      </c>
      <c r="BA49" s="7" t="s">
        <v>10604</v>
      </c>
      <c r="BB49" s="3">
        <v>0.78</v>
      </c>
      <c r="BE49"/>
      <c r="BF49"/>
    </row>
    <row r="50" spans="2:58">
      <c r="B50"/>
      <c r="C50"/>
      <c r="F50" s="7" t="s">
        <v>10673</v>
      </c>
      <c r="G50" s="8">
        <v>0.75</v>
      </c>
      <c r="J50" s="7" t="s">
        <v>10637</v>
      </c>
      <c r="K50" s="8">
        <v>1</v>
      </c>
      <c r="N50" s="7" t="s">
        <v>10673</v>
      </c>
      <c r="O50" s="2">
        <v>31305</v>
      </c>
      <c r="R50" s="7" t="s">
        <v>9939</v>
      </c>
      <c r="S50" s="8">
        <v>4.5</v>
      </c>
      <c r="V50" s="7" t="s">
        <v>10673</v>
      </c>
      <c r="W50" s="11">
        <v>7999</v>
      </c>
      <c r="X50" s="11">
        <v>1999</v>
      </c>
      <c r="AM50" s="7" t="s">
        <v>10673</v>
      </c>
      <c r="AN50" s="11">
        <v>250408695</v>
      </c>
      <c r="BA50" s="7" t="s">
        <v>10727</v>
      </c>
      <c r="BB50" s="3">
        <v>0.77</v>
      </c>
      <c r="BE50"/>
      <c r="BF50"/>
    </row>
    <row r="51" spans="2:58">
      <c r="B51"/>
      <c r="C51"/>
      <c r="F51" s="7" t="s">
        <v>10643</v>
      </c>
      <c r="G51" s="8">
        <v>0.47</v>
      </c>
      <c r="J51" s="7" t="s">
        <v>10673</v>
      </c>
      <c r="K51" s="8">
        <v>1</v>
      </c>
      <c r="N51" s="7" t="s">
        <v>10643</v>
      </c>
      <c r="O51" s="2">
        <v>11015</v>
      </c>
      <c r="R51" s="7" t="s">
        <v>9563</v>
      </c>
      <c r="S51" s="8">
        <v>4.5</v>
      </c>
      <c r="V51" s="7" t="s">
        <v>10643</v>
      </c>
      <c r="W51" s="11">
        <v>2990</v>
      </c>
      <c r="X51" s="11">
        <v>1598</v>
      </c>
      <c r="AM51" s="7" t="s">
        <v>10643</v>
      </c>
      <c r="AN51" s="11">
        <v>32934850</v>
      </c>
      <c r="BA51" s="7" t="s">
        <v>10597</v>
      </c>
      <c r="BB51" s="3">
        <v>0.77</v>
      </c>
      <c r="BE51"/>
      <c r="BF51"/>
    </row>
    <row r="52" spans="2:58">
      <c r="B52"/>
      <c r="C52"/>
      <c r="F52" s="7" t="s">
        <v>10690</v>
      </c>
      <c r="G52" s="8">
        <v>0.5</v>
      </c>
      <c r="J52" s="7" t="s">
        <v>10643</v>
      </c>
      <c r="K52" s="8">
        <v>1</v>
      </c>
      <c r="N52" s="7" t="s">
        <v>10690</v>
      </c>
      <c r="O52" s="2">
        <v>5195</v>
      </c>
      <c r="R52" s="7" t="s">
        <v>10471</v>
      </c>
      <c r="S52" s="8">
        <v>4.5</v>
      </c>
      <c r="V52" s="7" t="s">
        <v>10690</v>
      </c>
      <c r="W52" s="11">
        <v>1300</v>
      </c>
      <c r="X52" s="11">
        <v>649</v>
      </c>
      <c r="AM52" s="7" t="s">
        <v>10690</v>
      </c>
      <c r="AN52" s="11">
        <v>6753500</v>
      </c>
      <c r="BA52" s="7" t="s">
        <v>10697</v>
      </c>
      <c r="BB52" s="3">
        <v>0.77</v>
      </c>
      <c r="BE52"/>
      <c r="BF52"/>
    </row>
    <row r="53" spans="2:58">
      <c r="B53"/>
      <c r="C53"/>
      <c r="F53" s="7" t="s">
        <v>10573</v>
      </c>
      <c r="G53" s="8">
        <v>0.50777777777777777</v>
      </c>
      <c r="J53" s="7" t="s">
        <v>10690</v>
      </c>
      <c r="K53" s="8">
        <v>1</v>
      </c>
      <c r="N53" s="7" t="s">
        <v>10573</v>
      </c>
      <c r="O53" s="2">
        <v>246805</v>
      </c>
      <c r="R53" s="7" t="s">
        <v>10049</v>
      </c>
      <c r="S53" s="8">
        <v>4.5</v>
      </c>
      <c r="V53" s="7" t="s">
        <v>10573</v>
      </c>
      <c r="W53" s="11">
        <v>3115.6111111111113</v>
      </c>
      <c r="X53" s="11">
        <v>1386.9444444444443</v>
      </c>
      <c r="AM53" s="7" t="s">
        <v>10573</v>
      </c>
      <c r="AN53" s="11">
        <v>460653620</v>
      </c>
      <c r="BA53" s="7" t="s">
        <v>4689</v>
      </c>
      <c r="BB53" s="3">
        <v>0.77</v>
      </c>
      <c r="BE53"/>
      <c r="BF53"/>
    </row>
    <row r="54" spans="2:58">
      <c r="B54"/>
      <c r="C54"/>
      <c r="F54" s="7" t="s">
        <v>10628</v>
      </c>
      <c r="G54" s="8">
        <v>0.15333333333333335</v>
      </c>
      <c r="J54" s="7" t="s">
        <v>10573</v>
      </c>
      <c r="K54" s="8">
        <v>18</v>
      </c>
      <c r="N54" s="7" t="s">
        <v>10628</v>
      </c>
      <c r="O54" s="2">
        <v>20147</v>
      </c>
      <c r="R54" s="7" t="s">
        <v>10083</v>
      </c>
      <c r="S54" s="8">
        <v>4.5</v>
      </c>
      <c r="V54" s="7" t="s">
        <v>10628</v>
      </c>
      <c r="W54" s="11">
        <v>1044.3333333333333</v>
      </c>
      <c r="X54" s="11">
        <v>768</v>
      </c>
      <c r="AM54" s="7" t="s">
        <v>10628</v>
      </c>
      <c r="AN54" s="11">
        <v>9454693</v>
      </c>
      <c r="BA54" s="7" t="s">
        <v>10722</v>
      </c>
      <c r="BB54" s="3">
        <v>0.77</v>
      </c>
      <c r="BE54"/>
      <c r="BF54"/>
    </row>
    <row r="55" spans="2:58">
      <c r="B55"/>
      <c r="C55"/>
      <c r="F55" s="7" t="s">
        <v>10638</v>
      </c>
      <c r="G55" s="8">
        <v>0.45333333333333337</v>
      </c>
      <c r="J55" s="7" t="s">
        <v>10628</v>
      </c>
      <c r="K55" s="8">
        <v>3</v>
      </c>
      <c r="N55" s="7" t="s">
        <v>10638</v>
      </c>
      <c r="O55" s="2">
        <v>62099</v>
      </c>
      <c r="R55" s="7" t="s">
        <v>9346</v>
      </c>
      <c r="S55" s="8">
        <v>4.5</v>
      </c>
      <c r="V55" s="7" t="s">
        <v>10638</v>
      </c>
      <c r="W55" s="11">
        <v>1518.5511111111109</v>
      </c>
      <c r="X55" s="11">
        <v>857.55555555555554</v>
      </c>
      <c r="AM55" s="7" t="s">
        <v>10638</v>
      </c>
      <c r="AN55" s="11">
        <v>164388737.51999998</v>
      </c>
      <c r="BA55" s="7" t="s">
        <v>10713</v>
      </c>
      <c r="BB55" s="3">
        <v>0.76</v>
      </c>
      <c r="BE55"/>
      <c r="BF55"/>
    </row>
    <row r="56" spans="2:58">
      <c r="B56"/>
      <c r="C56"/>
      <c r="F56" s="7" t="s">
        <v>10630</v>
      </c>
      <c r="G56" s="8">
        <v>0.66249999999999998</v>
      </c>
      <c r="J56" s="7" t="s">
        <v>10638</v>
      </c>
      <c r="K56" s="8">
        <v>9</v>
      </c>
      <c r="N56" s="7" t="s">
        <v>10630</v>
      </c>
      <c r="O56" s="2">
        <v>34786</v>
      </c>
      <c r="R56" s="7" t="s">
        <v>9919</v>
      </c>
      <c r="S56" s="8">
        <v>4.5</v>
      </c>
      <c r="V56" s="7" t="s">
        <v>10630</v>
      </c>
      <c r="W56" s="11">
        <v>1661.75</v>
      </c>
      <c r="X56" s="11">
        <v>202.75</v>
      </c>
      <c r="AM56" s="7" t="s">
        <v>10630</v>
      </c>
      <c r="AN56" s="11">
        <v>48652784</v>
      </c>
      <c r="BA56" s="7" t="s">
        <v>10743</v>
      </c>
      <c r="BB56" s="3">
        <v>0.76</v>
      </c>
      <c r="BE56"/>
      <c r="BF56"/>
    </row>
    <row r="57" spans="2:58">
      <c r="B57"/>
      <c r="C57"/>
      <c r="F57" s="7" t="s">
        <v>10691</v>
      </c>
      <c r="G57" s="8">
        <v>0.36</v>
      </c>
      <c r="J57" s="7" t="s">
        <v>10630</v>
      </c>
      <c r="K57" s="8">
        <v>4</v>
      </c>
      <c r="N57" s="7" t="s">
        <v>10691</v>
      </c>
      <c r="O57" s="2">
        <v>427</v>
      </c>
      <c r="R57" s="7" t="s">
        <v>9974</v>
      </c>
      <c r="S57" s="8">
        <v>4.5</v>
      </c>
      <c r="V57" s="7" t="s">
        <v>10691</v>
      </c>
      <c r="W57" s="11">
        <v>2199</v>
      </c>
      <c r="X57" s="11">
        <v>1409</v>
      </c>
      <c r="AM57" s="7" t="s">
        <v>10691</v>
      </c>
      <c r="AN57" s="11">
        <v>938973</v>
      </c>
      <c r="BA57" s="7" t="s">
        <v>10671</v>
      </c>
      <c r="BB57" s="3">
        <v>0.76</v>
      </c>
      <c r="BE57"/>
      <c r="BF57"/>
    </row>
    <row r="58" spans="2:58">
      <c r="B58"/>
      <c r="C58"/>
      <c r="F58" s="7" t="s">
        <v>10698</v>
      </c>
      <c r="G58" s="8">
        <v>0.14000000000000001</v>
      </c>
      <c r="J58" s="7" t="s">
        <v>10691</v>
      </c>
      <c r="K58" s="8">
        <v>1</v>
      </c>
      <c r="N58" s="7" t="s">
        <v>10698</v>
      </c>
      <c r="O58" s="2">
        <v>2301</v>
      </c>
      <c r="R58" s="7" t="s">
        <v>9515</v>
      </c>
      <c r="S58" s="8">
        <v>4.5</v>
      </c>
      <c r="V58" s="7" t="s">
        <v>10698</v>
      </c>
      <c r="W58" s="11">
        <v>700</v>
      </c>
      <c r="X58" s="11">
        <v>599</v>
      </c>
      <c r="AM58" s="7" t="s">
        <v>10698</v>
      </c>
      <c r="AN58" s="11">
        <v>1610700</v>
      </c>
      <c r="BA58" s="7" t="s">
        <v>10678</v>
      </c>
      <c r="BB58" s="3">
        <v>0.76</v>
      </c>
      <c r="BE58"/>
      <c r="BF58"/>
    </row>
    <row r="59" spans="2:58">
      <c r="B59"/>
      <c r="C59"/>
      <c r="F59" s="7" t="s">
        <v>5232</v>
      </c>
      <c r="G59" s="8">
        <v>0.38666666666666666</v>
      </c>
      <c r="J59" s="7" t="s">
        <v>10698</v>
      </c>
      <c r="K59" s="8">
        <v>1</v>
      </c>
      <c r="N59" s="7" t="s">
        <v>5232</v>
      </c>
      <c r="O59" s="2">
        <v>18236</v>
      </c>
      <c r="R59" s="7" t="s">
        <v>9355</v>
      </c>
      <c r="S59" s="8">
        <v>4.5</v>
      </c>
      <c r="V59" s="7" t="s">
        <v>5232</v>
      </c>
      <c r="W59" s="11">
        <v>2831.3333333333335</v>
      </c>
      <c r="X59" s="11">
        <v>1662.6666666666667</v>
      </c>
      <c r="AM59" s="7" t="s">
        <v>5232</v>
      </c>
      <c r="AN59" s="11">
        <v>60548260</v>
      </c>
      <c r="BA59" s="7" t="s">
        <v>10663</v>
      </c>
      <c r="BB59" s="3">
        <v>0.76</v>
      </c>
      <c r="BE59"/>
      <c r="BF59"/>
    </row>
    <row r="60" spans="2:58">
      <c r="B60"/>
      <c r="C60"/>
      <c r="F60" s="7" t="s">
        <v>10686</v>
      </c>
      <c r="G60" s="8">
        <v>0.72500000000000009</v>
      </c>
      <c r="J60" s="7" t="s">
        <v>5232</v>
      </c>
      <c r="K60" s="8">
        <v>3</v>
      </c>
      <c r="N60" s="7" t="s">
        <v>10686</v>
      </c>
      <c r="O60" s="2">
        <v>839</v>
      </c>
      <c r="R60" s="7" t="s">
        <v>10527</v>
      </c>
      <c r="S60" s="8">
        <v>4.5</v>
      </c>
      <c r="V60" s="7" t="s">
        <v>10686</v>
      </c>
      <c r="W60" s="11">
        <v>2499</v>
      </c>
      <c r="X60" s="11">
        <v>949</v>
      </c>
      <c r="AM60" s="7" t="s">
        <v>10686</v>
      </c>
      <c r="AN60" s="11">
        <v>1573161</v>
      </c>
      <c r="BA60" s="7" t="s">
        <v>10688</v>
      </c>
      <c r="BB60" s="3">
        <v>0.76</v>
      </c>
      <c r="BE60"/>
      <c r="BF60"/>
    </row>
    <row r="61" spans="2:58">
      <c r="B61"/>
      <c r="C61"/>
      <c r="F61" s="7" t="s">
        <v>5853</v>
      </c>
      <c r="G61" s="8">
        <v>0</v>
      </c>
      <c r="J61" s="7" t="s">
        <v>10686</v>
      </c>
      <c r="K61" s="8">
        <v>2</v>
      </c>
      <c r="N61" s="7" t="s">
        <v>5853</v>
      </c>
      <c r="O61" s="2">
        <v>3344</v>
      </c>
      <c r="R61" s="7" t="s">
        <v>9396</v>
      </c>
      <c r="S61" s="8">
        <v>4.5</v>
      </c>
      <c r="V61" s="7" t="s">
        <v>5853</v>
      </c>
      <c r="W61" s="11">
        <v>39</v>
      </c>
      <c r="X61" s="11">
        <v>39</v>
      </c>
      <c r="AM61" s="7" t="s">
        <v>5853</v>
      </c>
      <c r="AN61" s="11">
        <v>130416</v>
      </c>
      <c r="BA61" s="7" t="s">
        <v>10576</v>
      </c>
      <c r="BB61" s="3">
        <v>0.75</v>
      </c>
      <c r="BE61"/>
      <c r="BF61"/>
    </row>
    <row r="62" spans="2:58">
      <c r="B62"/>
      <c r="C62"/>
      <c r="F62" s="7" t="s">
        <v>10594</v>
      </c>
      <c r="G62" s="8">
        <v>0.53230769230769226</v>
      </c>
      <c r="J62" s="7" t="s">
        <v>5853</v>
      </c>
      <c r="K62" s="8">
        <v>1</v>
      </c>
      <c r="N62" s="7" t="s">
        <v>10594</v>
      </c>
      <c r="O62" s="2">
        <v>618463</v>
      </c>
      <c r="R62" s="7" t="s">
        <v>9450</v>
      </c>
      <c r="S62" s="8">
        <v>4.5</v>
      </c>
      <c r="V62" s="7" t="s">
        <v>10594</v>
      </c>
      <c r="W62" s="11">
        <v>4139.7692307692305</v>
      </c>
      <c r="X62" s="11">
        <v>2362.2307692307691</v>
      </c>
      <c r="AM62" s="7" t="s">
        <v>10594</v>
      </c>
      <c r="AN62" s="11">
        <v>1519756777</v>
      </c>
      <c r="BA62" s="7" t="s">
        <v>10673</v>
      </c>
      <c r="BB62" s="3">
        <v>0.75</v>
      </c>
      <c r="BE62"/>
      <c r="BF62"/>
    </row>
    <row r="63" spans="2:58">
      <c r="B63"/>
      <c r="C63"/>
      <c r="F63" s="7" t="s">
        <v>10663</v>
      </c>
      <c r="G63" s="8">
        <v>0.76</v>
      </c>
      <c r="J63" s="7" t="s">
        <v>10594</v>
      </c>
      <c r="K63" s="8">
        <v>13</v>
      </c>
      <c r="N63" s="7" t="s">
        <v>10663</v>
      </c>
      <c r="O63" s="2">
        <v>15032</v>
      </c>
      <c r="R63" s="7" t="s">
        <v>9852</v>
      </c>
      <c r="S63" s="8">
        <v>4.5</v>
      </c>
      <c r="V63" s="7" t="s">
        <v>10663</v>
      </c>
      <c r="W63" s="11">
        <v>499</v>
      </c>
      <c r="X63" s="11">
        <v>119</v>
      </c>
      <c r="AM63" s="7" t="s">
        <v>10663</v>
      </c>
      <c r="AN63" s="11">
        <v>7500968</v>
      </c>
      <c r="BA63" s="7" t="s">
        <v>4172</v>
      </c>
      <c r="BB63" s="3">
        <v>0.75</v>
      </c>
      <c r="BE63"/>
      <c r="BF63"/>
    </row>
    <row r="64" spans="2:58">
      <c r="B64"/>
      <c r="C64"/>
      <c r="F64" s="7" t="s">
        <v>10676</v>
      </c>
      <c r="G64" s="8">
        <v>0.62</v>
      </c>
      <c r="J64" s="7" t="s">
        <v>10663</v>
      </c>
      <c r="K64" s="8">
        <v>1</v>
      </c>
      <c r="N64" s="7" t="s">
        <v>10676</v>
      </c>
      <c r="O64" s="2">
        <v>93</v>
      </c>
      <c r="R64" s="7" t="s">
        <v>10131</v>
      </c>
      <c r="S64" s="8">
        <v>4.5</v>
      </c>
      <c r="V64" s="7" t="s">
        <v>10676</v>
      </c>
      <c r="W64" s="11">
        <v>699</v>
      </c>
      <c r="X64" s="11">
        <v>269</v>
      </c>
      <c r="AM64" s="7" t="s">
        <v>10676</v>
      </c>
      <c r="AN64" s="11">
        <v>65007</v>
      </c>
      <c r="BA64" s="7" t="s">
        <v>10692</v>
      </c>
      <c r="BB64" s="3">
        <v>0.75</v>
      </c>
      <c r="BE64"/>
      <c r="BF64"/>
    </row>
    <row r="65" spans="2:58">
      <c r="B65"/>
      <c r="C65"/>
      <c r="F65" s="7" t="s">
        <v>10648</v>
      </c>
      <c r="G65" s="8">
        <v>0.5</v>
      </c>
      <c r="J65" s="7" t="s">
        <v>10676</v>
      </c>
      <c r="K65" s="8">
        <v>1</v>
      </c>
      <c r="N65" s="7" t="s">
        <v>10648</v>
      </c>
      <c r="O65" s="2">
        <v>87798</v>
      </c>
      <c r="R65" s="7" t="s">
        <v>9830</v>
      </c>
      <c r="S65" s="8">
        <v>4.5</v>
      </c>
      <c r="V65" s="7" t="s">
        <v>10648</v>
      </c>
      <c r="W65" s="11">
        <v>2999</v>
      </c>
      <c r="X65" s="11">
        <v>1499</v>
      </c>
      <c r="AM65" s="7" t="s">
        <v>10648</v>
      </c>
      <c r="AN65" s="11">
        <v>263306202</v>
      </c>
      <c r="BA65" s="7" t="s">
        <v>10605</v>
      </c>
      <c r="BB65" s="3">
        <v>0.75</v>
      </c>
      <c r="BE65"/>
      <c r="BF65"/>
    </row>
    <row r="66" spans="2:58">
      <c r="B66"/>
      <c r="C66"/>
      <c r="F66" s="7" t="s">
        <v>4172</v>
      </c>
      <c r="G66" s="8">
        <v>0.75</v>
      </c>
      <c r="J66" s="7" t="s">
        <v>10648</v>
      </c>
      <c r="K66" s="8">
        <v>1</v>
      </c>
      <c r="N66" s="7" t="s">
        <v>4172</v>
      </c>
      <c r="O66" s="2">
        <v>9344</v>
      </c>
      <c r="R66" s="7" t="s">
        <v>9468</v>
      </c>
      <c r="S66" s="8">
        <v>4.5</v>
      </c>
      <c r="V66" s="7" t="s">
        <v>4172</v>
      </c>
      <c r="W66" s="11">
        <v>800</v>
      </c>
      <c r="X66" s="11">
        <v>198</v>
      </c>
      <c r="AM66" s="7" t="s">
        <v>4172</v>
      </c>
      <c r="AN66" s="11">
        <v>7475200</v>
      </c>
      <c r="BA66" s="7" t="s">
        <v>10601</v>
      </c>
      <c r="BB66" s="3">
        <v>0.75</v>
      </c>
      <c r="BE66"/>
      <c r="BF66"/>
    </row>
    <row r="67" spans="2:58">
      <c r="B67"/>
      <c r="C67"/>
      <c r="F67" s="7" t="s">
        <v>10693</v>
      </c>
      <c r="G67" s="8">
        <v>0.53</v>
      </c>
      <c r="J67" s="7" t="s">
        <v>4172</v>
      </c>
      <c r="K67" s="8">
        <v>1</v>
      </c>
      <c r="N67" s="7" t="s">
        <v>10693</v>
      </c>
      <c r="O67" s="2">
        <v>3530</v>
      </c>
      <c r="R67" s="7" t="s">
        <v>10185</v>
      </c>
      <c r="S67" s="8">
        <v>4.5</v>
      </c>
      <c r="V67" s="7" t="s">
        <v>10693</v>
      </c>
      <c r="W67" s="11">
        <v>2999</v>
      </c>
      <c r="X67" s="11">
        <v>1399</v>
      </c>
      <c r="AM67" s="7" t="s">
        <v>10693</v>
      </c>
      <c r="AN67" s="11">
        <v>10586470</v>
      </c>
      <c r="BA67" s="7" t="s">
        <v>10712</v>
      </c>
      <c r="BB67" s="3">
        <v>0.74</v>
      </c>
      <c r="BE67"/>
      <c r="BF67"/>
    </row>
    <row r="68" spans="2:58">
      <c r="B68"/>
      <c r="C68"/>
      <c r="F68" s="7" t="s">
        <v>10645</v>
      </c>
      <c r="G68" s="8">
        <v>0.06</v>
      </c>
      <c r="J68" s="7" t="s">
        <v>10693</v>
      </c>
      <c r="K68" s="8">
        <v>1</v>
      </c>
      <c r="N68" s="7" t="s">
        <v>10645</v>
      </c>
      <c r="O68" s="2">
        <v>13797</v>
      </c>
      <c r="R68" s="7" t="s">
        <v>9537</v>
      </c>
      <c r="S68" s="8">
        <v>4.5</v>
      </c>
      <c r="V68" s="7" t="s">
        <v>10645</v>
      </c>
      <c r="W68" s="11">
        <v>795</v>
      </c>
      <c r="X68" s="11">
        <v>745</v>
      </c>
      <c r="AM68" s="7" t="s">
        <v>10645</v>
      </c>
      <c r="AN68" s="11">
        <v>10968615</v>
      </c>
      <c r="BA68" s="7" t="s">
        <v>10585</v>
      </c>
      <c r="BB68" s="3">
        <v>0.73</v>
      </c>
      <c r="BE68"/>
      <c r="BF68"/>
    </row>
    <row r="69" spans="2:58">
      <c r="B69"/>
      <c r="C69"/>
      <c r="F69" s="7" t="s">
        <v>10626</v>
      </c>
      <c r="G69" s="8">
        <v>0.39</v>
      </c>
      <c r="J69" s="7" t="s">
        <v>10645</v>
      </c>
      <c r="K69" s="8">
        <v>1</v>
      </c>
      <c r="N69" s="7" t="s">
        <v>10626</v>
      </c>
      <c r="O69" s="2">
        <v>26408</v>
      </c>
      <c r="R69" s="7" t="s">
        <v>9934</v>
      </c>
      <c r="S69" s="8">
        <v>4.5</v>
      </c>
      <c r="V69" s="7" t="s">
        <v>10626</v>
      </c>
      <c r="W69" s="11">
        <v>1999</v>
      </c>
      <c r="X69" s="11">
        <v>1132</v>
      </c>
      <c r="AM69" s="7" t="s">
        <v>10626</v>
      </c>
      <c r="AN69" s="11">
        <v>48607592</v>
      </c>
      <c r="BA69" s="7" t="s">
        <v>10651</v>
      </c>
      <c r="BB69" s="3">
        <v>0.73</v>
      </c>
      <c r="BE69"/>
      <c r="BF69"/>
    </row>
    <row r="70" spans="2:58">
      <c r="B70"/>
      <c r="C70"/>
      <c r="F70" s="7" t="s">
        <v>10629</v>
      </c>
      <c r="G70" s="8">
        <v>0.54999999999999993</v>
      </c>
      <c r="J70" s="7" t="s">
        <v>10626</v>
      </c>
      <c r="K70" s="8">
        <v>2</v>
      </c>
      <c r="N70" s="7" t="s">
        <v>10629</v>
      </c>
      <c r="O70" s="2">
        <v>179090</v>
      </c>
      <c r="R70" s="7" t="s">
        <v>10512</v>
      </c>
      <c r="S70" s="8">
        <v>4.5</v>
      </c>
      <c r="V70" s="7" t="s">
        <v>10629</v>
      </c>
      <c r="W70" s="11">
        <v>1892.5</v>
      </c>
      <c r="X70" s="11">
        <v>900</v>
      </c>
      <c r="AM70" s="7" t="s">
        <v>10629</v>
      </c>
      <c r="AN70" s="11">
        <v>280861565</v>
      </c>
      <c r="BA70" s="7" t="s">
        <v>10668</v>
      </c>
      <c r="BB70" s="3">
        <v>0.73</v>
      </c>
      <c r="BE70"/>
      <c r="BF70"/>
    </row>
    <row r="71" spans="2:58">
      <c r="B71"/>
      <c r="C71"/>
      <c r="F71" s="7" t="s">
        <v>10636</v>
      </c>
      <c r="G71" s="8">
        <v>0.05</v>
      </c>
      <c r="J71" s="7" t="s">
        <v>10629</v>
      </c>
      <c r="K71" s="8">
        <v>2</v>
      </c>
      <c r="N71" s="7" t="s">
        <v>10636</v>
      </c>
      <c r="O71" s="2">
        <v>12179</v>
      </c>
      <c r="R71" s="7" t="s">
        <v>10006</v>
      </c>
      <c r="S71" s="8">
        <v>4.5</v>
      </c>
      <c r="V71" s="7" t="s">
        <v>10636</v>
      </c>
      <c r="W71" s="11">
        <v>550</v>
      </c>
      <c r="X71" s="11">
        <v>522</v>
      </c>
      <c r="AM71" s="7" t="s">
        <v>10636</v>
      </c>
      <c r="AN71" s="11">
        <v>6698450</v>
      </c>
      <c r="BA71" s="7" t="s">
        <v>10647</v>
      </c>
      <c r="BB71" s="3">
        <v>0.73</v>
      </c>
      <c r="BE71"/>
      <c r="BF71"/>
    </row>
    <row r="72" spans="2:58">
      <c r="B72"/>
      <c r="C72"/>
      <c r="F72" s="7" t="s">
        <v>10649</v>
      </c>
      <c r="G72" s="8">
        <v>0.56200000000000006</v>
      </c>
      <c r="J72" s="7" t="s">
        <v>10636</v>
      </c>
      <c r="K72" s="8">
        <v>1</v>
      </c>
      <c r="N72" s="7" t="s">
        <v>10649</v>
      </c>
      <c r="O72" s="2">
        <v>233683</v>
      </c>
      <c r="R72" s="7" t="s">
        <v>10067</v>
      </c>
      <c r="S72" s="8">
        <v>4.5</v>
      </c>
      <c r="V72" s="7" t="s">
        <v>10649</v>
      </c>
      <c r="W72" s="11">
        <v>1619.4</v>
      </c>
      <c r="X72" s="11">
        <v>693.8</v>
      </c>
      <c r="AM72" s="7" t="s">
        <v>10649</v>
      </c>
      <c r="AN72" s="11">
        <v>382680506</v>
      </c>
      <c r="BA72" s="7" t="s">
        <v>10606</v>
      </c>
      <c r="BB72" s="3">
        <v>0.72</v>
      </c>
      <c r="BE72"/>
      <c r="BF72"/>
    </row>
    <row r="73" spans="2:58">
      <c r="B73"/>
      <c r="C73"/>
      <c r="F73" s="7" t="s">
        <v>10625</v>
      </c>
      <c r="G73" s="8">
        <v>0.18</v>
      </c>
      <c r="J73" s="7" t="s">
        <v>10649</v>
      </c>
      <c r="K73" s="8">
        <v>5</v>
      </c>
      <c r="N73" s="7" t="s">
        <v>10625</v>
      </c>
      <c r="O73" s="2">
        <v>50810</v>
      </c>
      <c r="R73" s="7" t="s">
        <v>10005</v>
      </c>
      <c r="S73" s="8">
        <v>4.5</v>
      </c>
      <c r="V73" s="7" t="s">
        <v>10625</v>
      </c>
      <c r="W73" s="11">
        <v>4999</v>
      </c>
      <c r="X73" s="11">
        <v>4098</v>
      </c>
      <c r="AM73" s="7" t="s">
        <v>10625</v>
      </c>
      <c r="AN73" s="11">
        <v>253999190</v>
      </c>
      <c r="BA73" s="7" t="s">
        <v>10763</v>
      </c>
      <c r="BB73" s="3">
        <v>0.72</v>
      </c>
      <c r="BE73"/>
      <c r="BF73"/>
    </row>
    <row r="74" spans="2:58">
      <c r="B74"/>
      <c r="C74"/>
      <c r="F74" s="7" t="s">
        <v>10640</v>
      </c>
      <c r="G74" s="8">
        <v>0.48250000000000004</v>
      </c>
      <c r="J74" s="7" t="s">
        <v>10625</v>
      </c>
      <c r="K74" s="8">
        <v>1</v>
      </c>
      <c r="N74" s="7" t="s">
        <v>10640</v>
      </c>
      <c r="O74" s="2">
        <v>103799</v>
      </c>
      <c r="R74" s="7" t="s">
        <v>10142</v>
      </c>
      <c r="S74" s="8">
        <v>4.5</v>
      </c>
      <c r="V74" s="7" t="s">
        <v>10640</v>
      </c>
      <c r="W74" s="11">
        <v>2128.5</v>
      </c>
      <c r="X74" s="11">
        <v>1259.5</v>
      </c>
      <c r="AM74" s="7" t="s">
        <v>10640</v>
      </c>
      <c r="AN74" s="11">
        <v>148171869</v>
      </c>
      <c r="BA74" s="7" t="s">
        <v>10653</v>
      </c>
      <c r="BB74" s="3">
        <v>0.71</v>
      </c>
      <c r="BE74"/>
      <c r="BF74"/>
    </row>
    <row r="75" spans="2:58">
      <c r="B75"/>
      <c r="C75"/>
      <c r="F75" s="7" t="s">
        <v>10620</v>
      </c>
      <c r="G75" s="8">
        <v>0.56000000000000005</v>
      </c>
      <c r="J75" s="7" t="s">
        <v>10640</v>
      </c>
      <c r="K75" s="8">
        <v>4</v>
      </c>
      <c r="N75" s="7" t="s">
        <v>10620</v>
      </c>
      <c r="O75" s="2">
        <v>134584</v>
      </c>
      <c r="R75" s="7" t="s">
        <v>9854</v>
      </c>
      <c r="S75" s="8">
        <v>4.5</v>
      </c>
      <c r="V75" s="7" t="s">
        <v>10620</v>
      </c>
      <c r="W75" s="11">
        <v>3665.8571428571427</v>
      </c>
      <c r="X75" s="11">
        <v>963.71428571428567</v>
      </c>
      <c r="AM75" s="7" t="s">
        <v>10620</v>
      </c>
      <c r="AN75" s="11">
        <v>762510891</v>
      </c>
      <c r="BA75" s="7" t="s">
        <v>10654</v>
      </c>
      <c r="BB75" s="3">
        <v>0.7</v>
      </c>
      <c r="BE75"/>
      <c r="BF75"/>
    </row>
    <row r="76" spans="2:58">
      <c r="B76"/>
      <c r="C76"/>
      <c r="F76" s="7" t="s">
        <v>10642</v>
      </c>
      <c r="G76" s="8">
        <v>0.64333333333333342</v>
      </c>
      <c r="J76" s="7" t="s">
        <v>10620</v>
      </c>
      <c r="K76" s="8">
        <v>7</v>
      </c>
      <c r="N76" s="7" t="s">
        <v>10642</v>
      </c>
      <c r="O76" s="2">
        <v>52614</v>
      </c>
      <c r="R76" s="7" t="s">
        <v>10092</v>
      </c>
      <c r="S76" s="8">
        <v>4.5</v>
      </c>
      <c r="V76" s="7" t="s">
        <v>10642</v>
      </c>
      <c r="W76" s="11">
        <v>2632.3333333333335</v>
      </c>
      <c r="X76" s="11">
        <v>665.66666666666663</v>
      </c>
      <c r="AM76" s="7" t="s">
        <v>10642</v>
      </c>
      <c r="AN76" s="11">
        <v>289764586</v>
      </c>
      <c r="BA76" s="7" t="s">
        <v>10608</v>
      </c>
      <c r="BB76" s="3">
        <v>0.7</v>
      </c>
      <c r="BE76"/>
      <c r="BF76"/>
    </row>
    <row r="77" spans="2:58">
      <c r="B77"/>
      <c r="C77"/>
      <c r="F77" s="7" t="s">
        <v>3333</v>
      </c>
      <c r="G77" s="8">
        <v>0.56499999999999995</v>
      </c>
      <c r="J77" s="7" t="s">
        <v>10642</v>
      </c>
      <c r="K77" s="8">
        <v>3</v>
      </c>
      <c r="N77" s="7" t="s">
        <v>3333</v>
      </c>
      <c r="O77" s="2">
        <v>47157</v>
      </c>
      <c r="R77" s="7" t="s">
        <v>9337</v>
      </c>
      <c r="S77" s="8">
        <v>4.5</v>
      </c>
      <c r="V77" s="7" t="s">
        <v>3333</v>
      </c>
      <c r="W77" s="11">
        <v>2149</v>
      </c>
      <c r="X77" s="11">
        <v>962.5</v>
      </c>
      <c r="AM77" s="7" t="s">
        <v>3333</v>
      </c>
      <c r="AN77" s="11">
        <v>135915243</v>
      </c>
      <c r="BA77" s="7" t="s">
        <v>10578</v>
      </c>
      <c r="BB77" s="3">
        <v>0.7</v>
      </c>
      <c r="BE77"/>
      <c r="BF77"/>
    </row>
    <row r="78" spans="2:58">
      <c r="B78"/>
      <c r="C78"/>
      <c r="F78" s="7" t="s">
        <v>4689</v>
      </c>
      <c r="G78" s="8">
        <v>0.77</v>
      </c>
      <c r="J78" s="7" t="s">
        <v>3333</v>
      </c>
      <c r="K78" s="8">
        <v>2</v>
      </c>
      <c r="N78" s="7" t="s">
        <v>4689</v>
      </c>
      <c r="O78" s="2">
        <v>1528</v>
      </c>
      <c r="R78" s="7" t="s">
        <v>9589</v>
      </c>
      <c r="S78" s="8">
        <v>4.5</v>
      </c>
      <c r="V78" s="7" t="s">
        <v>4689</v>
      </c>
      <c r="W78" s="11">
        <v>999</v>
      </c>
      <c r="X78" s="11">
        <v>230</v>
      </c>
      <c r="AM78" s="7" t="s">
        <v>4689</v>
      </c>
      <c r="AN78" s="11">
        <v>1526472</v>
      </c>
      <c r="BA78" s="7" t="s">
        <v>10639</v>
      </c>
      <c r="BB78" s="3">
        <v>0.7</v>
      </c>
      <c r="BE78"/>
      <c r="BF78"/>
    </row>
    <row r="79" spans="2:58">
      <c r="B79"/>
      <c r="C79"/>
      <c r="F79" s="7" t="s">
        <v>5520</v>
      </c>
      <c r="G79" s="8">
        <v>0.15</v>
      </c>
      <c r="J79" s="7" t="s">
        <v>4689</v>
      </c>
      <c r="K79" s="8">
        <v>1</v>
      </c>
      <c r="N79" s="7" t="s">
        <v>5520</v>
      </c>
      <c r="O79" s="2">
        <v>3686</v>
      </c>
      <c r="R79" s="7" t="s">
        <v>9743</v>
      </c>
      <c r="S79" s="8">
        <v>4.5</v>
      </c>
      <c r="V79" s="7" t="s">
        <v>5520</v>
      </c>
      <c r="W79" s="11">
        <v>320</v>
      </c>
      <c r="X79" s="11">
        <v>272</v>
      </c>
      <c r="AM79" s="7" t="s">
        <v>5520</v>
      </c>
      <c r="AN79" s="11">
        <v>1179520</v>
      </c>
      <c r="BA79" s="7" t="s">
        <v>10655</v>
      </c>
      <c r="BB79" s="3">
        <v>0.7</v>
      </c>
      <c r="BE79"/>
      <c r="BF79"/>
    </row>
    <row r="80" spans="2:58">
      <c r="B80"/>
      <c r="C80"/>
      <c r="F80" s="7" t="s">
        <v>2215</v>
      </c>
      <c r="G80" s="8">
        <v>0.51115384615384629</v>
      </c>
      <c r="J80" s="7" t="s">
        <v>5520</v>
      </c>
      <c r="K80" s="8">
        <v>1</v>
      </c>
      <c r="N80" s="7" t="s">
        <v>2215</v>
      </c>
      <c r="O80" s="2">
        <v>1354358</v>
      </c>
      <c r="R80" s="7" t="s">
        <v>10389</v>
      </c>
      <c r="S80" s="8">
        <v>4.5</v>
      </c>
      <c r="V80" s="7" t="s">
        <v>2215</v>
      </c>
      <c r="W80" s="11">
        <v>5645.3076923076924</v>
      </c>
      <c r="X80" s="11">
        <v>3092.8461538461538</v>
      </c>
      <c r="AM80" s="7" t="s">
        <v>2215</v>
      </c>
      <c r="AN80" s="11">
        <v>5196191979</v>
      </c>
      <c r="BA80" s="7" t="s">
        <v>10742</v>
      </c>
      <c r="BB80" s="3">
        <v>0.7</v>
      </c>
      <c r="BE80"/>
      <c r="BF80"/>
    </row>
    <row r="81" spans="2:58">
      <c r="B81"/>
      <c r="C81"/>
      <c r="F81" s="7" t="s">
        <v>3229</v>
      </c>
      <c r="G81" s="8">
        <v>0.36625000000000002</v>
      </c>
      <c r="J81" s="7" t="s">
        <v>2215</v>
      </c>
      <c r="K81" s="8">
        <v>52</v>
      </c>
      <c r="N81" s="7" t="s">
        <v>3229</v>
      </c>
      <c r="O81" s="2">
        <v>268913</v>
      </c>
      <c r="R81" s="7" t="s">
        <v>9882</v>
      </c>
      <c r="S81" s="8">
        <v>4.5</v>
      </c>
      <c r="V81" s="7" t="s">
        <v>3229</v>
      </c>
      <c r="W81" s="11">
        <v>8931.25</v>
      </c>
      <c r="X81" s="11">
        <v>5447.5</v>
      </c>
      <c r="AM81" s="7" t="s">
        <v>3229</v>
      </c>
      <c r="AN81" s="11">
        <v>503200104</v>
      </c>
      <c r="BA81" s="7" t="s">
        <v>10705</v>
      </c>
      <c r="BB81" s="3">
        <v>0.69</v>
      </c>
      <c r="BE81"/>
      <c r="BF81"/>
    </row>
    <row r="82" spans="2:58">
      <c r="B82"/>
      <c r="C82"/>
      <c r="F82" s="7" t="s">
        <v>3955</v>
      </c>
      <c r="G82" s="8">
        <v>0.42000000000000004</v>
      </c>
      <c r="J82" s="7" t="s">
        <v>3229</v>
      </c>
      <c r="K82" s="8">
        <v>8</v>
      </c>
      <c r="N82" s="7" t="s">
        <v>3955</v>
      </c>
      <c r="O82" s="2">
        <v>43590</v>
      </c>
      <c r="R82" s="7" t="s">
        <v>9916</v>
      </c>
      <c r="S82" s="8">
        <v>4.5</v>
      </c>
      <c r="V82" s="7" t="s">
        <v>3955</v>
      </c>
      <c r="W82" s="11">
        <v>2749</v>
      </c>
      <c r="X82" s="11">
        <v>1414.5</v>
      </c>
      <c r="AM82" s="7" t="s">
        <v>3955</v>
      </c>
      <c r="AN82" s="11">
        <v>179359410</v>
      </c>
      <c r="BA82" s="7" t="s">
        <v>10629</v>
      </c>
      <c r="BB82" s="3">
        <v>0.69</v>
      </c>
      <c r="BE82"/>
      <c r="BF82"/>
    </row>
    <row r="83" spans="2:58">
      <c r="B83"/>
      <c r="C83"/>
      <c r="F83" s="7" t="s">
        <v>10583</v>
      </c>
      <c r="G83" s="8">
        <v>0.83</v>
      </c>
      <c r="J83" s="7" t="s">
        <v>3955</v>
      </c>
      <c r="K83" s="8">
        <v>2</v>
      </c>
      <c r="N83" s="7" t="s">
        <v>10583</v>
      </c>
      <c r="O83" s="2">
        <v>1237</v>
      </c>
      <c r="R83" s="7" t="s">
        <v>9868</v>
      </c>
      <c r="S83" s="8">
        <v>4.5</v>
      </c>
      <c r="V83" s="7" t="s">
        <v>10583</v>
      </c>
      <c r="W83" s="11">
        <v>999</v>
      </c>
      <c r="X83" s="11">
        <v>173</v>
      </c>
      <c r="AM83" s="7" t="s">
        <v>10583</v>
      </c>
      <c r="AN83" s="11">
        <v>1235763</v>
      </c>
      <c r="BA83" s="7" t="s">
        <v>10640</v>
      </c>
      <c r="BB83" s="3">
        <v>0.69</v>
      </c>
      <c r="BE83"/>
      <c r="BF83"/>
    </row>
    <row r="84" spans="2:58">
      <c r="B84"/>
      <c r="C84"/>
      <c r="F84" s="7" t="s">
        <v>10580</v>
      </c>
      <c r="G84" s="8">
        <v>0.6</v>
      </c>
      <c r="J84" s="7" t="s">
        <v>10583</v>
      </c>
      <c r="K84" s="8">
        <v>1</v>
      </c>
      <c r="N84" s="7" t="s">
        <v>10580</v>
      </c>
      <c r="O84" s="2">
        <v>2806</v>
      </c>
      <c r="R84" s="7" t="s">
        <v>10141</v>
      </c>
      <c r="S84" s="8">
        <v>4.5</v>
      </c>
      <c r="V84" s="7" t="s">
        <v>10580</v>
      </c>
      <c r="W84" s="11">
        <v>999</v>
      </c>
      <c r="X84" s="11">
        <v>399</v>
      </c>
      <c r="AM84" s="7" t="s">
        <v>10580</v>
      </c>
      <c r="AN84" s="11">
        <v>2803194</v>
      </c>
      <c r="BA84" s="7" t="s">
        <v>10609</v>
      </c>
      <c r="BB84" s="3">
        <v>0.69</v>
      </c>
      <c r="BE84"/>
      <c r="BF84"/>
    </row>
    <row r="85" spans="2:58">
      <c r="B85"/>
      <c r="C85"/>
      <c r="F85" s="7" t="s">
        <v>10587</v>
      </c>
      <c r="G85" s="8">
        <v>0.6</v>
      </c>
      <c r="J85" s="7" t="s">
        <v>10580</v>
      </c>
      <c r="K85" s="8">
        <v>1</v>
      </c>
      <c r="N85" s="7" t="s">
        <v>10587</v>
      </c>
      <c r="O85" s="2">
        <v>103</v>
      </c>
      <c r="R85" s="7" t="s">
        <v>9943</v>
      </c>
      <c r="S85" s="8">
        <v>4.5</v>
      </c>
      <c r="V85" s="7" t="s">
        <v>10587</v>
      </c>
      <c r="W85" s="11">
        <v>1999</v>
      </c>
      <c r="X85" s="11">
        <v>790</v>
      </c>
      <c r="AM85" s="7" t="s">
        <v>10587</v>
      </c>
      <c r="AN85" s="11">
        <v>205897</v>
      </c>
      <c r="BA85" s="7" t="s">
        <v>10675</v>
      </c>
      <c r="BB85" s="3">
        <v>0.68</v>
      </c>
      <c r="BE85"/>
      <c r="BF85"/>
    </row>
    <row r="86" spans="2:58">
      <c r="B86"/>
      <c r="C86"/>
      <c r="F86" s="7" t="s">
        <v>10639</v>
      </c>
      <c r="G86" s="8">
        <v>0.56333333333333335</v>
      </c>
      <c r="J86" s="7" t="s">
        <v>10587</v>
      </c>
      <c r="K86" s="8">
        <v>1</v>
      </c>
      <c r="N86" s="7" t="s">
        <v>10639</v>
      </c>
      <c r="O86" s="2">
        <v>125299</v>
      </c>
      <c r="R86" s="7" t="s">
        <v>2668</v>
      </c>
      <c r="S86" s="8">
        <v>4.5</v>
      </c>
      <c r="V86" s="7" t="s">
        <v>10639</v>
      </c>
      <c r="W86" s="11">
        <v>2282.5</v>
      </c>
      <c r="X86" s="11">
        <v>1019.3333333333334</v>
      </c>
      <c r="AM86" s="7" t="s">
        <v>10639</v>
      </c>
      <c r="AN86" s="11">
        <v>224385389</v>
      </c>
      <c r="BA86" s="7" t="s">
        <v>10586</v>
      </c>
      <c r="BB86" s="3">
        <v>0.68</v>
      </c>
      <c r="BE86"/>
      <c r="BF86"/>
    </row>
    <row r="87" spans="2:58">
      <c r="B87"/>
      <c r="C87"/>
      <c r="F87" s="7" t="s">
        <v>10672</v>
      </c>
      <c r="G87" s="8">
        <v>0.28000000000000003</v>
      </c>
      <c r="J87" s="7" t="s">
        <v>10639</v>
      </c>
      <c r="K87" s="8">
        <v>6</v>
      </c>
      <c r="N87" s="7" t="s">
        <v>10672</v>
      </c>
      <c r="O87" s="2">
        <v>50273</v>
      </c>
      <c r="R87" s="7" t="s">
        <v>10155</v>
      </c>
      <c r="S87" s="8">
        <v>4.5</v>
      </c>
      <c r="V87" s="7" t="s">
        <v>10672</v>
      </c>
      <c r="W87" s="11">
        <v>7999</v>
      </c>
      <c r="X87" s="11">
        <v>5799</v>
      </c>
      <c r="AM87" s="7" t="s">
        <v>10672</v>
      </c>
      <c r="AN87" s="11">
        <v>402133727</v>
      </c>
      <c r="BA87" s="7" t="s">
        <v>10752</v>
      </c>
      <c r="BB87" s="3">
        <v>0.68</v>
      </c>
      <c r="BE87"/>
      <c r="BF87"/>
    </row>
    <row r="88" spans="2:58">
      <c r="B88"/>
      <c r="C88"/>
      <c r="F88" s="7" t="s">
        <v>10655</v>
      </c>
      <c r="G88" s="8">
        <v>0.59000000000000008</v>
      </c>
      <c r="J88" s="7" t="s">
        <v>10672</v>
      </c>
      <c r="K88" s="8">
        <v>1</v>
      </c>
      <c r="N88" s="7" t="s">
        <v>10655</v>
      </c>
      <c r="O88" s="2">
        <v>98522</v>
      </c>
      <c r="R88" s="7" t="s">
        <v>10296</v>
      </c>
      <c r="S88" s="8">
        <v>4.5</v>
      </c>
      <c r="V88" s="7" t="s">
        <v>10655</v>
      </c>
      <c r="W88" s="11">
        <v>1371.75</v>
      </c>
      <c r="X88" s="11">
        <v>535.5</v>
      </c>
      <c r="AM88" s="7" t="s">
        <v>10655</v>
      </c>
      <c r="AN88" s="11">
        <v>234384786</v>
      </c>
      <c r="BA88" s="7" t="s">
        <v>10660</v>
      </c>
      <c r="BB88" s="3">
        <v>0.67</v>
      </c>
      <c r="BE88"/>
      <c r="BF88"/>
    </row>
    <row r="89" spans="2:58">
      <c r="B89"/>
      <c r="C89"/>
      <c r="F89" s="7" t="s">
        <v>10685</v>
      </c>
      <c r="G89" s="8">
        <v>0.57999999999999996</v>
      </c>
      <c r="J89" s="7" t="s">
        <v>10655</v>
      </c>
      <c r="K89" s="8">
        <v>4</v>
      </c>
      <c r="N89" s="7" t="s">
        <v>10685</v>
      </c>
      <c r="O89" s="2">
        <v>38879</v>
      </c>
      <c r="R89" s="7" t="s">
        <v>10132</v>
      </c>
      <c r="S89" s="8">
        <v>4.5</v>
      </c>
      <c r="V89" s="7" t="s">
        <v>10685</v>
      </c>
      <c r="W89" s="11">
        <v>5999</v>
      </c>
      <c r="X89" s="11">
        <v>2499</v>
      </c>
      <c r="AM89" s="7" t="s">
        <v>10685</v>
      </c>
      <c r="AN89" s="11">
        <v>233235121</v>
      </c>
      <c r="BA89" s="7" t="s">
        <v>10634</v>
      </c>
      <c r="BB89" s="3">
        <v>0.67</v>
      </c>
      <c r="BE89"/>
      <c r="BF89"/>
    </row>
    <row r="90" spans="2:58">
      <c r="B90"/>
      <c r="C90"/>
      <c r="F90" s="7" t="s">
        <v>10589</v>
      </c>
      <c r="G90" s="8">
        <v>0.36</v>
      </c>
      <c r="J90" s="7" t="s">
        <v>10685</v>
      </c>
      <c r="K90" s="8">
        <v>1</v>
      </c>
      <c r="N90" s="7" t="s">
        <v>10589</v>
      </c>
      <c r="O90" s="2">
        <v>897</v>
      </c>
      <c r="R90" s="7" t="s">
        <v>10548</v>
      </c>
      <c r="S90" s="8">
        <v>4.5</v>
      </c>
      <c r="V90" s="7" t="s">
        <v>10589</v>
      </c>
      <c r="W90" s="11">
        <v>3100</v>
      </c>
      <c r="X90" s="11">
        <v>1990</v>
      </c>
      <c r="AM90" s="7" t="s">
        <v>10589</v>
      </c>
      <c r="AN90" s="11">
        <v>2780700</v>
      </c>
      <c r="BA90" s="7" t="s">
        <v>10607</v>
      </c>
      <c r="BB90" s="3">
        <v>0.66</v>
      </c>
      <c r="BE90"/>
      <c r="BF90"/>
    </row>
    <row r="91" spans="2:58">
      <c r="B91"/>
      <c r="C91"/>
      <c r="F91" s="7" t="s">
        <v>10590</v>
      </c>
      <c r="G91" s="8">
        <v>0.63</v>
      </c>
      <c r="J91" s="7" t="s">
        <v>10589</v>
      </c>
      <c r="K91" s="8">
        <v>1</v>
      </c>
      <c r="N91" s="7" t="s">
        <v>10590</v>
      </c>
      <c r="O91" s="2">
        <v>390</v>
      </c>
      <c r="R91" s="7" t="s">
        <v>10279</v>
      </c>
      <c r="S91" s="8">
        <v>4.5</v>
      </c>
      <c r="V91" s="7" t="s">
        <v>10590</v>
      </c>
      <c r="W91" s="11">
        <v>1899</v>
      </c>
      <c r="X91" s="11">
        <v>699</v>
      </c>
      <c r="AM91" s="7" t="s">
        <v>10590</v>
      </c>
      <c r="AN91" s="11">
        <v>740610</v>
      </c>
      <c r="BA91" s="7" t="s">
        <v>10582</v>
      </c>
      <c r="BB91" s="3">
        <v>0.66</v>
      </c>
      <c r="BE91"/>
      <c r="BF91"/>
    </row>
    <row r="92" spans="2:58">
      <c r="B92"/>
      <c r="C92"/>
      <c r="F92" s="7" t="s">
        <v>10574</v>
      </c>
      <c r="G92" s="8">
        <v>0.51083333333333325</v>
      </c>
      <c r="J92" s="7" t="s">
        <v>10590</v>
      </c>
      <c r="K92" s="8">
        <v>1</v>
      </c>
      <c r="N92" s="7" t="s">
        <v>10574</v>
      </c>
      <c r="O92" s="2">
        <v>454616</v>
      </c>
      <c r="R92" s="7" t="s">
        <v>9833</v>
      </c>
      <c r="S92" s="8">
        <v>4.5</v>
      </c>
      <c r="V92" s="7" t="s">
        <v>10574</v>
      </c>
      <c r="W92" s="11">
        <v>11172.375</v>
      </c>
      <c r="X92" s="11">
        <v>7114.041666666667</v>
      </c>
      <c r="AM92" s="7" t="s">
        <v>10574</v>
      </c>
      <c r="AN92" s="11">
        <v>5242261801</v>
      </c>
      <c r="BA92" s="7" t="s">
        <v>10658</v>
      </c>
      <c r="BB92" s="3">
        <v>0.66</v>
      </c>
      <c r="BE92"/>
      <c r="BF92"/>
    </row>
    <row r="93" spans="2:58">
      <c r="B93"/>
      <c r="C93"/>
      <c r="F93" s="7" t="s">
        <v>10581</v>
      </c>
      <c r="G93" s="8">
        <v>0.51</v>
      </c>
      <c r="J93" s="7" t="s">
        <v>10574</v>
      </c>
      <c r="K93" s="8">
        <v>24</v>
      </c>
      <c r="N93" s="7" t="s">
        <v>10581</v>
      </c>
      <c r="O93" s="2">
        <v>1523</v>
      </c>
      <c r="R93" s="7" t="s">
        <v>4073</v>
      </c>
      <c r="S93" s="8">
        <v>4.5</v>
      </c>
      <c r="V93" s="7" t="s">
        <v>10581</v>
      </c>
      <c r="W93" s="11">
        <v>6929.333333333333</v>
      </c>
      <c r="X93" s="11">
        <v>3296</v>
      </c>
      <c r="AM93" s="7" t="s">
        <v>10581</v>
      </c>
      <c r="AN93" s="11">
        <v>7701027</v>
      </c>
      <c r="BA93" s="7" t="s">
        <v>10632</v>
      </c>
      <c r="BB93" s="3">
        <v>0.66</v>
      </c>
      <c r="BE93"/>
      <c r="BF93"/>
    </row>
    <row r="94" spans="2:58">
      <c r="B94"/>
      <c r="C94"/>
      <c r="F94" s="7" t="s">
        <v>10579</v>
      </c>
      <c r="G94" s="8">
        <v>0.38500000000000001</v>
      </c>
      <c r="J94" s="7" t="s">
        <v>10581</v>
      </c>
      <c r="K94" s="8">
        <v>3</v>
      </c>
      <c r="N94" s="7" t="s">
        <v>10579</v>
      </c>
      <c r="O94" s="2">
        <v>3871</v>
      </c>
      <c r="R94" s="7" t="s">
        <v>9778</v>
      </c>
      <c r="S94" s="8">
        <v>4.5</v>
      </c>
      <c r="V94" s="7" t="s">
        <v>10579</v>
      </c>
      <c r="W94" s="11">
        <v>42799.5</v>
      </c>
      <c r="X94" s="11">
        <v>27669.5</v>
      </c>
      <c r="AM94" s="7" t="s">
        <v>10579</v>
      </c>
      <c r="AN94" s="11">
        <v>305065116</v>
      </c>
      <c r="BA94" s="7" t="s">
        <v>10627</v>
      </c>
      <c r="BB94" s="3">
        <v>0.65</v>
      </c>
      <c r="BE94"/>
      <c r="BF94"/>
    </row>
    <row r="95" spans="2:58">
      <c r="B95"/>
      <c r="C95"/>
      <c r="F95" s="7" t="s">
        <v>10586</v>
      </c>
      <c r="G95" s="8">
        <v>0.68</v>
      </c>
      <c r="J95" s="7" t="s">
        <v>10579</v>
      </c>
      <c r="K95" s="8">
        <v>2</v>
      </c>
      <c r="N95" s="7" t="s">
        <v>10586</v>
      </c>
      <c r="O95" s="2">
        <v>2905</v>
      </c>
      <c r="R95" s="7" t="s">
        <v>5201</v>
      </c>
      <c r="S95" s="8">
        <v>4.5</v>
      </c>
      <c r="V95" s="7" t="s">
        <v>10586</v>
      </c>
      <c r="W95" s="11">
        <v>799</v>
      </c>
      <c r="X95" s="11">
        <v>254</v>
      </c>
      <c r="AM95" s="7" t="s">
        <v>10586</v>
      </c>
      <c r="AN95" s="11">
        <v>2321095</v>
      </c>
      <c r="BA95" s="7" t="s">
        <v>10720</v>
      </c>
      <c r="BB95" s="3">
        <v>0.65</v>
      </c>
      <c r="BE95"/>
      <c r="BF95"/>
    </row>
    <row r="96" spans="2:58">
      <c r="B96"/>
      <c r="C96"/>
      <c r="F96" s="7" t="s">
        <v>10576</v>
      </c>
      <c r="G96" s="8">
        <v>0.4924489795918367</v>
      </c>
      <c r="J96" s="7" t="s">
        <v>10586</v>
      </c>
      <c r="K96" s="8">
        <v>1</v>
      </c>
      <c r="N96" s="7" t="s">
        <v>10576</v>
      </c>
      <c r="O96" s="2">
        <v>637036</v>
      </c>
      <c r="R96" s="7" t="s">
        <v>10051</v>
      </c>
      <c r="S96" s="8">
        <v>4.5</v>
      </c>
      <c r="V96" s="7" t="s">
        <v>10576</v>
      </c>
      <c r="W96" s="11">
        <v>9067.6041666666661</v>
      </c>
      <c r="X96" s="11">
        <v>6999.365102040817</v>
      </c>
      <c r="AM96" s="7" t="s">
        <v>10576</v>
      </c>
      <c r="AN96" s="11">
        <v>2371859027</v>
      </c>
      <c r="BA96" s="7" t="s">
        <v>10661</v>
      </c>
      <c r="BB96" s="3">
        <v>0.65</v>
      </c>
      <c r="BE96"/>
      <c r="BF96"/>
    </row>
    <row r="97" spans="2:58">
      <c r="B97"/>
      <c r="C97"/>
      <c r="F97" s="7" t="s">
        <v>10578</v>
      </c>
      <c r="G97" s="8">
        <v>0.56166666666666665</v>
      </c>
      <c r="J97" s="7" t="s">
        <v>10576</v>
      </c>
      <c r="K97" s="8">
        <v>49</v>
      </c>
      <c r="N97" s="7" t="s">
        <v>10578</v>
      </c>
      <c r="O97" s="2">
        <v>18239</v>
      </c>
      <c r="R97" s="7" t="s">
        <v>10291</v>
      </c>
      <c r="S97" s="8">
        <v>4.5</v>
      </c>
      <c r="V97" s="7" t="s">
        <v>10578</v>
      </c>
      <c r="W97" s="11">
        <v>10197.5</v>
      </c>
      <c r="X97" s="11">
        <v>6027.833333333333</v>
      </c>
      <c r="AM97" s="7" t="s">
        <v>10578</v>
      </c>
      <c r="AN97" s="11">
        <v>84176748</v>
      </c>
      <c r="BA97" s="7" t="s">
        <v>10617</v>
      </c>
      <c r="BB97" s="3">
        <v>0.65</v>
      </c>
      <c r="BE97"/>
      <c r="BF97"/>
    </row>
    <row r="98" spans="2:58">
      <c r="B98"/>
      <c r="C98"/>
      <c r="F98" s="7" t="s">
        <v>10588</v>
      </c>
      <c r="G98" s="8">
        <v>0.59</v>
      </c>
      <c r="J98" s="7" t="s">
        <v>10578</v>
      </c>
      <c r="K98" s="8">
        <v>6</v>
      </c>
      <c r="N98" s="7" t="s">
        <v>10588</v>
      </c>
      <c r="O98" s="2">
        <v>35877</v>
      </c>
      <c r="R98" s="7" t="s">
        <v>9419</v>
      </c>
      <c r="S98" s="8">
        <v>4.5</v>
      </c>
      <c r="V98" s="7" t="s">
        <v>10588</v>
      </c>
      <c r="W98" s="11">
        <v>650</v>
      </c>
      <c r="X98" s="11">
        <v>269</v>
      </c>
      <c r="AM98" s="7" t="s">
        <v>10588</v>
      </c>
      <c r="AN98" s="11">
        <v>23320050</v>
      </c>
      <c r="BA98" s="7" t="s">
        <v>10649</v>
      </c>
      <c r="BB98" s="3">
        <v>0.65</v>
      </c>
      <c r="BE98"/>
      <c r="BF98"/>
    </row>
    <row r="99" spans="2:58">
      <c r="B99"/>
      <c r="C99"/>
      <c r="F99" s="7" t="s">
        <v>10582</v>
      </c>
      <c r="G99" s="8">
        <v>0.5</v>
      </c>
      <c r="J99" s="7" t="s">
        <v>10588</v>
      </c>
      <c r="K99" s="8">
        <v>1</v>
      </c>
      <c r="N99" s="7" t="s">
        <v>10582</v>
      </c>
      <c r="O99" s="2">
        <v>2474</v>
      </c>
      <c r="R99" s="7" t="s">
        <v>9900</v>
      </c>
      <c r="S99" s="8">
        <v>4.4000000000000004</v>
      </c>
      <c r="V99" s="7" t="s">
        <v>10582</v>
      </c>
      <c r="W99" s="11">
        <v>2366</v>
      </c>
      <c r="X99" s="11">
        <v>1184.3333333333333</v>
      </c>
      <c r="AM99" s="7" t="s">
        <v>10582</v>
      </c>
      <c r="AN99" s="11">
        <v>4931110</v>
      </c>
      <c r="BA99" s="7" t="s">
        <v>10669</v>
      </c>
      <c r="BB99" s="3">
        <v>0.64</v>
      </c>
      <c r="BE99"/>
      <c r="BF99"/>
    </row>
    <row r="100" spans="2:58">
      <c r="B100"/>
      <c r="C100"/>
      <c r="F100" s="7" t="s">
        <v>10584</v>
      </c>
      <c r="G100" s="8">
        <v>0.54666666666666675</v>
      </c>
      <c r="J100" s="7" t="s">
        <v>10582</v>
      </c>
      <c r="K100" s="8">
        <v>3</v>
      </c>
      <c r="N100" s="7" t="s">
        <v>10584</v>
      </c>
      <c r="O100" s="2">
        <v>7991</v>
      </c>
      <c r="R100" s="7" t="s">
        <v>9768</v>
      </c>
      <c r="S100" s="8">
        <v>4.4000000000000004</v>
      </c>
      <c r="V100" s="7" t="s">
        <v>10584</v>
      </c>
      <c r="W100" s="11">
        <v>6665.666666666667</v>
      </c>
      <c r="X100" s="11">
        <v>3148.3333333333335</v>
      </c>
      <c r="AM100" s="7" t="s">
        <v>10584</v>
      </c>
      <c r="AN100" s="11">
        <v>121407009</v>
      </c>
      <c r="BA100" s="7" t="s">
        <v>10710</v>
      </c>
      <c r="BB100" s="3">
        <v>0.64</v>
      </c>
      <c r="BE100"/>
      <c r="BF100"/>
    </row>
    <row r="101" spans="2:58">
      <c r="B101"/>
      <c r="C101"/>
      <c r="F101" s="7" t="s">
        <v>10575</v>
      </c>
      <c r="G101" s="8">
        <v>0.53766666666666674</v>
      </c>
      <c r="J101" s="7" t="s">
        <v>10584</v>
      </c>
      <c r="K101" s="8">
        <v>3</v>
      </c>
      <c r="N101" s="7" t="s">
        <v>10575</v>
      </c>
      <c r="O101" s="2">
        <v>1103403</v>
      </c>
      <c r="R101" s="7" t="s">
        <v>10059</v>
      </c>
      <c r="S101" s="8">
        <v>4.4000000000000004</v>
      </c>
      <c r="V101" s="7" t="s">
        <v>10575</v>
      </c>
      <c r="W101" s="11">
        <v>6544.8166666666666</v>
      </c>
      <c r="X101" s="11">
        <v>4042.7850000000003</v>
      </c>
      <c r="AM101" s="7" t="s">
        <v>10575</v>
      </c>
      <c r="AN101" s="11">
        <v>3713617943</v>
      </c>
      <c r="BA101" s="7" t="s">
        <v>10702</v>
      </c>
      <c r="BB101" s="3">
        <v>0.64</v>
      </c>
      <c r="BE101"/>
      <c r="BF101"/>
    </row>
    <row r="102" spans="2:58">
      <c r="B102"/>
      <c r="C102"/>
      <c r="F102" s="7" t="s">
        <v>10577</v>
      </c>
      <c r="G102" s="8">
        <v>0.72166666666666668</v>
      </c>
      <c r="J102" s="7" t="s">
        <v>10575</v>
      </c>
      <c r="K102" s="8">
        <v>60</v>
      </c>
      <c r="N102" s="7" t="s">
        <v>10577</v>
      </c>
      <c r="O102" s="2">
        <v>64572</v>
      </c>
      <c r="R102" s="7" t="s">
        <v>9332</v>
      </c>
      <c r="S102" s="8">
        <v>4.4000000000000004</v>
      </c>
      <c r="V102" s="7" t="s">
        <v>10577</v>
      </c>
      <c r="W102" s="11">
        <v>1266</v>
      </c>
      <c r="X102" s="11">
        <v>365.83333333333331</v>
      </c>
      <c r="AM102" s="7" t="s">
        <v>10577</v>
      </c>
      <c r="AN102" s="11">
        <v>98461087</v>
      </c>
      <c r="BA102" s="7" t="s">
        <v>10590</v>
      </c>
      <c r="BB102" s="3">
        <v>0.63</v>
      </c>
      <c r="BE102"/>
      <c r="BF102"/>
    </row>
    <row r="103" spans="2:58">
      <c r="B103"/>
      <c r="C103"/>
      <c r="F103" s="7" t="s">
        <v>10597</v>
      </c>
      <c r="G103" s="8">
        <v>0.55666666666666664</v>
      </c>
      <c r="J103" s="7" t="s">
        <v>10577</v>
      </c>
      <c r="K103" s="8">
        <v>6</v>
      </c>
      <c r="N103" s="7" t="s">
        <v>10597</v>
      </c>
      <c r="O103" s="2">
        <v>194666</v>
      </c>
      <c r="R103" s="7" t="s">
        <v>10510</v>
      </c>
      <c r="S103" s="8">
        <v>4.4000000000000004</v>
      </c>
      <c r="V103" s="7" t="s">
        <v>10597</v>
      </c>
      <c r="W103" s="11">
        <v>2789.6666666666665</v>
      </c>
      <c r="X103" s="11">
        <v>882.33333333333337</v>
      </c>
      <c r="AM103" s="7" t="s">
        <v>10597</v>
      </c>
      <c r="AN103" s="11">
        <v>421852042</v>
      </c>
      <c r="BA103" s="7" t="s">
        <v>10677</v>
      </c>
      <c r="BB103" s="3">
        <v>0.63</v>
      </c>
      <c r="BE103"/>
      <c r="BF103"/>
    </row>
    <row r="104" spans="2:58">
      <c r="B104"/>
      <c r="C104"/>
      <c r="F104" s="7" t="s">
        <v>10599</v>
      </c>
      <c r="G104" s="8">
        <v>0.26500000000000001</v>
      </c>
      <c r="J104" s="7" t="s">
        <v>10597</v>
      </c>
      <c r="K104" s="8">
        <v>3</v>
      </c>
      <c r="N104" s="7" t="s">
        <v>10599</v>
      </c>
      <c r="O104" s="2">
        <v>31794</v>
      </c>
      <c r="R104" s="7" t="s">
        <v>9897</v>
      </c>
      <c r="S104" s="8">
        <v>4.4000000000000004</v>
      </c>
      <c r="V104" s="7" t="s">
        <v>10599</v>
      </c>
      <c r="W104" s="11">
        <v>15749</v>
      </c>
      <c r="X104" s="11">
        <v>11499</v>
      </c>
      <c r="AM104" s="7" t="s">
        <v>10599</v>
      </c>
      <c r="AN104" s="11">
        <v>523981206</v>
      </c>
      <c r="BA104" s="7" t="s">
        <v>10721</v>
      </c>
      <c r="BB104" s="3">
        <v>0.63</v>
      </c>
      <c r="BE104"/>
      <c r="BF104"/>
    </row>
    <row r="105" spans="2:58">
      <c r="B105"/>
      <c r="C105"/>
      <c r="F105" s="7" t="s">
        <v>10608</v>
      </c>
      <c r="G105" s="8">
        <v>0.4975</v>
      </c>
      <c r="J105" s="7" t="s">
        <v>10599</v>
      </c>
      <c r="K105" s="8">
        <v>2</v>
      </c>
      <c r="N105" s="7" t="s">
        <v>10608</v>
      </c>
      <c r="O105" s="2">
        <v>93344</v>
      </c>
      <c r="R105" s="7" t="s">
        <v>9363</v>
      </c>
      <c r="S105" s="8">
        <v>4.4000000000000004</v>
      </c>
      <c r="V105" s="7" t="s">
        <v>10608</v>
      </c>
      <c r="W105" s="11">
        <v>8749.25</v>
      </c>
      <c r="X105" s="11">
        <v>5004</v>
      </c>
      <c r="AM105" s="7" t="s">
        <v>10608</v>
      </c>
      <c r="AN105" s="11">
        <v>1196118408</v>
      </c>
      <c r="BA105" s="7" t="s">
        <v>10709</v>
      </c>
      <c r="BB105" s="3">
        <v>0.62</v>
      </c>
      <c r="BE105"/>
      <c r="BF105"/>
    </row>
    <row r="106" spans="2:58">
      <c r="B106"/>
      <c r="C106"/>
      <c r="F106" s="7" t="s">
        <v>10596</v>
      </c>
      <c r="G106" s="8">
        <v>0.41</v>
      </c>
      <c r="J106" s="7" t="s">
        <v>10608</v>
      </c>
      <c r="K106" s="8">
        <v>4</v>
      </c>
      <c r="N106" s="7" t="s">
        <v>10596</v>
      </c>
      <c r="O106" s="2">
        <v>57430</v>
      </c>
      <c r="R106" s="7" t="s">
        <v>10128</v>
      </c>
      <c r="S106" s="8">
        <v>4.4000000000000004</v>
      </c>
      <c r="V106" s="7" t="s">
        <v>10596</v>
      </c>
      <c r="W106" s="11">
        <v>6211</v>
      </c>
      <c r="X106" s="11">
        <v>4051</v>
      </c>
      <c r="AM106" s="7" t="s">
        <v>10596</v>
      </c>
      <c r="AN106" s="11">
        <v>418929050</v>
      </c>
      <c r="BA106" s="7" t="s">
        <v>10670</v>
      </c>
      <c r="BB106" s="3">
        <v>0.62</v>
      </c>
      <c r="BE106"/>
      <c r="BF106"/>
    </row>
    <row r="107" spans="2:58">
      <c r="B107"/>
      <c r="C107"/>
      <c r="F107" s="7" t="s">
        <v>10592</v>
      </c>
      <c r="G107" s="8">
        <v>0.53666666666666674</v>
      </c>
      <c r="J107" s="7" t="s">
        <v>10596</v>
      </c>
      <c r="K107" s="8">
        <v>5</v>
      </c>
      <c r="N107" s="7" t="s">
        <v>10592</v>
      </c>
      <c r="O107" s="2">
        <v>426950</v>
      </c>
      <c r="R107" s="7" t="s">
        <v>10148</v>
      </c>
      <c r="S107" s="8">
        <v>4.4000000000000004</v>
      </c>
      <c r="V107" s="7" t="s">
        <v>10592</v>
      </c>
      <c r="W107" s="11">
        <v>4756.583333333333</v>
      </c>
      <c r="X107" s="11">
        <v>2736.5</v>
      </c>
      <c r="AM107" s="7" t="s">
        <v>10592</v>
      </c>
      <c r="AN107" s="11">
        <v>1349026671</v>
      </c>
      <c r="BA107" s="7" t="s">
        <v>10739</v>
      </c>
      <c r="BB107" s="3">
        <v>0.62</v>
      </c>
      <c r="BE107"/>
      <c r="BF107"/>
    </row>
    <row r="108" spans="2:58">
      <c r="B108"/>
      <c r="C108"/>
      <c r="F108" s="7" t="s">
        <v>10598</v>
      </c>
      <c r="G108" s="8">
        <v>0.49625000000000002</v>
      </c>
      <c r="J108" s="7" t="s">
        <v>10592</v>
      </c>
      <c r="K108" s="8">
        <v>12</v>
      </c>
      <c r="N108" s="7" t="s">
        <v>10598</v>
      </c>
      <c r="O108" s="2">
        <v>453080</v>
      </c>
      <c r="R108" s="7" t="s">
        <v>10362</v>
      </c>
      <c r="S108" s="8">
        <v>4.4000000000000004</v>
      </c>
      <c r="V108" s="7" t="s">
        <v>10598</v>
      </c>
      <c r="W108" s="11">
        <v>7770.8125</v>
      </c>
      <c r="X108" s="11">
        <v>4938.8125</v>
      </c>
      <c r="AM108" s="7" t="s">
        <v>10598</v>
      </c>
      <c r="AN108" s="11">
        <v>2826080635</v>
      </c>
      <c r="BA108" s="7" t="s">
        <v>10723</v>
      </c>
      <c r="BB108" s="3">
        <v>0.62</v>
      </c>
      <c r="BE108"/>
      <c r="BF108"/>
    </row>
    <row r="109" spans="2:58">
      <c r="B109"/>
      <c r="C109"/>
      <c r="F109" s="7" t="s">
        <v>10604</v>
      </c>
      <c r="G109" s="8">
        <v>0.53</v>
      </c>
      <c r="J109" s="7" t="s">
        <v>10598</v>
      </c>
      <c r="K109" s="8">
        <v>16</v>
      </c>
      <c r="N109" s="7" t="s">
        <v>10604</v>
      </c>
      <c r="O109" s="2">
        <v>105250</v>
      </c>
      <c r="R109" s="7" t="s">
        <v>10125</v>
      </c>
      <c r="S109" s="8">
        <v>4.4000000000000004</v>
      </c>
      <c r="V109" s="7" t="s">
        <v>10604</v>
      </c>
      <c r="W109" s="11">
        <v>6798.2</v>
      </c>
      <c r="X109" s="11">
        <v>3649</v>
      </c>
      <c r="AM109" s="7" t="s">
        <v>10604</v>
      </c>
      <c r="AN109" s="11">
        <v>724070030</v>
      </c>
      <c r="BA109" s="7" t="s">
        <v>10704</v>
      </c>
      <c r="BB109" s="3">
        <v>0.62</v>
      </c>
      <c r="BE109"/>
      <c r="BF109"/>
    </row>
    <row r="110" spans="2:58">
      <c r="B110"/>
      <c r="C110"/>
      <c r="F110" s="7" t="s">
        <v>10611</v>
      </c>
      <c r="G110" s="8">
        <v>0.42</v>
      </c>
      <c r="J110" s="7" t="s">
        <v>10604</v>
      </c>
      <c r="K110" s="8">
        <v>5</v>
      </c>
      <c r="N110" s="7" t="s">
        <v>10611</v>
      </c>
      <c r="O110" s="2">
        <v>14404</v>
      </c>
      <c r="R110" s="7" t="s">
        <v>10247</v>
      </c>
      <c r="S110" s="8">
        <v>4.4000000000000004</v>
      </c>
      <c r="V110" s="7" t="s">
        <v>10611</v>
      </c>
      <c r="W110" s="11">
        <v>1199</v>
      </c>
      <c r="X110" s="11">
        <v>699</v>
      </c>
      <c r="AM110" s="7" t="s">
        <v>10611</v>
      </c>
      <c r="AN110" s="11">
        <v>17270396</v>
      </c>
      <c r="BA110" s="7" t="s">
        <v>10676</v>
      </c>
      <c r="BB110" s="3">
        <v>0.62</v>
      </c>
      <c r="BE110"/>
      <c r="BF110"/>
    </row>
    <row r="111" spans="2:58">
      <c r="B111"/>
      <c r="C111"/>
      <c r="F111" s="7" t="s">
        <v>10605</v>
      </c>
      <c r="G111" s="8">
        <v>0.52857142857142858</v>
      </c>
      <c r="J111" s="7" t="s">
        <v>10611</v>
      </c>
      <c r="K111" s="8">
        <v>1</v>
      </c>
      <c r="N111" s="7" t="s">
        <v>10605</v>
      </c>
      <c r="O111" s="2">
        <v>57576</v>
      </c>
      <c r="R111" s="7" t="s">
        <v>9976</v>
      </c>
      <c r="S111" s="8">
        <v>4.4000000000000004</v>
      </c>
      <c r="V111" s="7" t="s">
        <v>10605</v>
      </c>
      <c r="W111" s="11">
        <v>5075</v>
      </c>
      <c r="X111" s="11">
        <v>2930.1428571428573</v>
      </c>
      <c r="AM111" s="7" t="s">
        <v>10605</v>
      </c>
      <c r="AN111" s="11">
        <v>841921383</v>
      </c>
      <c r="BA111" s="7" t="s">
        <v>10584</v>
      </c>
      <c r="BB111" s="3">
        <v>0.61</v>
      </c>
      <c r="BE111"/>
      <c r="BF111"/>
    </row>
    <row r="112" spans="2:58">
      <c r="B112"/>
      <c r="C112"/>
      <c r="F112" s="7" t="s">
        <v>10607</v>
      </c>
      <c r="G112" s="8">
        <v>0.52</v>
      </c>
      <c r="J112" s="7" t="s">
        <v>10605</v>
      </c>
      <c r="K112" s="8">
        <v>7</v>
      </c>
      <c r="N112" s="7" t="s">
        <v>10607</v>
      </c>
      <c r="O112" s="2">
        <v>45187</v>
      </c>
      <c r="R112" s="7" t="s">
        <v>10204</v>
      </c>
      <c r="S112" s="8">
        <v>4.4000000000000004</v>
      </c>
      <c r="V112" s="7" t="s">
        <v>10607</v>
      </c>
      <c r="W112" s="11">
        <v>1199</v>
      </c>
      <c r="X112" s="11">
        <v>469</v>
      </c>
      <c r="AM112" s="7" t="s">
        <v>10607</v>
      </c>
      <c r="AN112" s="11">
        <v>19938413</v>
      </c>
      <c r="BA112" s="7" t="s">
        <v>10706</v>
      </c>
      <c r="BB112" s="3">
        <v>0.61</v>
      </c>
      <c r="BE112"/>
      <c r="BF112"/>
    </row>
    <row r="113" spans="2:58">
      <c r="B113"/>
      <c r="C113"/>
      <c r="F113" s="7" t="s">
        <v>10609</v>
      </c>
      <c r="G113" s="8">
        <v>0.69</v>
      </c>
      <c r="J113" s="7" t="s">
        <v>10607</v>
      </c>
      <c r="K113" s="8">
        <v>2</v>
      </c>
      <c r="N113" s="7" t="s">
        <v>10609</v>
      </c>
      <c r="O113" s="2">
        <v>154</v>
      </c>
      <c r="R113" s="7" t="s">
        <v>9445</v>
      </c>
      <c r="S113" s="8">
        <v>4.4000000000000004</v>
      </c>
      <c r="V113" s="7" t="s">
        <v>10609</v>
      </c>
      <c r="W113" s="11">
        <v>7990</v>
      </c>
      <c r="X113" s="11">
        <v>2499</v>
      </c>
      <c r="AM113" s="7" t="s">
        <v>10609</v>
      </c>
      <c r="AN113" s="11">
        <v>1230460</v>
      </c>
      <c r="BA113" s="7" t="s">
        <v>10755</v>
      </c>
      <c r="BB113" s="3">
        <v>0.61</v>
      </c>
      <c r="BE113"/>
      <c r="BF113"/>
    </row>
    <row r="114" spans="2:58">
      <c r="B114"/>
      <c r="C114"/>
      <c r="F114" s="7" t="s">
        <v>10612</v>
      </c>
      <c r="G114" s="8">
        <v>0.17</v>
      </c>
      <c r="J114" s="7" t="s">
        <v>10609</v>
      </c>
      <c r="K114" s="8">
        <v>1</v>
      </c>
      <c r="N114" s="7" t="s">
        <v>10612</v>
      </c>
      <c r="O114" s="2">
        <v>3156</v>
      </c>
      <c r="R114" s="7" t="s">
        <v>10499</v>
      </c>
      <c r="S114" s="8">
        <v>4.4000000000000004</v>
      </c>
      <c r="V114" s="7" t="s">
        <v>10612</v>
      </c>
      <c r="W114" s="11">
        <v>2999</v>
      </c>
      <c r="X114" s="11">
        <v>2499</v>
      </c>
      <c r="AM114" s="7" t="s">
        <v>10612</v>
      </c>
      <c r="AN114" s="11">
        <v>9464844</v>
      </c>
      <c r="BA114" s="7" t="s">
        <v>10703</v>
      </c>
      <c r="BB114" s="3">
        <v>0.6</v>
      </c>
      <c r="BE114"/>
      <c r="BF114"/>
    </row>
    <row r="115" spans="2:58">
      <c r="B115"/>
      <c r="C115"/>
      <c r="F115" s="7" t="s">
        <v>10664</v>
      </c>
      <c r="G115" s="8">
        <v>0.44</v>
      </c>
      <c r="J115" s="7" t="s">
        <v>10612</v>
      </c>
      <c r="K115" s="8">
        <v>1</v>
      </c>
      <c r="N115" s="7" t="s">
        <v>10664</v>
      </c>
      <c r="O115" s="2">
        <v>69585</v>
      </c>
      <c r="R115" s="7" t="s">
        <v>9505</v>
      </c>
      <c r="S115" s="8">
        <v>4.4000000000000004</v>
      </c>
      <c r="V115" s="7" t="s">
        <v>10664</v>
      </c>
      <c r="W115" s="11">
        <v>800</v>
      </c>
      <c r="X115" s="11">
        <v>449</v>
      </c>
      <c r="AM115" s="7" t="s">
        <v>10664</v>
      </c>
      <c r="AN115" s="11">
        <v>55668000</v>
      </c>
      <c r="BA115" s="7" t="s">
        <v>10580</v>
      </c>
      <c r="BB115" s="3">
        <v>0.6</v>
      </c>
      <c r="BE115"/>
      <c r="BF115"/>
    </row>
    <row r="116" spans="2:58">
      <c r="B116"/>
      <c r="C116"/>
      <c r="F116" s="7" t="s">
        <v>10601</v>
      </c>
      <c r="G116" s="8">
        <v>0.65600000000000003</v>
      </c>
      <c r="J116" s="7" t="s">
        <v>10664</v>
      </c>
      <c r="K116" s="8">
        <v>1</v>
      </c>
      <c r="N116" s="7" t="s">
        <v>10601</v>
      </c>
      <c r="O116" s="2">
        <v>148011</v>
      </c>
      <c r="R116" s="7" t="s">
        <v>10565</v>
      </c>
      <c r="S116" s="8">
        <v>4.4000000000000004</v>
      </c>
      <c r="V116" s="7" t="s">
        <v>10601</v>
      </c>
      <c r="W116" s="11">
        <v>3535.4</v>
      </c>
      <c r="X116" s="11">
        <v>1039</v>
      </c>
      <c r="AM116" s="7" t="s">
        <v>10601</v>
      </c>
      <c r="AN116" s="11">
        <v>1118969420</v>
      </c>
      <c r="BA116" s="7" t="s">
        <v>10587</v>
      </c>
      <c r="BB116" s="3">
        <v>0.6</v>
      </c>
      <c r="BE116"/>
      <c r="BF116"/>
    </row>
    <row r="117" spans="2:58">
      <c r="B117"/>
      <c r="C117"/>
      <c r="F117" s="7" t="s">
        <v>10600</v>
      </c>
      <c r="G117" s="8">
        <v>0.19</v>
      </c>
      <c r="J117" s="7" t="s">
        <v>10601</v>
      </c>
      <c r="K117" s="8">
        <v>5</v>
      </c>
      <c r="N117" s="7" t="s">
        <v>10600</v>
      </c>
      <c r="O117" s="2">
        <v>13246</v>
      </c>
      <c r="R117" s="7" t="s">
        <v>9990</v>
      </c>
      <c r="S117" s="8">
        <v>4.4000000000000004</v>
      </c>
      <c r="V117" s="7" t="s">
        <v>10600</v>
      </c>
      <c r="W117" s="11">
        <v>15999</v>
      </c>
      <c r="X117" s="11">
        <v>12999</v>
      </c>
      <c r="AM117" s="7" t="s">
        <v>10600</v>
      </c>
      <c r="AN117" s="11">
        <v>211922754</v>
      </c>
      <c r="BA117" s="7" t="s">
        <v>10747</v>
      </c>
      <c r="BB117" s="3">
        <v>0.6</v>
      </c>
      <c r="BE117"/>
      <c r="BF117"/>
    </row>
    <row r="118" spans="2:58">
      <c r="B118"/>
      <c r="C118"/>
      <c r="F118" s="7" t="s">
        <v>10602</v>
      </c>
      <c r="G118" s="8">
        <v>0.58200000000000007</v>
      </c>
      <c r="J118" s="7" t="s">
        <v>10600</v>
      </c>
      <c r="K118" s="8">
        <v>1</v>
      </c>
      <c r="N118" s="7" t="s">
        <v>10602</v>
      </c>
      <c r="O118" s="2">
        <v>257319</v>
      </c>
      <c r="R118" s="7" t="s">
        <v>10275</v>
      </c>
      <c r="S118" s="8">
        <v>4.4000000000000004</v>
      </c>
      <c r="V118" s="7" t="s">
        <v>10602</v>
      </c>
      <c r="W118" s="11">
        <v>6253</v>
      </c>
      <c r="X118" s="11">
        <v>2954.1</v>
      </c>
      <c r="AM118" s="7" t="s">
        <v>10602</v>
      </c>
      <c r="AN118" s="11">
        <v>901423520</v>
      </c>
      <c r="BA118" s="7" t="s">
        <v>3333</v>
      </c>
      <c r="BB118" s="3">
        <v>0.59</v>
      </c>
      <c r="BE118"/>
      <c r="BF118"/>
    </row>
    <row r="119" spans="2:58">
      <c r="B119"/>
      <c r="C119"/>
      <c r="F119" s="7" t="s">
        <v>10606</v>
      </c>
      <c r="G119" s="8">
        <v>0.41875000000000001</v>
      </c>
      <c r="J119" s="7" t="s">
        <v>10602</v>
      </c>
      <c r="K119" s="8">
        <v>10</v>
      </c>
      <c r="N119" s="7" t="s">
        <v>10606</v>
      </c>
      <c r="O119" s="2">
        <v>308788</v>
      </c>
      <c r="R119" s="7" t="s">
        <v>9647</v>
      </c>
      <c r="S119" s="8">
        <v>4.4000000000000004</v>
      </c>
      <c r="V119" s="7" t="s">
        <v>10606</v>
      </c>
      <c r="W119" s="11">
        <v>3466.75</v>
      </c>
      <c r="X119" s="11">
        <v>2201.75</v>
      </c>
      <c r="AM119" s="7" t="s">
        <v>10606</v>
      </c>
      <c r="AN119" s="11">
        <v>715983040</v>
      </c>
      <c r="BA119" s="7" t="s">
        <v>10588</v>
      </c>
      <c r="BB119" s="3">
        <v>0.59</v>
      </c>
      <c r="BE119"/>
      <c r="BF119"/>
    </row>
    <row r="120" spans="2:58">
      <c r="B120"/>
      <c r="C120"/>
      <c r="F120" s="7" t="s">
        <v>10595</v>
      </c>
      <c r="G120" s="8">
        <v>0.54222222222222227</v>
      </c>
      <c r="J120" s="7" t="s">
        <v>10606</v>
      </c>
      <c r="K120" s="8">
        <v>8</v>
      </c>
      <c r="N120" s="7" t="s">
        <v>10595</v>
      </c>
      <c r="O120" s="2">
        <v>301765</v>
      </c>
      <c r="R120" s="7" t="s">
        <v>9880</v>
      </c>
      <c r="S120" s="8">
        <v>4.4000000000000004</v>
      </c>
      <c r="V120" s="7" t="s">
        <v>10595</v>
      </c>
      <c r="W120" s="11">
        <v>8976.8888888888887</v>
      </c>
      <c r="X120" s="11">
        <v>6199</v>
      </c>
      <c r="AM120" s="7" t="s">
        <v>10595</v>
      </c>
      <c r="AN120" s="11">
        <v>1157116523</v>
      </c>
      <c r="BA120" s="7" t="s">
        <v>10680</v>
      </c>
      <c r="BB120" s="3">
        <v>0.57999999999999996</v>
      </c>
      <c r="BE120"/>
      <c r="BF120"/>
    </row>
    <row r="121" spans="2:58">
      <c r="B121"/>
      <c r="C121"/>
      <c r="F121" s="7" t="s">
        <v>10593</v>
      </c>
      <c r="G121" s="8">
        <v>0.50397058823529406</v>
      </c>
      <c r="J121" s="7" t="s">
        <v>10595</v>
      </c>
      <c r="K121" s="8">
        <v>9</v>
      </c>
      <c r="N121" s="7" t="s">
        <v>10593</v>
      </c>
      <c r="O121" s="2">
        <v>2522378</v>
      </c>
      <c r="R121" s="7" t="s">
        <v>9637</v>
      </c>
      <c r="S121" s="8">
        <v>4.4000000000000004</v>
      </c>
      <c r="V121" s="7" t="s">
        <v>10593</v>
      </c>
      <c r="W121" s="11">
        <v>8718.7058823529405</v>
      </c>
      <c r="X121" s="11">
        <v>5685.5092647058827</v>
      </c>
      <c r="AM121" s="7" t="s">
        <v>10593</v>
      </c>
      <c r="AN121" s="11">
        <v>16374596203</v>
      </c>
      <c r="BA121" s="7" t="s">
        <v>10754</v>
      </c>
      <c r="BB121" s="3">
        <v>0.57999999999999996</v>
      </c>
      <c r="BE121"/>
      <c r="BF121"/>
    </row>
    <row r="122" spans="2:58">
      <c r="B122"/>
      <c r="C122"/>
      <c r="F122" s="7" t="s">
        <v>10695</v>
      </c>
      <c r="G122" s="8">
        <v>0.34</v>
      </c>
      <c r="J122" s="7" t="s">
        <v>10593</v>
      </c>
      <c r="K122" s="8">
        <v>68</v>
      </c>
      <c r="N122" s="7" t="s">
        <v>10695</v>
      </c>
      <c r="O122" s="2">
        <v>14237</v>
      </c>
      <c r="R122" s="7" t="s">
        <v>10546</v>
      </c>
      <c r="S122" s="8">
        <v>4.4000000000000004</v>
      </c>
      <c r="V122" s="7" t="s">
        <v>10695</v>
      </c>
      <c r="W122" s="11">
        <v>2999</v>
      </c>
      <c r="X122" s="11">
        <v>1990</v>
      </c>
      <c r="AM122" s="7" t="s">
        <v>10695</v>
      </c>
      <c r="AN122" s="11">
        <v>42696763</v>
      </c>
      <c r="BA122" s="7" t="s">
        <v>10716</v>
      </c>
      <c r="BB122" s="3">
        <v>0.57999999999999996</v>
      </c>
      <c r="BE122"/>
      <c r="BF122"/>
    </row>
    <row r="123" spans="2:58">
      <c r="B123"/>
      <c r="C123"/>
      <c r="F123" s="7" t="s">
        <v>10591</v>
      </c>
      <c r="G123" s="8">
        <v>0.50133333333333341</v>
      </c>
      <c r="J123" s="7" t="s">
        <v>10695</v>
      </c>
      <c r="K123" s="8">
        <v>1</v>
      </c>
      <c r="N123" s="7" t="s">
        <v>10591</v>
      </c>
      <c r="O123" s="2">
        <v>2859722</v>
      </c>
      <c r="R123" s="7" t="s">
        <v>10529</v>
      </c>
      <c r="S123" s="8">
        <v>4.4000000000000004</v>
      </c>
      <c r="V123" s="7" t="s">
        <v>10591</v>
      </c>
      <c r="W123" s="11">
        <v>6474.6354666666666</v>
      </c>
      <c r="X123" s="11">
        <v>3683.2933333333335</v>
      </c>
      <c r="AM123" s="7" t="s">
        <v>10591</v>
      </c>
      <c r="AN123" s="11">
        <v>18840584502.200001</v>
      </c>
      <c r="BA123" s="7" t="s">
        <v>10685</v>
      </c>
      <c r="BB123" s="3">
        <v>0.57999999999999996</v>
      </c>
      <c r="BE123"/>
      <c r="BF123"/>
    </row>
    <row r="124" spans="2:58">
      <c r="B124"/>
      <c r="C124"/>
      <c r="F124" s="7" t="s">
        <v>10752</v>
      </c>
      <c r="G124" s="8">
        <v>0.68</v>
      </c>
      <c r="J124" s="7" t="s">
        <v>10591</v>
      </c>
      <c r="K124" s="8">
        <v>75</v>
      </c>
      <c r="N124" s="7" t="s">
        <v>10752</v>
      </c>
      <c r="O124" s="2">
        <v>1470</v>
      </c>
      <c r="R124" s="7" t="s">
        <v>10435</v>
      </c>
      <c r="S124" s="8">
        <v>4.4000000000000004</v>
      </c>
      <c r="V124" s="7" t="s">
        <v>10752</v>
      </c>
      <c r="W124" s="11">
        <v>1099</v>
      </c>
      <c r="X124" s="11">
        <v>351</v>
      </c>
      <c r="AM124" s="7" t="s">
        <v>10752</v>
      </c>
      <c r="AN124" s="11">
        <v>1615530</v>
      </c>
      <c r="BA124" s="7" t="s">
        <v>10748</v>
      </c>
      <c r="BB124" s="3">
        <v>0.57999999999999996</v>
      </c>
      <c r="BE124"/>
      <c r="BF124"/>
    </row>
    <row r="125" spans="2:58">
      <c r="B125"/>
      <c r="C125"/>
      <c r="F125" s="7" t="s">
        <v>10679</v>
      </c>
      <c r="G125" s="8">
        <v>0.35</v>
      </c>
      <c r="J125" s="7" t="s">
        <v>10752</v>
      </c>
      <c r="K125" s="8">
        <v>1</v>
      </c>
      <c r="N125" s="7" t="s">
        <v>10679</v>
      </c>
      <c r="O125" s="2">
        <v>10652</v>
      </c>
      <c r="R125" s="7" t="s">
        <v>9837</v>
      </c>
      <c r="S125" s="8">
        <v>4.4000000000000004</v>
      </c>
      <c r="V125" s="7" t="s">
        <v>10679</v>
      </c>
      <c r="W125" s="11">
        <v>2295</v>
      </c>
      <c r="X125" s="11">
        <v>1490</v>
      </c>
      <c r="AM125" s="7" t="s">
        <v>10679</v>
      </c>
      <c r="AN125" s="11">
        <v>24446340</v>
      </c>
      <c r="BA125" s="7" t="s">
        <v>10699</v>
      </c>
      <c r="BB125" s="3">
        <v>0.56999999999999995</v>
      </c>
      <c r="BE125"/>
      <c r="BF125"/>
    </row>
    <row r="126" spans="2:58">
      <c r="B126"/>
      <c r="C126"/>
      <c r="F126" s="7" t="s">
        <v>10681</v>
      </c>
      <c r="G126" s="8">
        <v>0.45</v>
      </c>
      <c r="J126" s="7" t="s">
        <v>10679</v>
      </c>
      <c r="K126" s="8">
        <v>1</v>
      </c>
      <c r="N126" s="7" t="s">
        <v>10681</v>
      </c>
      <c r="O126" s="2">
        <v>24780</v>
      </c>
      <c r="R126" s="7" t="s">
        <v>9968</v>
      </c>
      <c r="S126" s="8">
        <v>4.4000000000000004</v>
      </c>
      <c r="V126" s="7" t="s">
        <v>10681</v>
      </c>
      <c r="W126" s="11">
        <v>2199</v>
      </c>
      <c r="X126" s="11">
        <v>1199</v>
      </c>
      <c r="AM126" s="7" t="s">
        <v>10681</v>
      </c>
      <c r="AN126" s="11">
        <v>54491220</v>
      </c>
      <c r="BA126" s="7" t="s">
        <v>3229</v>
      </c>
      <c r="BB126" s="3">
        <v>0.56999999999999995</v>
      </c>
      <c r="BE126"/>
      <c r="BF126"/>
    </row>
    <row r="127" spans="2:58">
      <c r="B127"/>
      <c r="C127"/>
      <c r="F127" s="7" t="s">
        <v>10697</v>
      </c>
      <c r="G127" s="8">
        <v>0.77</v>
      </c>
      <c r="J127" s="7" t="s">
        <v>10681</v>
      </c>
      <c r="K127" s="8">
        <v>1</v>
      </c>
      <c r="N127" s="7" t="s">
        <v>10697</v>
      </c>
      <c r="O127" s="2">
        <v>7732</v>
      </c>
      <c r="R127" s="7" t="s">
        <v>10372</v>
      </c>
      <c r="S127" s="8">
        <v>4.4000000000000004</v>
      </c>
      <c r="V127" s="7" t="s">
        <v>10697</v>
      </c>
      <c r="W127" s="11">
        <v>499</v>
      </c>
      <c r="X127" s="11">
        <v>115</v>
      </c>
      <c r="AM127" s="7" t="s">
        <v>10697</v>
      </c>
      <c r="AN127" s="11">
        <v>3858268</v>
      </c>
      <c r="BA127" s="7" t="s">
        <v>10724</v>
      </c>
      <c r="BB127" s="3">
        <v>0.56999999999999995</v>
      </c>
      <c r="BE127"/>
      <c r="BF127"/>
    </row>
    <row r="128" spans="2:58">
      <c r="B128"/>
      <c r="C128"/>
      <c r="F128" s="7" t="s">
        <v>10633</v>
      </c>
      <c r="G128" s="8">
        <v>0.3</v>
      </c>
      <c r="J128" s="7" t="s">
        <v>10697</v>
      </c>
      <c r="K128" s="8">
        <v>1</v>
      </c>
      <c r="N128" s="7" t="s">
        <v>10633</v>
      </c>
      <c r="O128" s="2">
        <v>30871</v>
      </c>
      <c r="R128" s="7" t="s">
        <v>10017</v>
      </c>
      <c r="S128" s="8">
        <v>4.4000000000000004</v>
      </c>
      <c r="V128" s="7" t="s">
        <v>10633</v>
      </c>
      <c r="W128" s="11">
        <v>798</v>
      </c>
      <c r="X128" s="11">
        <v>603.33333333333337</v>
      </c>
      <c r="AM128" s="7" t="s">
        <v>10633</v>
      </c>
      <c r="AN128" s="11">
        <v>30386586</v>
      </c>
      <c r="BA128" s="7" t="s">
        <v>5232</v>
      </c>
      <c r="BB128" s="3">
        <v>0.56999999999999995</v>
      </c>
      <c r="BE128"/>
      <c r="BF128"/>
    </row>
    <row r="129" spans="2:58">
      <c r="B129"/>
      <c r="C129"/>
      <c r="F129" s="7" t="s">
        <v>10622</v>
      </c>
      <c r="G129" s="8">
        <v>0</v>
      </c>
      <c r="J129" s="7" t="s">
        <v>10633</v>
      </c>
      <c r="K129" s="8">
        <v>3</v>
      </c>
      <c r="N129" s="7" t="s">
        <v>10622</v>
      </c>
      <c r="O129" s="2">
        <v>5792</v>
      </c>
      <c r="R129" s="7" t="s">
        <v>10122</v>
      </c>
      <c r="S129" s="8">
        <v>4.4000000000000004</v>
      </c>
      <c r="V129" s="7" t="s">
        <v>10622</v>
      </c>
      <c r="W129" s="11">
        <v>50</v>
      </c>
      <c r="X129" s="11">
        <v>50</v>
      </c>
      <c r="AM129" s="7" t="s">
        <v>10622</v>
      </c>
      <c r="AN129" s="11">
        <v>289600</v>
      </c>
      <c r="BA129" s="7" t="s">
        <v>10621</v>
      </c>
      <c r="BB129" s="3">
        <v>0.56999999999999995</v>
      </c>
      <c r="BE129"/>
      <c r="BF129"/>
    </row>
    <row r="130" spans="2:58">
      <c r="B130"/>
      <c r="C130"/>
      <c r="F130" s="7" t="s">
        <v>10761</v>
      </c>
      <c r="G130" s="8">
        <v>0.49</v>
      </c>
      <c r="J130" s="7" t="s">
        <v>10622</v>
      </c>
      <c r="K130" s="8">
        <v>1</v>
      </c>
      <c r="N130" s="7" t="s">
        <v>10761</v>
      </c>
      <c r="O130" s="2">
        <v>3195</v>
      </c>
      <c r="R130" s="7" t="s">
        <v>8224</v>
      </c>
      <c r="S130" s="8">
        <v>4.4000000000000004</v>
      </c>
      <c r="V130" s="7" t="s">
        <v>10761</v>
      </c>
      <c r="W130" s="11">
        <v>16899</v>
      </c>
      <c r="X130" s="11">
        <v>8699</v>
      </c>
      <c r="AM130" s="7" t="s">
        <v>10761</v>
      </c>
      <c r="AN130" s="11">
        <v>53992305</v>
      </c>
      <c r="BA130" s="7" t="s">
        <v>10715</v>
      </c>
      <c r="BB130" s="3">
        <v>0.56000000000000005</v>
      </c>
      <c r="BE130"/>
      <c r="BF130"/>
    </row>
    <row r="131" spans="2:58">
      <c r="B131"/>
      <c r="C131"/>
      <c r="F131" s="7" t="s">
        <v>10742</v>
      </c>
      <c r="G131" s="8">
        <v>0.4</v>
      </c>
      <c r="J131" s="7" t="s">
        <v>10761</v>
      </c>
      <c r="K131" s="8">
        <v>1</v>
      </c>
      <c r="N131" s="7" t="s">
        <v>10742</v>
      </c>
      <c r="O131" s="2">
        <v>10675</v>
      </c>
      <c r="R131" s="7" t="s">
        <v>9474</v>
      </c>
      <c r="S131" s="8">
        <v>4.4000000000000004</v>
      </c>
      <c r="V131" s="7" t="s">
        <v>10742</v>
      </c>
      <c r="W131" s="11">
        <v>3299</v>
      </c>
      <c r="X131" s="11">
        <v>2051.75</v>
      </c>
      <c r="AM131" s="7" t="s">
        <v>10742</v>
      </c>
      <c r="AN131" s="11">
        <v>26026625</v>
      </c>
      <c r="BA131" s="7" t="s">
        <v>10581</v>
      </c>
      <c r="BB131" s="3">
        <v>0.56000000000000005</v>
      </c>
      <c r="BE131"/>
      <c r="BF131"/>
    </row>
    <row r="132" spans="2:58">
      <c r="B132"/>
      <c r="C132"/>
      <c r="F132" s="7" t="s">
        <v>10728</v>
      </c>
      <c r="G132" s="8">
        <v>0.34272727272727277</v>
      </c>
      <c r="J132" s="7" t="s">
        <v>10742</v>
      </c>
      <c r="K132" s="8">
        <v>4</v>
      </c>
      <c r="N132" s="7" t="s">
        <v>10728</v>
      </c>
      <c r="O132" s="2">
        <v>49285</v>
      </c>
      <c r="R132" s="7" t="s">
        <v>9905</v>
      </c>
      <c r="S132" s="8">
        <v>4.4000000000000004</v>
      </c>
      <c r="V132" s="7" t="s">
        <v>10728</v>
      </c>
      <c r="W132" s="11">
        <v>2836.3636363636365</v>
      </c>
      <c r="X132" s="11">
        <v>1696.1872727272726</v>
      </c>
      <c r="AM132" s="7" t="s">
        <v>10728</v>
      </c>
      <c r="AN132" s="11">
        <v>156433175</v>
      </c>
      <c r="BA132" s="7" t="s">
        <v>10751</v>
      </c>
      <c r="BB132" s="3">
        <v>0.56000000000000005</v>
      </c>
      <c r="BE132"/>
      <c r="BF132"/>
    </row>
    <row r="133" spans="2:58">
      <c r="B133"/>
      <c r="C133"/>
      <c r="F133" s="7" t="s">
        <v>10735</v>
      </c>
      <c r="G133" s="8">
        <v>0.35000000000000003</v>
      </c>
      <c r="J133" s="7" t="s">
        <v>10728</v>
      </c>
      <c r="K133" s="8">
        <v>11</v>
      </c>
      <c r="N133" s="7" t="s">
        <v>10735</v>
      </c>
      <c r="O133" s="2">
        <v>4021</v>
      </c>
      <c r="R133" s="7" t="s">
        <v>9889</v>
      </c>
      <c r="S133" s="8">
        <v>4.4000000000000004</v>
      </c>
      <c r="V133" s="7" t="s">
        <v>10735</v>
      </c>
      <c r="W133" s="11">
        <v>16359.333333333334</v>
      </c>
      <c r="X133" s="11">
        <v>10269.333333333334</v>
      </c>
      <c r="AM133" s="7" t="s">
        <v>10735</v>
      </c>
      <c r="AN133" s="11">
        <v>93789887</v>
      </c>
      <c r="BA133" s="7" t="s">
        <v>10666</v>
      </c>
      <c r="BB133" s="3">
        <v>0.55000000000000004</v>
      </c>
      <c r="BE133"/>
      <c r="BF133"/>
    </row>
    <row r="134" spans="2:58">
      <c r="B134"/>
      <c r="C134"/>
      <c r="F134" s="7" t="s">
        <v>10770</v>
      </c>
      <c r="G134" s="8">
        <v>0.38</v>
      </c>
      <c r="J134" s="7" t="s">
        <v>10735</v>
      </c>
      <c r="K134" s="8">
        <v>3</v>
      </c>
      <c r="N134" s="7" t="s">
        <v>10770</v>
      </c>
      <c r="O134" s="2">
        <v>3192</v>
      </c>
      <c r="R134" s="7" t="s">
        <v>9652</v>
      </c>
      <c r="S134" s="8">
        <v>4.4000000000000004</v>
      </c>
      <c r="V134" s="7" t="s">
        <v>10770</v>
      </c>
      <c r="W134" s="11">
        <v>10995</v>
      </c>
      <c r="X134" s="11">
        <v>6790</v>
      </c>
      <c r="AM134" s="7" t="s">
        <v>10770</v>
      </c>
      <c r="AN134" s="11">
        <v>35096040</v>
      </c>
      <c r="BA134" s="7" t="s">
        <v>10741</v>
      </c>
      <c r="BB134" s="3">
        <v>0.55000000000000004</v>
      </c>
      <c r="BE134"/>
      <c r="BF134"/>
    </row>
    <row r="135" spans="2:58">
      <c r="B135"/>
      <c r="C135"/>
      <c r="F135" s="7" t="s">
        <v>10754</v>
      </c>
      <c r="G135" s="8">
        <v>0.56499999999999995</v>
      </c>
      <c r="J135" s="7" t="s">
        <v>10770</v>
      </c>
      <c r="K135" s="8">
        <v>1</v>
      </c>
      <c r="N135" s="7" t="s">
        <v>10754</v>
      </c>
      <c r="O135" s="2">
        <v>1563</v>
      </c>
      <c r="R135" s="7" t="s">
        <v>10321</v>
      </c>
      <c r="S135" s="8">
        <v>4.4000000000000004</v>
      </c>
      <c r="V135" s="7" t="s">
        <v>10754</v>
      </c>
      <c r="W135" s="11">
        <v>1994.5</v>
      </c>
      <c r="X135" s="11">
        <v>856.5</v>
      </c>
      <c r="AM135" s="7" t="s">
        <v>10754</v>
      </c>
      <c r="AN135" s="11">
        <v>2972612</v>
      </c>
      <c r="BA135" s="7" t="s">
        <v>10684</v>
      </c>
      <c r="BB135" s="3">
        <v>0.55000000000000004</v>
      </c>
      <c r="BE135"/>
      <c r="BF135"/>
    </row>
    <row r="136" spans="2:58">
      <c r="B136"/>
      <c r="C136"/>
      <c r="F136" s="7" t="s">
        <v>10756</v>
      </c>
      <c r="G136" s="8">
        <v>0.42</v>
      </c>
      <c r="J136" s="7" t="s">
        <v>10754</v>
      </c>
      <c r="K136" s="8">
        <v>2</v>
      </c>
      <c r="N136" s="7" t="s">
        <v>10756</v>
      </c>
      <c r="O136" s="2">
        <v>7537</v>
      </c>
      <c r="R136" s="7" t="s">
        <v>10106</v>
      </c>
      <c r="S136" s="8">
        <v>4.4000000000000004</v>
      </c>
      <c r="V136" s="7" t="s">
        <v>10756</v>
      </c>
      <c r="W136" s="11">
        <v>966</v>
      </c>
      <c r="X136" s="11">
        <v>583.66666666666663</v>
      </c>
      <c r="AM136" s="7" t="s">
        <v>10756</v>
      </c>
      <c r="AN136" s="11">
        <v>9164827</v>
      </c>
      <c r="BA136" s="7" t="s">
        <v>10656</v>
      </c>
      <c r="BB136" s="3">
        <v>0.55000000000000004</v>
      </c>
      <c r="BE136"/>
      <c r="BF136"/>
    </row>
    <row r="137" spans="2:58">
      <c r="B137"/>
      <c r="C137"/>
      <c r="F137" s="7" t="s">
        <v>10768</v>
      </c>
      <c r="G137" s="8">
        <v>0.55000000000000004</v>
      </c>
      <c r="J137" s="7" t="s">
        <v>10756</v>
      </c>
      <c r="K137" s="8">
        <v>3</v>
      </c>
      <c r="N137" s="7" t="s">
        <v>10768</v>
      </c>
      <c r="O137" s="2">
        <v>229</v>
      </c>
      <c r="R137" s="7" t="s">
        <v>10014</v>
      </c>
      <c r="S137" s="8">
        <v>4.4000000000000004</v>
      </c>
      <c r="V137" s="7" t="s">
        <v>10768</v>
      </c>
      <c r="W137" s="11">
        <v>999</v>
      </c>
      <c r="X137" s="11">
        <v>445</v>
      </c>
      <c r="AM137" s="7" t="s">
        <v>10768</v>
      </c>
      <c r="AN137" s="11">
        <v>228771</v>
      </c>
      <c r="BA137" s="7" t="s">
        <v>10687</v>
      </c>
      <c r="BB137" s="3">
        <v>0.55000000000000004</v>
      </c>
      <c r="BE137"/>
      <c r="BF137"/>
    </row>
    <row r="138" spans="2:58">
      <c r="B138"/>
      <c r="C138"/>
      <c r="F138" s="7" t="s">
        <v>10714</v>
      </c>
      <c r="G138" s="8">
        <v>0.35</v>
      </c>
      <c r="J138" s="7" t="s">
        <v>10768</v>
      </c>
      <c r="K138" s="8">
        <v>1</v>
      </c>
      <c r="N138" s="7" t="s">
        <v>10714</v>
      </c>
      <c r="O138" s="2">
        <v>29348</v>
      </c>
      <c r="R138" s="7" t="s">
        <v>9656</v>
      </c>
      <c r="S138" s="8">
        <v>4.4000000000000004</v>
      </c>
      <c r="V138" s="7" t="s">
        <v>10714</v>
      </c>
      <c r="W138" s="11">
        <v>3719.5</v>
      </c>
      <c r="X138" s="11">
        <v>2249.5</v>
      </c>
      <c r="AM138" s="7" t="s">
        <v>10714</v>
      </c>
      <c r="AN138" s="11">
        <v>95572136</v>
      </c>
      <c r="BA138" s="7" t="s">
        <v>10683</v>
      </c>
      <c r="BB138" s="3">
        <v>0.55000000000000004</v>
      </c>
      <c r="BE138"/>
      <c r="BF138"/>
    </row>
    <row r="139" spans="2:58">
      <c r="B139"/>
      <c r="C139"/>
      <c r="F139" s="7" t="s">
        <v>10704</v>
      </c>
      <c r="G139" s="8">
        <v>0.33400000000000002</v>
      </c>
      <c r="J139" s="7" t="s">
        <v>10714</v>
      </c>
      <c r="K139" s="8">
        <v>2</v>
      </c>
      <c r="N139" s="7" t="s">
        <v>10704</v>
      </c>
      <c r="O139" s="2">
        <v>219669</v>
      </c>
      <c r="R139" s="7" t="s">
        <v>10071</v>
      </c>
      <c r="S139" s="8">
        <v>4.4000000000000004</v>
      </c>
      <c r="V139" s="7" t="s">
        <v>10704</v>
      </c>
      <c r="W139" s="11">
        <v>2699.1</v>
      </c>
      <c r="X139" s="11">
        <v>1886.25</v>
      </c>
      <c r="AM139" s="7" t="s">
        <v>10704</v>
      </c>
      <c r="AN139" s="11">
        <v>365172051</v>
      </c>
      <c r="BA139" s="7" t="s">
        <v>10768</v>
      </c>
      <c r="BB139" s="3">
        <v>0.55000000000000004</v>
      </c>
      <c r="BE139"/>
      <c r="BF139"/>
    </row>
    <row r="140" spans="2:58">
      <c r="B140"/>
      <c r="C140"/>
      <c r="F140" s="7" t="s">
        <v>10705</v>
      </c>
      <c r="G140" s="8">
        <v>0.42099999999999999</v>
      </c>
      <c r="J140" s="7" t="s">
        <v>10704</v>
      </c>
      <c r="K140" s="8">
        <v>20</v>
      </c>
      <c r="N140" s="7" t="s">
        <v>10705</v>
      </c>
      <c r="O140" s="2">
        <v>78859</v>
      </c>
      <c r="R140" s="7" t="s">
        <v>9794</v>
      </c>
      <c r="S140" s="8">
        <v>4.4000000000000004</v>
      </c>
      <c r="V140" s="7" t="s">
        <v>10705</v>
      </c>
      <c r="W140" s="11">
        <v>2190.4499999999998</v>
      </c>
      <c r="X140" s="11">
        <v>1279.45</v>
      </c>
      <c r="AM140" s="7" t="s">
        <v>10705</v>
      </c>
      <c r="AN140" s="11">
        <v>150032334</v>
      </c>
      <c r="BA140" s="7" t="s">
        <v>10760</v>
      </c>
      <c r="BB140" s="3">
        <v>0.55000000000000004</v>
      </c>
      <c r="BE140"/>
      <c r="BF140"/>
    </row>
    <row r="141" spans="2:58">
      <c r="B141"/>
      <c r="C141"/>
      <c r="F141" s="7" t="s">
        <v>10731</v>
      </c>
      <c r="G141" s="8">
        <v>0.27499999999999997</v>
      </c>
      <c r="J141" s="7" t="s">
        <v>10705</v>
      </c>
      <c r="K141" s="8">
        <v>20</v>
      </c>
      <c r="N141" s="7" t="s">
        <v>10731</v>
      </c>
      <c r="O141" s="2">
        <v>3297</v>
      </c>
      <c r="R141" s="7" t="s">
        <v>9879</v>
      </c>
      <c r="S141" s="8">
        <v>4.4000000000000004</v>
      </c>
      <c r="V141" s="7" t="s">
        <v>10731</v>
      </c>
      <c r="W141" s="11">
        <v>4868.5</v>
      </c>
      <c r="X141" s="11">
        <v>2738.5</v>
      </c>
      <c r="AM141" s="7" t="s">
        <v>10731</v>
      </c>
      <c r="AN141" s="11">
        <v>10845990</v>
      </c>
      <c r="BA141" s="7" t="s">
        <v>10657</v>
      </c>
      <c r="BB141" s="3">
        <v>0.55000000000000004</v>
      </c>
      <c r="BE141"/>
      <c r="BF141"/>
    </row>
    <row r="142" spans="2:58">
      <c r="B142"/>
      <c r="C142"/>
      <c r="F142" s="7" t="s">
        <v>10733</v>
      </c>
      <c r="G142" s="8">
        <v>0.3</v>
      </c>
      <c r="J142" s="7" t="s">
        <v>10731</v>
      </c>
      <c r="K142" s="8">
        <v>2</v>
      </c>
      <c r="N142" s="7" t="s">
        <v>10733</v>
      </c>
      <c r="O142" s="2">
        <v>4213</v>
      </c>
      <c r="R142" s="7" t="s">
        <v>9985</v>
      </c>
      <c r="S142" s="8">
        <v>4.4000000000000004</v>
      </c>
      <c r="V142" s="7" t="s">
        <v>10733</v>
      </c>
      <c r="W142" s="11">
        <v>2672.5</v>
      </c>
      <c r="X142" s="11">
        <v>1889</v>
      </c>
      <c r="AM142" s="7" t="s">
        <v>10733</v>
      </c>
      <c r="AN142" s="11">
        <v>12757810</v>
      </c>
      <c r="BA142" s="7" t="s">
        <v>10762</v>
      </c>
      <c r="BB142" s="3">
        <v>0.54</v>
      </c>
      <c r="BE142"/>
      <c r="BF142"/>
    </row>
    <row r="143" spans="2:58">
      <c r="B143"/>
      <c r="C143"/>
      <c r="F143" s="7" t="s">
        <v>10717</v>
      </c>
      <c r="G143" s="8">
        <v>0.42777777777777781</v>
      </c>
      <c r="J143" s="7" t="s">
        <v>10733</v>
      </c>
      <c r="K143" s="8">
        <v>2</v>
      </c>
      <c r="N143" s="7" t="s">
        <v>10717</v>
      </c>
      <c r="O143" s="2">
        <v>64003</v>
      </c>
      <c r="R143" s="7" t="s">
        <v>9674</v>
      </c>
      <c r="S143" s="8">
        <v>4.4000000000000004</v>
      </c>
      <c r="V143" s="7" t="s">
        <v>10717</v>
      </c>
      <c r="W143" s="11">
        <v>2512.2222222222222</v>
      </c>
      <c r="X143" s="11">
        <v>1487.2222222222222</v>
      </c>
      <c r="AM143" s="7" t="s">
        <v>10717</v>
      </c>
      <c r="AN143" s="11">
        <v>181736302</v>
      </c>
      <c r="BA143" s="7" t="s">
        <v>10619</v>
      </c>
      <c r="BB143" s="3">
        <v>0.54</v>
      </c>
      <c r="BE143"/>
      <c r="BF143"/>
    </row>
    <row r="144" spans="2:58">
      <c r="B144"/>
      <c r="C144"/>
      <c r="F144" s="7" t="s">
        <v>10713</v>
      </c>
      <c r="G144" s="8">
        <v>0.46086956521739131</v>
      </c>
      <c r="J144" s="7" t="s">
        <v>10717</v>
      </c>
      <c r="K144" s="8">
        <v>9</v>
      </c>
      <c r="N144" s="7" t="s">
        <v>10713</v>
      </c>
      <c r="O144" s="2">
        <v>104582</v>
      </c>
      <c r="R144" s="7" t="s">
        <v>10010</v>
      </c>
      <c r="S144" s="8">
        <v>4.4000000000000004</v>
      </c>
      <c r="V144" s="7" t="s">
        <v>10713</v>
      </c>
      <c r="W144" s="11">
        <v>4400.521739130435</v>
      </c>
      <c r="X144" s="11">
        <v>2413.695652173913</v>
      </c>
      <c r="AM144" s="7" t="s">
        <v>10713</v>
      </c>
      <c r="AN144" s="11">
        <v>539931956</v>
      </c>
      <c r="BA144" s="7" t="s">
        <v>10734</v>
      </c>
      <c r="BB144" s="3">
        <v>0.54</v>
      </c>
      <c r="BE144"/>
      <c r="BF144"/>
    </row>
    <row r="145" spans="2:58">
      <c r="B145"/>
      <c r="C145"/>
      <c r="F145" s="7" t="s">
        <v>10716</v>
      </c>
      <c r="G145" s="8">
        <v>0.33750000000000008</v>
      </c>
      <c r="J145" s="7" t="s">
        <v>10713</v>
      </c>
      <c r="K145" s="8">
        <v>23</v>
      </c>
      <c r="N145" s="7" t="s">
        <v>10716</v>
      </c>
      <c r="O145" s="2">
        <v>135371</v>
      </c>
      <c r="R145" s="7" t="s">
        <v>10308</v>
      </c>
      <c r="S145" s="8">
        <v>4.4000000000000004</v>
      </c>
      <c r="V145" s="7" t="s">
        <v>10716</v>
      </c>
      <c r="W145" s="11">
        <v>3282.25</v>
      </c>
      <c r="X145" s="11">
        <v>1886.5675000000001</v>
      </c>
      <c r="AM145" s="7" t="s">
        <v>10716</v>
      </c>
      <c r="AN145" s="11">
        <v>187592459</v>
      </c>
      <c r="BA145" s="7" t="s">
        <v>10738</v>
      </c>
      <c r="BB145" s="3">
        <v>0.53</v>
      </c>
      <c r="BE145"/>
      <c r="BF145"/>
    </row>
    <row r="146" spans="2:58">
      <c r="B146"/>
      <c r="C146"/>
      <c r="F146" s="7" t="s">
        <v>10746</v>
      </c>
      <c r="G146" s="8">
        <v>0.37</v>
      </c>
      <c r="J146" s="7" t="s">
        <v>10716</v>
      </c>
      <c r="K146" s="8">
        <v>12</v>
      </c>
      <c r="N146" s="7" t="s">
        <v>10746</v>
      </c>
      <c r="O146" s="2">
        <v>3425</v>
      </c>
      <c r="R146" s="7" t="s">
        <v>9957</v>
      </c>
      <c r="S146" s="8">
        <v>4.4000000000000004</v>
      </c>
      <c r="V146" s="7" t="s">
        <v>10746</v>
      </c>
      <c r="W146" s="11">
        <v>3497</v>
      </c>
      <c r="X146" s="11">
        <v>2414.5</v>
      </c>
      <c r="AM146" s="7" t="s">
        <v>10746</v>
      </c>
      <c r="AN146" s="11">
        <v>13973127</v>
      </c>
      <c r="BA146" s="7" t="s">
        <v>10693</v>
      </c>
      <c r="BB146" s="3">
        <v>0.53</v>
      </c>
      <c r="BE146"/>
      <c r="BF146"/>
    </row>
    <row r="147" spans="2:58">
      <c r="B147"/>
      <c r="C147"/>
      <c r="F147" s="7" t="s">
        <v>10744</v>
      </c>
      <c r="G147" s="8">
        <v>0.31</v>
      </c>
      <c r="J147" s="7" t="s">
        <v>10746</v>
      </c>
      <c r="K147" s="8">
        <v>2</v>
      </c>
      <c r="N147" s="7" t="s">
        <v>10744</v>
      </c>
      <c r="O147" s="2">
        <v>9650</v>
      </c>
      <c r="R147" s="7" t="s">
        <v>9560</v>
      </c>
      <c r="S147" s="8">
        <v>4.4000000000000004</v>
      </c>
      <c r="V147" s="7" t="s">
        <v>10744</v>
      </c>
      <c r="W147" s="11">
        <v>3190</v>
      </c>
      <c r="X147" s="11">
        <v>2199</v>
      </c>
      <c r="AM147" s="7" t="s">
        <v>10744</v>
      </c>
      <c r="AN147" s="11">
        <v>30783500</v>
      </c>
      <c r="BA147" s="7" t="s">
        <v>10718</v>
      </c>
      <c r="BB147" s="3">
        <v>0.52</v>
      </c>
      <c r="BE147"/>
      <c r="BF147"/>
    </row>
    <row r="148" spans="2:58">
      <c r="B148"/>
      <c r="C148"/>
      <c r="F148" s="7" t="s">
        <v>10719</v>
      </c>
      <c r="G148" s="8">
        <v>0.39692307692307693</v>
      </c>
      <c r="J148" s="7" t="s">
        <v>10744</v>
      </c>
      <c r="K148" s="8">
        <v>1</v>
      </c>
      <c r="N148" s="7" t="s">
        <v>10719</v>
      </c>
      <c r="O148" s="2">
        <v>93853</v>
      </c>
      <c r="R148" s="7" t="s">
        <v>10298</v>
      </c>
      <c r="S148" s="8">
        <v>4.4000000000000004</v>
      </c>
      <c r="V148" s="7" t="s">
        <v>10719</v>
      </c>
      <c r="W148" s="11">
        <v>7589.6923076923076</v>
      </c>
      <c r="X148" s="11">
        <v>3626.7692307692309</v>
      </c>
      <c r="AM148" s="7" t="s">
        <v>10719</v>
      </c>
      <c r="AN148" s="11">
        <v>577737059</v>
      </c>
      <c r="BA148" s="7" t="s">
        <v>10753</v>
      </c>
      <c r="BB148" s="3">
        <v>0.51</v>
      </c>
      <c r="BE148"/>
      <c r="BF148"/>
    </row>
    <row r="149" spans="2:58">
      <c r="B149"/>
      <c r="C149"/>
      <c r="F149" s="7" t="s">
        <v>10708</v>
      </c>
      <c r="G149" s="8">
        <v>0.41</v>
      </c>
      <c r="J149" s="7" t="s">
        <v>10719</v>
      </c>
      <c r="K149" s="8">
        <v>13</v>
      </c>
      <c r="N149" s="7" t="s">
        <v>10708</v>
      </c>
      <c r="O149" s="2">
        <v>44994</v>
      </c>
      <c r="R149" s="7" t="s">
        <v>9434</v>
      </c>
      <c r="S149" s="8">
        <v>4.4000000000000004</v>
      </c>
      <c r="V149" s="7" t="s">
        <v>10708</v>
      </c>
      <c r="W149" s="11">
        <v>499</v>
      </c>
      <c r="X149" s="11">
        <v>293</v>
      </c>
      <c r="AM149" s="7" t="s">
        <v>10708</v>
      </c>
      <c r="AN149" s="11">
        <v>22452006</v>
      </c>
      <c r="BA149" s="7" t="s">
        <v>10659</v>
      </c>
      <c r="BB149" s="3">
        <v>0.51</v>
      </c>
      <c r="BE149"/>
      <c r="BF149"/>
    </row>
    <row r="150" spans="2:58">
      <c r="B150"/>
      <c r="C150"/>
      <c r="F150" s="7" t="s">
        <v>10734</v>
      </c>
      <c r="G150" s="8">
        <v>0.54</v>
      </c>
      <c r="J150" s="7" t="s">
        <v>10708</v>
      </c>
      <c r="K150" s="8">
        <v>1</v>
      </c>
      <c r="N150" s="7" t="s">
        <v>10734</v>
      </c>
      <c r="O150" s="2">
        <v>4383</v>
      </c>
      <c r="R150" s="7" t="s">
        <v>10016</v>
      </c>
      <c r="S150" s="8">
        <v>4.4000000000000004</v>
      </c>
      <c r="V150" s="7" t="s">
        <v>10734</v>
      </c>
      <c r="W150" s="11">
        <v>2499</v>
      </c>
      <c r="X150" s="11">
        <v>1149</v>
      </c>
      <c r="AM150" s="7" t="s">
        <v>10734</v>
      </c>
      <c r="AN150" s="11">
        <v>10953117</v>
      </c>
      <c r="BA150" s="7" t="s">
        <v>10767</v>
      </c>
      <c r="BB150" s="3">
        <v>0.51</v>
      </c>
      <c r="BE150"/>
      <c r="BF150"/>
    </row>
    <row r="151" spans="2:58">
      <c r="B151"/>
      <c r="C151"/>
      <c r="F151" s="7" t="s">
        <v>10765</v>
      </c>
      <c r="G151" s="8">
        <v>0.45</v>
      </c>
      <c r="J151" s="7" t="s">
        <v>10734</v>
      </c>
      <c r="K151" s="8">
        <v>1</v>
      </c>
      <c r="N151" s="7" t="s">
        <v>10765</v>
      </c>
      <c r="O151" s="2">
        <v>936</v>
      </c>
      <c r="R151" s="7" t="s">
        <v>9532</v>
      </c>
      <c r="S151" s="8">
        <v>4.4000000000000004</v>
      </c>
      <c r="V151" s="7" t="s">
        <v>10765</v>
      </c>
      <c r="W151" s="11">
        <v>1431</v>
      </c>
      <c r="X151" s="11">
        <v>860.33333333333337</v>
      </c>
      <c r="AM151" s="7" t="s">
        <v>10765</v>
      </c>
      <c r="AN151" s="11">
        <v>2152056</v>
      </c>
      <c r="BA151" s="7" t="s">
        <v>10648</v>
      </c>
      <c r="BB151" s="3">
        <v>0.5</v>
      </c>
      <c r="BE151"/>
      <c r="BF151"/>
    </row>
    <row r="152" spans="2:58">
      <c r="B152"/>
      <c r="C152"/>
      <c r="F152" s="7" t="s">
        <v>10766</v>
      </c>
      <c r="G152" s="8">
        <v>0.45</v>
      </c>
      <c r="J152" s="7" t="s">
        <v>10765</v>
      </c>
      <c r="K152" s="8">
        <v>3</v>
      </c>
      <c r="N152" s="7" t="s">
        <v>10766</v>
      </c>
      <c r="O152" s="2">
        <v>55</v>
      </c>
      <c r="R152" s="7" t="s">
        <v>10426</v>
      </c>
      <c r="S152" s="8">
        <v>4.4000000000000004</v>
      </c>
      <c r="V152" s="7" t="s">
        <v>10766</v>
      </c>
      <c r="W152" s="11">
        <v>2299</v>
      </c>
      <c r="X152" s="11">
        <v>1260</v>
      </c>
      <c r="AM152" s="7" t="s">
        <v>10766</v>
      </c>
      <c r="AN152" s="11">
        <v>126445</v>
      </c>
      <c r="BA152" s="7" t="s">
        <v>10690</v>
      </c>
      <c r="BB152" s="3">
        <v>0.5</v>
      </c>
      <c r="BE152"/>
      <c r="BF152"/>
    </row>
    <row r="153" spans="2:58">
      <c r="B153"/>
      <c r="C153"/>
      <c r="F153" s="7" t="s">
        <v>10736</v>
      </c>
      <c r="G153" s="8">
        <v>0.41200000000000003</v>
      </c>
      <c r="J153" s="7" t="s">
        <v>10766</v>
      </c>
      <c r="K153" s="8">
        <v>1</v>
      </c>
      <c r="N153" s="7" t="s">
        <v>10736</v>
      </c>
      <c r="O153" s="2">
        <v>10500</v>
      </c>
      <c r="R153" s="7" t="s">
        <v>9329</v>
      </c>
      <c r="S153" s="8">
        <v>4.4000000000000004</v>
      </c>
      <c r="V153" s="7" t="s">
        <v>10736</v>
      </c>
      <c r="W153" s="11">
        <v>6348.6</v>
      </c>
      <c r="X153" s="11">
        <v>1936.2</v>
      </c>
      <c r="AM153" s="7" t="s">
        <v>10736</v>
      </c>
      <c r="AN153" s="11">
        <v>18508845</v>
      </c>
      <c r="BA153" s="7" t="s">
        <v>4615</v>
      </c>
      <c r="BB153" s="3">
        <v>0.5</v>
      </c>
      <c r="BE153"/>
      <c r="BF153"/>
    </row>
    <row r="154" spans="2:58">
      <c r="B154"/>
      <c r="C154"/>
      <c r="F154" s="7" t="s">
        <v>10753</v>
      </c>
      <c r="G154" s="8">
        <v>0.51</v>
      </c>
      <c r="J154" s="7" t="s">
        <v>10736</v>
      </c>
      <c r="K154" s="8">
        <v>5</v>
      </c>
      <c r="N154" s="7" t="s">
        <v>10753</v>
      </c>
      <c r="O154" s="2">
        <v>942</v>
      </c>
      <c r="R154" s="7" t="s">
        <v>9601</v>
      </c>
      <c r="S154" s="8">
        <v>4.4000000000000004</v>
      </c>
      <c r="V154" s="7" t="s">
        <v>10753</v>
      </c>
      <c r="W154" s="11">
        <v>7290</v>
      </c>
      <c r="X154" s="11">
        <v>3599</v>
      </c>
      <c r="AM154" s="7" t="s">
        <v>10753</v>
      </c>
      <c r="AN154" s="11">
        <v>6867180</v>
      </c>
      <c r="BA154" s="7" t="s">
        <v>10694</v>
      </c>
      <c r="BB154" s="3">
        <v>0.5</v>
      </c>
      <c r="BE154"/>
      <c r="BF154"/>
    </row>
    <row r="155" spans="2:58">
      <c r="B155"/>
      <c r="C155"/>
      <c r="F155" s="7" t="s">
        <v>10755</v>
      </c>
      <c r="G155" s="8">
        <v>0.43</v>
      </c>
      <c r="J155" s="7" t="s">
        <v>10753</v>
      </c>
      <c r="K155" s="8">
        <v>1</v>
      </c>
      <c r="N155" s="7" t="s">
        <v>10755</v>
      </c>
      <c r="O155" s="2">
        <v>5904</v>
      </c>
      <c r="R155" s="7" t="s">
        <v>9566</v>
      </c>
      <c r="S155" s="8">
        <v>4.4000000000000004</v>
      </c>
      <c r="V155" s="7" t="s">
        <v>10755</v>
      </c>
      <c r="W155" s="11">
        <v>1881</v>
      </c>
      <c r="X155" s="11">
        <v>1261.3333333333333</v>
      </c>
      <c r="AM155" s="7" t="s">
        <v>10755</v>
      </c>
      <c r="AN155" s="11">
        <v>16512936</v>
      </c>
      <c r="BA155" s="7" t="s">
        <v>3955</v>
      </c>
      <c r="BB155" s="3">
        <v>0.5</v>
      </c>
      <c r="BE155"/>
      <c r="BF155"/>
    </row>
    <row r="156" spans="2:58">
      <c r="B156"/>
      <c r="C156"/>
      <c r="F156" s="7" t="s">
        <v>10764</v>
      </c>
      <c r="G156" s="8">
        <v>0.41</v>
      </c>
      <c r="J156" s="7" t="s">
        <v>10755</v>
      </c>
      <c r="K156" s="8">
        <v>3</v>
      </c>
      <c r="N156" s="7" t="s">
        <v>10764</v>
      </c>
      <c r="O156" s="2">
        <v>1456</v>
      </c>
      <c r="R156" s="7" t="s">
        <v>10420</v>
      </c>
      <c r="S156" s="8">
        <v>4.4000000000000004</v>
      </c>
      <c r="V156" s="7" t="s">
        <v>10764</v>
      </c>
      <c r="W156" s="11">
        <v>499</v>
      </c>
      <c r="X156" s="11">
        <v>293</v>
      </c>
      <c r="AM156" s="7" t="s">
        <v>10764</v>
      </c>
      <c r="AN156" s="11">
        <v>726544</v>
      </c>
      <c r="BA156" s="7" t="s">
        <v>10603</v>
      </c>
      <c r="BB156" s="3">
        <v>0.5</v>
      </c>
      <c r="BE156"/>
      <c r="BF156"/>
    </row>
    <row r="157" spans="2:58">
      <c r="B157"/>
      <c r="C157"/>
      <c r="F157" s="7" t="s">
        <v>10745</v>
      </c>
      <c r="G157" s="8">
        <v>0.32750000000000001</v>
      </c>
      <c r="J157" s="7" t="s">
        <v>10764</v>
      </c>
      <c r="K157" s="8">
        <v>1</v>
      </c>
      <c r="N157" s="7" t="s">
        <v>10745</v>
      </c>
      <c r="O157" s="2">
        <v>26166</v>
      </c>
      <c r="R157" s="7" t="s">
        <v>250</v>
      </c>
      <c r="S157" s="8">
        <v>4.4000000000000004</v>
      </c>
      <c r="V157" s="7" t="s">
        <v>10745</v>
      </c>
      <c r="W157" s="11">
        <v>5321.25</v>
      </c>
      <c r="X157" s="11">
        <v>3615</v>
      </c>
      <c r="AM157" s="7" t="s">
        <v>10745</v>
      </c>
      <c r="AN157" s="11">
        <v>144299310</v>
      </c>
      <c r="BA157" s="7" t="s">
        <v>10756</v>
      </c>
      <c r="BB157" s="3">
        <v>0.49</v>
      </c>
      <c r="BE157"/>
      <c r="BF157"/>
    </row>
    <row r="158" spans="2:58">
      <c r="B158"/>
      <c r="C158"/>
      <c r="F158" s="7" t="s">
        <v>10751</v>
      </c>
      <c r="G158" s="8">
        <v>0.56000000000000005</v>
      </c>
      <c r="J158" s="7" t="s">
        <v>10745</v>
      </c>
      <c r="K158" s="8">
        <v>4</v>
      </c>
      <c r="N158" s="7" t="s">
        <v>10751</v>
      </c>
      <c r="O158" s="2">
        <v>1729</v>
      </c>
      <c r="R158" s="7" t="s">
        <v>10147</v>
      </c>
      <c r="S158" s="8">
        <v>4.4000000000000004</v>
      </c>
      <c r="V158" s="7" t="s">
        <v>10751</v>
      </c>
      <c r="W158" s="11">
        <v>1599</v>
      </c>
      <c r="X158" s="11">
        <v>699</v>
      </c>
      <c r="AM158" s="7" t="s">
        <v>10751</v>
      </c>
      <c r="AN158" s="11">
        <v>2764671</v>
      </c>
      <c r="BA158" s="7" t="s">
        <v>10750</v>
      </c>
      <c r="BB158" s="3">
        <v>0.49</v>
      </c>
      <c r="BE158"/>
      <c r="BF158"/>
    </row>
    <row r="159" spans="2:58">
      <c r="B159"/>
      <c r="C159"/>
      <c r="F159" s="7" t="s">
        <v>10718</v>
      </c>
      <c r="G159" s="8">
        <v>0.44000000000000006</v>
      </c>
      <c r="J159" s="7" t="s">
        <v>10751</v>
      </c>
      <c r="K159" s="8">
        <v>1</v>
      </c>
      <c r="N159" s="7" t="s">
        <v>10718</v>
      </c>
      <c r="O159" s="2">
        <v>64025</v>
      </c>
      <c r="R159" s="7" t="s">
        <v>9487</v>
      </c>
      <c r="S159" s="8">
        <v>4.4000000000000004</v>
      </c>
      <c r="V159" s="7" t="s">
        <v>10718</v>
      </c>
      <c r="W159" s="11">
        <v>3828.2</v>
      </c>
      <c r="X159" s="11">
        <v>2174.1999999999998</v>
      </c>
      <c r="AM159" s="7" t="s">
        <v>10718</v>
      </c>
      <c r="AN159" s="11">
        <v>268598623</v>
      </c>
      <c r="BA159" s="7" t="s">
        <v>10729</v>
      </c>
      <c r="BB159" s="3">
        <v>0.49</v>
      </c>
      <c r="BE159"/>
      <c r="BF159"/>
    </row>
    <row r="160" spans="2:58">
      <c r="B160"/>
      <c r="C160"/>
      <c r="F160" s="7" t="s">
        <v>10707</v>
      </c>
      <c r="G160" s="8">
        <v>0.50600000000000001</v>
      </c>
      <c r="J160" s="7" t="s">
        <v>10718</v>
      </c>
      <c r="K160" s="8">
        <v>5</v>
      </c>
      <c r="N160" s="7" t="s">
        <v>10707</v>
      </c>
      <c r="O160" s="2">
        <v>31942</v>
      </c>
      <c r="R160" s="7" t="s">
        <v>10080</v>
      </c>
      <c r="S160" s="8">
        <v>4.4000000000000004</v>
      </c>
      <c r="V160" s="7" t="s">
        <v>10707</v>
      </c>
      <c r="W160" s="11">
        <v>4023.1</v>
      </c>
      <c r="X160" s="11">
        <v>2359.4</v>
      </c>
      <c r="AM160" s="7" t="s">
        <v>10707</v>
      </c>
      <c r="AN160" s="11">
        <v>178046535</v>
      </c>
      <c r="BA160" s="7" t="s">
        <v>10761</v>
      </c>
      <c r="BB160" s="3">
        <v>0.49</v>
      </c>
      <c r="BE160"/>
      <c r="BF160"/>
    </row>
    <row r="161" spans="2:58">
      <c r="B161"/>
      <c r="C161"/>
      <c r="F161" s="7" t="s">
        <v>10726</v>
      </c>
      <c r="G161" s="8">
        <v>0.33</v>
      </c>
      <c r="J161" s="7" t="s">
        <v>10707</v>
      </c>
      <c r="K161" s="8">
        <v>10</v>
      </c>
      <c r="N161" s="7" t="s">
        <v>10726</v>
      </c>
      <c r="O161" s="2">
        <v>2921</v>
      </c>
      <c r="R161" s="7" t="s">
        <v>9490</v>
      </c>
      <c r="S161" s="8">
        <v>4.4000000000000004</v>
      </c>
      <c r="V161" s="7" t="s">
        <v>10726</v>
      </c>
      <c r="W161" s="11">
        <v>5347</v>
      </c>
      <c r="X161" s="11">
        <v>3774</v>
      </c>
      <c r="AM161" s="7" t="s">
        <v>10726</v>
      </c>
      <c r="AN161" s="11">
        <v>25464539</v>
      </c>
      <c r="BA161" s="7" t="s">
        <v>10662</v>
      </c>
      <c r="BB161" s="3">
        <v>0.49</v>
      </c>
      <c r="BE161"/>
      <c r="BF161"/>
    </row>
    <row r="162" spans="2:58">
      <c r="B162"/>
      <c r="C162"/>
      <c r="F162" s="7" t="s">
        <v>10723</v>
      </c>
      <c r="G162" s="8">
        <v>0.40636363636363643</v>
      </c>
      <c r="J162" s="7" t="s">
        <v>10726</v>
      </c>
      <c r="K162" s="8">
        <v>2</v>
      </c>
      <c r="N162" s="7" t="s">
        <v>10723</v>
      </c>
      <c r="O162" s="2">
        <v>87393</v>
      </c>
      <c r="R162" s="7" t="s">
        <v>9344</v>
      </c>
      <c r="S162" s="8">
        <v>4.4000000000000004</v>
      </c>
      <c r="V162" s="7" t="s">
        <v>10723</v>
      </c>
      <c r="W162" s="11">
        <v>3594.2727272727275</v>
      </c>
      <c r="X162" s="11">
        <v>1969.1818181818182</v>
      </c>
      <c r="AM162" s="7" t="s">
        <v>10723</v>
      </c>
      <c r="AN162" s="11">
        <v>407089259</v>
      </c>
      <c r="BA162" s="7" t="s">
        <v>10626</v>
      </c>
      <c r="BB162" s="3">
        <v>0.48</v>
      </c>
      <c r="BE162"/>
      <c r="BF162"/>
    </row>
    <row r="163" spans="2:58">
      <c r="B163"/>
      <c r="C163"/>
      <c r="F163" s="7" t="s">
        <v>10710</v>
      </c>
      <c r="G163" s="8">
        <v>0.38894736842105271</v>
      </c>
      <c r="J163" s="7" t="s">
        <v>10723</v>
      </c>
      <c r="K163" s="8">
        <v>11</v>
      </c>
      <c r="N163" s="7" t="s">
        <v>10710</v>
      </c>
      <c r="O163" s="2">
        <v>135919</v>
      </c>
      <c r="R163" s="7" t="s">
        <v>10560</v>
      </c>
      <c r="S163" s="8">
        <v>4.4000000000000004</v>
      </c>
      <c r="V163" s="7" t="s">
        <v>10710</v>
      </c>
      <c r="W163" s="11">
        <v>3155.5789473684213</v>
      </c>
      <c r="X163" s="11">
        <v>1864.8247368421053</v>
      </c>
      <c r="AM163" s="7" t="s">
        <v>10710</v>
      </c>
      <c r="AN163" s="11">
        <v>327445654</v>
      </c>
      <c r="BA163" s="7" t="s">
        <v>10758</v>
      </c>
      <c r="BB163" s="3">
        <v>0.48</v>
      </c>
      <c r="BE163"/>
      <c r="BF163"/>
    </row>
    <row r="164" spans="2:58">
      <c r="B164"/>
      <c r="C164"/>
      <c r="F164" s="7" t="s">
        <v>10747</v>
      </c>
      <c r="G164" s="8">
        <v>0.41333333333333333</v>
      </c>
      <c r="J164" s="7" t="s">
        <v>10710</v>
      </c>
      <c r="K164" s="8">
        <v>19</v>
      </c>
      <c r="N164" s="7" t="s">
        <v>10747</v>
      </c>
      <c r="O164" s="2">
        <v>12172</v>
      </c>
      <c r="R164" s="7" t="s">
        <v>9625</v>
      </c>
      <c r="S164" s="8">
        <v>4.4000000000000004</v>
      </c>
      <c r="V164" s="7" t="s">
        <v>10747</v>
      </c>
      <c r="W164" s="11">
        <v>1999.3333333333333</v>
      </c>
      <c r="X164" s="11">
        <v>1432.3333333333333</v>
      </c>
      <c r="AM164" s="7" t="s">
        <v>10747</v>
      </c>
      <c r="AN164" s="11">
        <v>11831227</v>
      </c>
      <c r="BA164" s="7" t="s">
        <v>10740</v>
      </c>
      <c r="BB164" s="3">
        <v>0.48</v>
      </c>
      <c r="BE164"/>
      <c r="BF164"/>
    </row>
    <row r="165" spans="2:58">
      <c r="B165"/>
      <c r="C165"/>
      <c r="F165" s="7" t="s">
        <v>10709</v>
      </c>
      <c r="G165" s="8">
        <v>0.45700000000000002</v>
      </c>
      <c r="J165" s="7" t="s">
        <v>10747</v>
      </c>
      <c r="K165" s="8">
        <v>3</v>
      </c>
      <c r="N165" s="7" t="s">
        <v>10709</v>
      </c>
      <c r="O165" s="2">
        <v>153709</v>
      </c>
      <c r="R165" s="7" t="s">
        <v>7541</v>
      </c>
      <c r="S165" s="8">
        <v>4.4000000000000004</v>
      </c>
      <c r="V165" s="7" t="s">
        <v>10709</v>
      </c>
      <c r="W165" s="11">
        <v>3305.9</v>
      </c>
      <c r="X165" s="11">
        <v>1763.5</v>
      </c>
      <c r="AM165" s="7" t="s">
        <v>10709</v>
      </c>
      <c r="AN165" s="11">
        <v>422210732</v>
      </c>
      <c r="BA165" s="7" t="s">
        <v>4209</v>
      </c>
      <c r="BB165" s="3">
        <v>0.47</v>
      </c>
      <c r="BE165"/>
      <c r="BF165"/>
    </row>
    <row r="166" spans="2:58">
      <c r="B166"/>
      <c r="C166"/>
      <c r="F166" s="7" t="s">
        <v>10721</v>
      </c>
      <c r="G166" s="8">
        <v>0.48416666666666669</v>
      </c>
      <c r="J166" s="7" t="s">
        <v>10709</v>
      </c>
      <c r="K166" s="8">
        <v>10</v>
      </c>
      <c r="N166" s="7" t="s">
        <v>10721</v>
      </c>
      <c r="O166" s="2">
        <v>50547</v>
      </c>
      <c r="R166" s="7" t="s">
        <v>9686</v>
      </c>
      <c r="S166" s="8">
        <v>4.4000000000000004</v>
      </c>
      <c r="V166" s="7" t="s">
        <v>10721</v>
      </c>
      <c r="W166" s="11">
        <v>3829.1666666666665</v>
      </c>
      <c r="X166" s="11">
        <v>1930.0833333333333</v>
      </c>
      <c r="AM166" s="7" t="s">
        <v>10721</v>
      </c>
      <c r="AN166" s="11">
        <v>432710505</v>
      </c>
      <c r="BA166" s="7" t="s">
        <v>10731</v>
      </c>
      <c r="BB166" s="3">
        <v>0.47</v>
      </c>
      <c r="BE166"/>
      <c r="BF166"/>
    </row>
    <row r="167" spans="2:58">
      <c r="B167"/>
      <c r="C167"/>
      <c r="F167" s="7" t="s">
        <v>10750</v>
      </c>
      <c r="G167" s="8">
        <v>0.44999999999999996</v>
      </c>
      <c r="J167" s="7" t="s">
        <v>10721</v>
      </c>
      <c r="K167" s="8">
        <v>12</v>
      </c>
      <c r="N167" s="7" t="s">
        <v>10750</v>
      </c>
      <c r="O167" s="2">
        <v>1730</v>
      </c>
      <c r="R167" s="7" t="s">
        <v>9460</v>
      </c>
      <c r="S167" s="8">
        <v>4.4000000000000004</v>
      </c>
      <c r="V167" s="7" t="s">
        <v>10750</v>
      </c>
      <c r="W167" s="11">
        <v>3142.5</v>
      </c>
      <c r="X167" s="11">
        <v>1669</v>
      </c>
      <c r="AM167" s="7" t="s">
        <v>10750</v>
      </c>
      <c r="AN167" s="11">
        <v>3978530</v>
      </c>
      <c r="BA167" s="7" t="s">
        <v>10745</v>
      </c>
      <c r="BB167" s="3">
        <v>0.47</v>
      </c>
      <c r="BE167"/>
      <c r="BF167"/>
    </row>
    <row r="168" spans="2:58">
      <c r="B168"/>
      <c r="C168"/>
      <c r="F168" s="7" t="s">
        <v>10760</v>
      </c>
      <c r="G168" s="8">
        <v>0.55000000000000004</v>
      </c>
      <c r="J168" s="7" t="s">
        <v>10750</v>
      </c>
      <c r="K168" s="8">
        <v>2</v>
      </c>
      <c r="N168" s="7" t="s">
        <v>10760</v>
      </c>
      <c r="O168" s="2">
        <v>557</v>
      </c>
      <c r="R168" s="7" t="s">
        <v>9825</v>
      </c>
      <c r="S168" s="8">
        <v>4.4000000000000004</v>
      </c>
      <c r="V168" s="7" t="s">
        <v>10760</v>
      </c>
      <c r="W168" s="11">
        <v>1295</v>
      </c>
      <c r="X168" s="11">
        <v>587</v>
      </c>
      <c r="AM168" s="7" t="s">
        <v>10760</v>
      </c>
      <c r="AN168" s="11">
        <v>721315</v>
      </c>
      <c r="BA168" s="7" t="s">
        <v>10643</v>
      </c>
      <c r="BB168" s="3">
        <v>0.47</v>
      </c>
      <c r="BE168"/>
      <c r="BF168"/>
    </row>
    <row r="169" spans="2:58">
      <c r="B169"/>
      <c r="C169"/>
      <c r="F169" s="7" t="s">
        <v>10703</v>
      </c>
      <c r="G169" s="8">
        <v>0.40368421052631581</v>
      </c>
      <c r="J169" s="7" t="s">
        <v>10760</v>
      </c>
      <c r="K169" s="8">
        <v>1</v>
      </c>
      <c r="N169" s="7" t="s">
        <v>10703</v>
      </c>
      <c r="O169" s="2">
        <v>484640</v>
      </c>
      <c r="R169" s="7" t="s">
        <v>9425</v>
      </c>
      <c r="S169" s="8">
        <v>4.4000000000000004</v>
      </c>
      <c r="V169" s="7" t="s">
        <v>10703</v>
      </c>
      <c r="W169" s="11">
        <v>4044.7894736842104</v>
      </c>
      <c r="X169" s="11">
        <v>2505.8421052631579</v>
      </c>
      <c r="AM169" s="7" t="s">
        <v>10703</v>
      </c>
      <c r="AN169" s="11">
        <v>902034957</v>
      </c>
      <c r="BA169" s="7" t="s">
        <v>10628</v>
      </c>
      <c r="BB169" s="3">
        <v>0.46</v>
      </c>
      <c r="BE169"/>
      <c r="BF169"/>
    </row>
    <row r="170" spans="2:58">
      <c r="B170"/>
      <c r="C170"/>
      <c r="F170" s="7" t="s">
        <v>10715</v>
      </c>
      <c r="G170" s="8">
        <v>0.45769230769230773</v>
      </c>
      <c r="J170" s="7" t="s">
        <v>10703</v>
      </c>
      <c r="K170" s="8">
        <v>19</v>
      </c>
      <c r="N170" s="7" t="s">
        <v>10715</v>
      </c>
      <c r="O170" s="2">
        <v>118231</v>
      </c>
      <c r="R170" s="7" t="s">
        <v>9361</v>
      </c>
      <c r="S170" s="8">
        <v>4.4000000000000004</v>
      </c>
      <c r="V170" s="7" t="s">
        <v>10715</v>
      </c>
      <c r="W170" s="11">
        <v>3139.5384615384614</v>
      </c>
      <c r="X170" s="11">
        <v>1679.3846153846155</v>
      </c>
      <c r="AM170" s="7" t="s">
        <v>10715</v>
      </c>
      <c r="AN170" s="11">
        <v>375245891</v>
      </c>
      <c r="BA170" s="7" t="s">
        <v>10730</v>
      </c>
      <c r="BB170" s="3">
        <v>0.45</v>
      </c>
      <c r="BE170"/>
      <c r="BF170"/>
    </row>
    <row r="171" spans="2:58">
      <c r="B171"/>
      <c r="C171"/>
      <c r="F171" s="7" t="s">
        <v>10748</v>
      </c>
      <c r="G171" s="8">
        <v>0.55499999999999994</v>
      </c>
      <c r="J171" s="7" t="s">
        <v>10715</v>
      </c>
      <c r="K171" s="8">
        <v>13</v>
      </c>
      <c r="N171" s="7" t="s">
        <v>10748</v>
      </c>
      <c r="O171" s="2">
        <v>1683</v>
      </c>
      <c r="R171" s="7" t="s">
        <v>9501</v>
      </c>
      <c r="S171" s="8">
        <v>4.4000000000000004</v>
      </c>
      <c r="V171" s="7" t="s">
        <v>10748</v>
      </c>
      <c r="W171" s="11">
        <v>2099</v>
      </c>
      <c r="X171" s="11">
        <v>939</v>
      </c>
      <c r="AM171" s="7" t="s">
        <v>10748</v>
      </c>
      <c r="AN171" s="11">
        <v>3365117</v>
      </c>
      <c r="BA171" s="7" t="s">
        <v>10766</v>
      </c>
      <c r="BB171" s="3">
        <v>0.45</v>
      </c>
      <c r="BE171"/>
      <c r="BF171"/>
    </row>
    <row r="172" spans="2:58">
      <c r="B172"/>
      <c r="C172"/>
      <c r="F172" s="7" t="s">
        <v>10725</v>
      </c>
      <c r="G172" s="8">
        <v>0.26624999999999999</v>
      </c>
      <c r="J172" s="7" t="s">
        <v>10748</v>
      </c>
      <c r="K172" s="8">
        <v>2</v>
      </c>
      <c r="N172" s="7" t="s">
        <v>10725</v>
      </c>
      <c r="O172" s="2">
        <v>39315</v>
      </c>
      <c r="R172" s="7" t="s">
        <v>10377</v>
      </c>
      <c r="S172" s="8">
        <v>4.4000000000000004</v>
      </c>
      <c r="V172" s="7" t="s">
        <v>10725</v>
      </c>
      <c r="W172" s="11">
        <v>4148</v>
      </c>
      <c r="X172" s="11">
        <v>3028.9712500000001</v>
      </c>
      <c r="AM172" s="7" t="s">
        <v>10725</v>
      </c>
      <c r="AN172" s="11">
        <v>210607097</v>
      </c>
      <c r="BA172" s="7" t="s">
        <v>10681</v>
      </c>
      <c r="BB172" s="3">
        <v>0.45</v>
      </c>
      <c r="BE172"/>
      <c r="BF172"/>
    </row>
    <row r="173" spans="2:58">
      <c r="B173"/>
      <c r="C173"/>
      <c r="F173" s="7" t="s">
        <v>10712</v>
      </c>
      <c r="G173" s="8">
        <v>0.38407407407407407</v>
      </c>
      <c r="J173" s="7" t="s">
        <v>10725</v>
      </c>
      <c r="K173" s="8">
        <v>8</v>
      </c>
      <c r="N173" s="7" t="s">
        <v>10712</v>
      </c>
      <c r="O173" s="2">
        <v>155463</v>
      </c>
      <c r="R173" s="7" t="s">
        <v>9561</v>
      </c>
      <c r="S173" s="8">
        <v>4.4000000000000004</v>
      </c>
      <c r="V173" s="7" t="s">
        <v>10712</v>
      </c>
      <c r="W173" s="11">
        <v>3583.6666666666665</v>
      </c>
      <c r="X173" s="11">
        <v>2124.2592592592591</v>
      </c>
      <c r="AM173" s="7" t="s">
        <v>10712</v>
      </c>
      <c r="AN173" s="11">
        <v>637377469</v>
      </c>
      <c r="BA173" s="7" t="s">
        <v>10746</v>
      </c>
      <c r="BB173" s="3">
        <v>0.45</v>
      </c>
      <c r="BE173"/>
      <c r="BF173"/>
    </row>
    <row r="174" spans="2:58">
      <c r="B174"/>
      <c r="C174"/>
      <c r="F174" s="7" t="s">
        <v>10749</v>
      </c>
      <c r="G174" s="8">
        <v>0.31999999999999995</v>
      </c>
      <c r="J174" s="7" t="s">
        <v>10712</v>
      </c>
      <c r="K174" s="8">
        <v>27</v>
      </c>
      <c r="N174" s="7" t="s">
        <v>10749</v>
      </c>
      <c r="O174" s="2">
        <v>12841</v>
      </c>
      <c r="R174" s="7" t="s">
        <v>9593</v>
      </c>
      <c r="S174" s="8">
        <v>4.4000000000000004</v>
      </c>
      <c r="V174" s="7" t="s">
        <v>10749</v>
      </c>
      <c r="W174" s="11">
        <v>3077.5</v>
      </c>
      <c r="X174" s="11">
        <v>2153.33</v>
      </c>
      <c r="AM174" s="7" t="s">
        <v>10749</v>
      </c>
      <c r="AN174" s="11">
        <v>66191568</v>
      </c>
      <c r="BA174" s="7" t="s">
        <v>10664</v>
      </c>
      <c r="BB174" s="3">
        <v>0.44</v>
      </c>
      <c r="BE174"/>
      <c r="BF174"/>
    </row>
    <row r="175" spans="2:58">
      <c r="B175"/>
      <c r="C175"/>
      <c r="F175" s="7" t="s">
        <v>10732</v>
      </c>
      <c r="G175" s="8">
        <v>0.57666666666666666</v>
      </c>
      <c r="J175" s="7" t="s">
        <v>10749</v>
      </c>
      <c r="K175" s="8">
        <v>2</v>
      </c>
      <c r="N175" s="7" t="s">
        <v>10732</v>
      </c>
      <c r="O175" s="2">
        <v>3050</v>
      </c>
      <c r="R175" s="7" t="s">
        <v>1978</v>
      </c>
      <c r="S175" s="8">
        <v>4.4000000000000004</v>
      </c>
      <c r="V175" s="7" t="s">
        <v>10732</v>
      </c>
      <c r="W175" s="11">
        <v>2049.3333333333335</v>
      </c>
      <c r="X175" s="11">
        <v>804.33333333333337</v>
      </c>
      <c r="AM175" s="7" t="s">
        <v>10732</v>
      </c>
      <c r="AN175" s="11">
        <v>5942916</v>
      </c>
      <c r="BA175" s="7" t="s">
        <v>10637</v>
      </c>
      <c r="BB175" s="3">
        <v>0.43</v>
      </c>
      <c r="BE175"/>
      <c r="BF175"/>
    </row>
    <row r="176" spans="2:58">
      <c r="B176"/>
      <c r="C176"/>
      <c r="F176" s="7" t="s">
        <v>10739</v>
      </c>
      <c r="G176" s="8">
        <v>0.51999999999999991</v>
      </c>
      <c r="J176" s="7" t="s">
        <v>10732</v>
      </c>
      <c r="K176" s="8">
        <v>3</v>
      </c>
      <c r="N176" s="7" t="s">
        <v>10739</v>
      </c>
      <c r="O176" s="2">
        <v>33898</v>
      </c>
      <c r="R176" s="7" t="s">
        <v>10019</v>
      </c>
      <c r="S176" s="8">
        <v>4.4000000000000004</v>
      </c>
      <c r="V176" s="7" t="s">
        <v>10739</v>
      </c>
      <c r="W176" s="11">
        <v>3362.4</v>
      </c>
      <c r="X176" s="11">
        <v>1723.2</v>
      </c>
      <c r="AM176" s="7" t="s">
        <v>10739</v>
      </c>
      <c r="AN176" s="11">
        <v>164733928</v>
      </c>
      <c r="BA176" s="7" t="s">
        <v>10611</v>
      </c>
      <c r="BB176" s="3">
        <v>0.42</v>
      </c>
      <c r="BE176"/>
      <c r="BF176"/>
    </row>
    <row r="177" spans="2:58">
      <c r="B177"/>
      <c r="C177"/>
      <c r="F177" s="7" t="s">
        <v>10767</v>
      </c>
      <c r="G177" s="8">
        <v>0.51</v>
      </c>
      <c r="J177" s="7" t="s">
        <v>10739</v>
      </c>
      <c r="K177" s="8">
        <v>5</v>
      </c>
      <c r="N177" s="7" t="s">
        <v>10767</v>
      </c>
      <c r="O177" s="2">
        <v>287</v>
      </c>
      <c r="R177" s="7" t="s">
        <v>9507</v>
      </c>
      <c r="S177" s="8">
        <v>4.4000000000000004</v>
      </c>
      <c r="V177" s="7" t="s">
        <v>10767</v>
      </c>
      <c r="W177" s="11">
        <v>799</v>
      </c>
      <c r="X177" s="11">
        <v>390</v>
      </c>
      <c r="AM177" s="7" t="s">
        <v>10767</v>
      </c>
      <c r="AN177" s="11">
        <v>229313</v>
      </c>
      <c r="BA177" s="7" t="s">
        <v>10579</v>
      </c>
      <c r="BB177" s="3">
        <v>0.42</v>
      </c>
      <c r="BE177"/>
      <c r="BF177"/>
    </row>
    <row r="178" spans="2:58">
      <c r="B178"/>
      <c r="C178"/>
      <c r="F178" s="7" t="s">
        <v>10724</v>
      </c>
      <c r="G178" s="8">
        <v>0.37583333333333324</v>
      </c>
      <c r="J178" s="7" t="s">
        <v>10767</v>
      </c>
      <c r="K178" s="8">
        <v>1</v>
      </c>
      <c r="N178" s="7" t="s">
        <v>10724</v>
      </c>
      <c r="O178" s="2">
        <v>24289</v>
      </c>
      <c r="R178" s="7" t="s">
        <v>9964</v>
      </c>
      <c r="S178" s="8">
        <v>4.4000000000000004</v>
      </c>
      <c r="V178" s="7" t="s">
        <v>10724</v>
      </c>
      <c r="W178" s="11">
        <v>2662.5</v>
      </c>
      <c r="X178" s="11">
        <v>1659.75</v>
      </c>
      <c r="AM178" s="7" t="s">
        <v>10724</v>
      </c>
      <c r="AN178" s="11">
        <v>70476838</v>
      </c>
      <c r="BA178" s="7" t="s">
        <v>10633</v>
      </c>
      <c r="BB178" s="3">
        <v>0.42</v>
      </c>
      <c r="BE178"/>
      <c r="BF178"/>
    </row>
    <row r="179" spans="2:58">
      <c r="B179"/>
      <c r="C179"/>
      <c r="F179" s="7" t="s">
        <v>10762</v>
      </c>
      <c r="G179" s="8">
        <v>0.54</v>
      </c>
      <c r="J179" s="7" t="s">
        <v>10724</v>
      </c>
      <c r="K179" s="8">
        <v>12</v>
      </c>
      <c r="N179" s="7" t="s">
        <v>10762</v>
      </c>
      <c r="O179" s="2">
        <v>144</v>
      </c>
      <c r="R179" s="7" t="s">
        <v>9545</v>
      </c>
      <c r="S179" s="8">
        <v>4.4000000000000004</v>
      </c>
      <c r="V179" s="7" t="s">
        <v>10762</v>
      </c>
      <c r="W179" s="11">
        <v>1499</v>
      </c>
      <c r="X179" s="11">
        <v>697</v>
      </c>
      <c r="AM179" s="7" t="s">
        <v>10762</v>
      </c>
      <c r="AN179" s="11">
        <v>215856</v>
      </c>
      <c r="BA179" s="7" t="s">
        <v>10714</v>
      </c>
      <c r="BB179" s="3">
        <v>0.42</v>
      </c>
      <c r="BE179"/>
      <c r="BF179"/>
    </row>
    <row r="180" spans="2:58">
      <c r="B180"/>
      <c r="C180"/>
      <c r="F180" s="7" t="s">
        <v>10757</v>
      </c>
      <c r="G180" s="8">
        <v>0.21</v>
      </c>
      <c r="J180" s="7" t="s">
        <v>10762</v>
      </c>
      <c r="K180" s="8">
        <v>1</v>
      </c>
      <c r="N180" s="7" t="s">
        <v>10757</v>
      </c>
      <c r="O180" s="2">
        <v>330</v>
      </c>
      <c r="R180" s="7" t="s">
        <v>10027</v>
      </c>
      <c r="S180" s="8">
        <v>4.4000000000000004</v>
      </c>
      <c r="V180" s="7" t="s">
        <v>10757</v>
      </c>
      <c r="W180" s="11">
        <v>499</v>
      </c>
      <c r="X180" s="11">
        <v>395</v>
      </c>
      <c r="AM180" s="7" t="s">
        <v>10757</v>
      </c>
      <c r="AN180" s="11">
        <v>164670</v>
      </c>
      <c r="BA180" s="7" t="s">
        <v>10646</v>
      </c>
      <c r="BB180" s="3">
        <v>0.41</v>
      </c>
      <c r="BE180"/>
      <c r="BF180"/>
    </row>
    <row r="181" spans="2:58">
      <c r="B181"/>
      <c r="C181"/>
      <c r="F181" s="7" t="s">
        <v>10769</v>
      </c>
      <c r="G181" s="8">
        <v>0.15</v>
      </c>
      <c r="J181" s="7" t="s">
        <v>10757</v>
      </c>
      <c r="K181" s="8">
        <v>1</v>
      </c>
      <c r="N181" s="7" t="s">
        <v>10769</v>
      </c>
      <c r="O181" s="2">
        <v>7801</v>
      </c>
      <c r="R181" s="7" t="s">
        <v>9392</v>
      </c>
      <c r="S181" s="8">
        <v>4.4000000000000004</v>
      </c>
      <c r="V181" s="7" t="s">
        <v>10769</v>
      </c>
      <c r="W181" s="11">
        <v>2360</v>
      </c>
      <c r="X181" s="11">
        <v>1999</v>
      </c>
      <c r="AM181" s="7" t="s">
        <v>10769</v>
      </c>
      <c r="AN181" s="11">
        <v>18410360</v>
      </c>
      <c r="BA181" s="7" t="s">
        <v>10708</v>
      </c>
      <c r="BB181" s="3">
        <v>0.41</v>
      </c>
      <c r="BE181"/>
      <c r="BF181"/>
    </row>
    <row r="182" spans="2:58">
      <c r="B182"/>
      <c r="C182"/>
      <c r="F182" s="7" t="s">
        <v>10727</v>
      </c>
      <c r="G182" s="8">
        <v>0.44571428571428573</v>
      </c>
      <c r="J182" s="7" t="s">
        <v>10769</v>
      </c>
      <c r="K182" s="8">
        <v>1</v>
      </c>
      <c r="N182" s="7" t="s">
        <v>10727</v>
      </c>
      <c r="O182" s="2">
        <v>21275</v>
      </c>
      <c r="R182" s="7" t="s">
        <v>6068</v>
      </c>
      <c r="S182" s="8">
        <v>4.4000000000000004</v>
      </c>
      <c r="V182" s="7" t="s">
        <v>10727</v>
      </c>
      <c r="W182" s="11">
        <v>3660</v>
      </c>
      <c r="X182" s="11">
        <v>1765.8571428571429</v>
      </c>
      <c r="AM182" s="7" t="s">
        <v>10727</v>
      </c>
      <c r="AN182" s="11">
        <v>56191176</v>
      </c>
      <c r="BA182" s="7" t="s">
        <v>10764</v>
      </c>
      <c r="BB182" s="3">
        <v>0.41</v>
      </c>
      <c r="BE182"/>
      <c r="BF182"/>
    </row>
    <row r="183" spans="2:58">
      <c r="B183"/>
      <c r="C183"/>
      <c r="F183" s="7" t="s">
        <v>10763</v>
      </c>
      <c r="G183" s="8">
        <v>0.49</v>
      </c>
      <c r="J183" s="7" t="s">
        <v>10727</v>
      </c>
      <c r="K183" s="8">
        <v>7</v>
      </c>
      <c r="N183" s="7" t="s">
        <v>10763</v>
      </c>
      <c r="O183" s="2">
        <v>1784</v>
      </c>
      <c r="R183" s="7" t="s">
        <v>10225</v>
      </c>
      <c r="S183" s="8">
        <v>4.4000000000000004</v>
      </c>
      <c r="V183" s="7" t="s">
        <v>10763</v>
      </c>
      <c r="W183" s="11">
        <v>3092.6666666666665</v>
      </c>
      <c r="X183" s="11">
        <v>1832.3333333333333</v>
      </c>
      <c r="AM183" s="7" t="s">
        <v>10763</v>
      </c>
      <c r="AN183" s="11">
        <v>7165454</v>
      </c>
      <c r="BA183" s="7" t="s">
        <v>10725</v>
      </c>
      <c r="BB183" s="3">
        <v>0.4</v>
      </c>
      <c r="BE183"/>
      <c r="BF183"/>
    </row>
    <row r="184" spans="2:58">
      <c r="B184"/>
      <c r="C184"/>
      <c r="F184" s="7" t="s">
        <v>10759</v>
      </c>
      <c r="G184" s="8">
        <v>0.33</v>
      </c>
      <c r="J184" s="7" t="s">
        <v>10763</v>
      </c>
      <c r="K184" s="8">
        <v>3</v>
      </c>
      <c r="N184" s="7" t="s">
        <v>10759</v>
      </c>
      <c r="O184" s="2">
        <v>386</v>
      </c>
      <c r="R184" s="7" t="s">
        <v>9989</v>
      </c>
      <c r="S184" s="8">
        <v>4.4000000000000004</v>
      </c>
      <c r="V184" s="7" t="s">
        <v>10759</v>
      </c>
      <c r="W184" s="11">
        <v>1500</v>
      </c>
      <c r="X184" s="11">
        <v>999</v>
      </c>
      <c r="AM184" s="7" t="s">
        <v>10759</v>
      </c>
      <c r="AN184" s="11">
        <v>579000</v>
      </c>
      <c r="BA184" s="7" t="s">
        <v>10735</v>
      </c>
      <c r="BB184" s="3">
        <v>0.4</v>
      </c>
      <c r="BE184"/>
      <c r="BF184"/>
    </row>
    <row r="185" spans="2:58">
      <c r="B185"/>
      <c r="C185"/>
      <c r="F185" s="7" t="s">
        <v>10711</v>
      </c>
      <c r="G185" s="8">
        <v>0.39333333333333331</v>
      </c>
      <c r="J185" s="7" t="s">
        <v>10759</v>
      </c>
      <c r="K185" s="8">
        <v>1</v>
      </c>
      <c r="N185" s="7" t="s">
        <v>10711</v>
      </c>
      <c r="O185" s="2">
        <v>205436</v>
      </c>
      <c r="R185" s="7" t="s">
        <v>7753</v>
      </c>
      <c r="S185" s="8">
        <v>4.4000000000000004</v>
      </c>
      <c r="V185" s="7" t="s">
        <v>10711</v>
      </c>
      <c r="W185" s="11">
        <v>5701.625</v>
      </c>
      <c r="X185" s="11">
        <v>3123.1666666666665</v>
      </c>
      <c r="AM185" s="7" t="s">
        <v>10711</v>
      </c>
      <c r="AN185" s="11">
        <v>710761977</v>
      </c>
      <c r="BA185" s="7" t="s">
        <v>10726</v>
      </c>
      <c r="BB185" s="3">
        <v>0.38</v>
      </c>
      <c r="BE185"/>
      <c r="BF185"/>
    </row>
    <row r="186" spans="2:58">
      <c r="B186"/>
      <c r="C186"/>
      <c r="F186" s="7" t="s">
        <v>10720</v>
      </c>
      <c r="G186" s="8">
        <v>0.37166666666666665</v>
      </c>
      <c r="J186" s="7" t="s">
        <v>10711</v>
      </c>
      <c r="K186" s="8">
        <v>24</v>
      </c>
      <c r="N186" s="7" t="s">
        <v>10720</v>
      </c>
      <c r="O186" s="2">
        <v>49863</v>
      </c>
      <c r="R186" s="7" t="s">
        <v>9901</v>
      </c>
      <c r="S186" s="8">
        <v>4.4000000000000004</v>
      </c>
      <c r="V186" s="7" t="s">
        <v>10720</v>
      </c>
      <c r="W186" s="11">
        <v>5189.333333333333</v>
      </c>
      <c r="X186" s="11">
        <v>3237.8333333333335</v>
      </c>
      <c r="AM186" s="7" t="s">
        <v>10720</v>
      </c>
      <c r="AN186" s="11">
        <v>331817413</v>
      </c>
      <c r="BA186" s="7" t="s">
        <v>10770</v>
      </c>
      <c r="BB186" s="3">
        <v>0.38</v>
      </c>
      <c r="BE186"/>
      <c r="BF186"/>
    </row>
    <row r="187" spans="2:58">
      <c r="B187"/>
      <c r="C187"/>
      <c r="F187" s="7" t="s">
        <v>10706</v>
      </c>
      <c r="G187" s="8">
        <v>0.38363636363636372</v>
      </c>
      <c r="J187" s="7" t="s">
        <v>10720</v>
      </c>
      <c r="K187" s="8">
        <v>12</v>
      </c>
      <c r="N187" s="7" t="s">
        <v>10706</v>
      </c>
      <c r="O187" s="2">
        <v>143593</v>
      </c>
      <c r="R187" s="7" t="s">
        <v>10232</v>
      </c>
      <c r="S187" s="8">
        <v>4.4000000000000004</v>
      </c>
      <c r="V187" s="7" t="s">
        <v>10706</v>
      </c>
      <c r="W187" s="11">
        <v>3215.909090909091</v>
      </c>
      <c r="X187" s="11">
        <v>1997.0454545454545</v>
      </c>
      <c r="AM187" s="7" t="s">
        <v>10706</v>
      </c>
      <c r="AN187" s="11">
        <v>425735356</v>
      </c>
      <c r="BA187" s="7" t="s">
        <v>10589</v>
      </c>
      <c r="BB187" s="3">
        <v>0.36</v>
      </c>
      <c r="BE187"/>
      <c r="BF187"/>
    </row>
    <row r="188" spans="2:58">
      <c r="B188"/>
      <c r="C188"/>
      <c r="F188" s="7" t="s">
        <v>10730</v>
      </c>
      <c r="G188" s="8">
        <v>0.37000000000000005</v>
      </c>
      <c r="J188" s="7" t="s">
        <v>10706</v>
      </c>
      <c r="K188" s="8">
        <v>22</v>
      </c>
      <c r="N188" s="7" t="s">
        <v>10730</v>
      </c>
      <c r="O188" s="2">
        <v>13477</v>
      </c>
      <c r="R188" s="7" t="s">
        <v>9878</v>
      </c>
      <c r="S188" s="8">
        <v>4.4000000000000004</v>
      </c>
      <c r="V188" s="7" t="s">
        <v>10730</v>
      </c>
      <c r="W188" s="11">
        <v>2603</v>
      </c>
      <c r="X188" s="11">
        <v>1700.3333333333333</v>
      </c>
      <c r="AM188" s="7" t="s">
        <v>10730</v>
      </c>
      <c r="AN188" s="11">
        <v>35352010</v>
      </c>
      <c r="BA188" s="7" t="s">
        <v>10691</v>
      </c>
      <c r="BB188" s="3">
        <v>0.36</v>
      </c>
      <c r="BE188"/>
      <c r="BF188"/>
    </row>
    <row r="189" spans="2:58">
      <c r="B189"/>
      <c r="C189"/>
      <c r="F189" s="7" t="s">
        <v>10771</v>
      </c>
      <c r="G189" s="8">
        <v>0.17</v>
      </c>
      <c r="J189" s="7" t="s">
        <v>10730</v>
      </c>
      <c r="K189" s="8">
        <v>3</v>
      </c>
      <c r="N189" s="7" t="s">
        <v>10771</v>
      </c>
      <c r="O189" s="2">
        <v>178</v>
      </c>
      <c r="R189" s="7" t="s">
        <v>10365</v>
      </c>
      <c r="S189" s="8">
        <v>4.4000000000000004</v>
      </c>
      <c r="V189" s="7" t="s">
        <v>10771</v>
      </c>
      <c r="W189" s="11">
        <v>3595</v>
      </c>
      <c r="X189" s="11">
        <v>2999</v>
      </c>
      <c r="AM189" s="7" t="s">
        <v>10771</v>
      </c>
      <c r="AN189" s="11">
        <v>639910</v>
      </c>
      <c r="BA189" s="7" t="s">
        <v>10689</v>
      </c>
      <c r="BB189" s="3">
        <v>0.36</v>
      </c>
      <c r="BE189"/>
      <c r="BF189"/>
    </row>
    <row r="190" spans="2:58">
      <c r="B190"/>
      <c r="C190"/>
      <c r="F190" s="7" t="s">
        <v>10729</v>
      </c>
      <c r="G190" s="8">
        <v>0.33500000000000002</v>
      </c>
      <c r="J190" s="7" t="s">
        <v>10771</v>
      </c>
      <c r="K190" s="8">
        <v>1</v>
      </c>
      <c r="N190" s="7" t="s">
        <v>10729</v>
      </c>
      <c r="O190" s="2">
        <v>4773</v>
      </c>
      <c r="R190" s="7" t="s">
        <v>10025</v>
      </c>
      <c r="S190" s="8">
        <v>4.4000000000000004</v>
      </c>
      <c r="V190" s="7" t="s">
        <v>10729</v>
      </c>
      <c r="W190" s="11">
        <v>1894.5</v>
      </c>
      <c r="X190" s="11">
        <v>1216.5</v>
      </c>
      <c r="AM190" s="7" t="s">
        <v>10729</v>
      </c>
      <c r="AN190" s="11">
        <v>9628968</v>
      </c>
      <c r="BA190" s="7" t="s">
        <v>10679</v>
      </c>
      <c r="BB190" s="3">
        <v>0.35</v>
      </c>
      <c r="BE190"/>
      <c r="BF190"/>
    </row>
    <row r="191" spans="2:58">
      <c r="B191"/>
      <c r="C191"/>
      <c r="F191" s="7" t="s">
        <v>10722</v>
      </c>
      <c r="G191" s="8">
        <v>0.41750000000000009</v>
      </c>
      <c r="J191" s="7" t="s">
        <v>10729</v>
      </c>
      <c r="K191" s="8">
        <v>4</v>
      </c>
      <c r="N191" s="7" t="s">
        <v>10722</v>
      </c>
      <c r="O191" s="2">
        <v>32553</v>
      </c>
      <c r="R191" s="7" t="s">
        <v>10081</v>
      </c>
      <c r="S191" s="8">
        <v>4.4000000000000004</v>
      </c>
      <c r="V191" s="7" t="s">
        <v>10722</v>
      </c>
      <c r="W191" s="11">
        <v>4151.625</v>
      </c>
      <c r="X191" s="11">
        <v>2431.625</v>
      </c>
      <c r="AM191" s="7" t="s">
        <v>10722</v>
      </c>
      <c r="AN191" s="11">
        <v>179811120</v>
      </c>
      <c r="BA191" s="7" t="s">
        <v>10749</v>
      </c>
      <c r="BB191" s="3">
        <v>0.35</v>
      </c>
      <c r="BE191"/>
      <c r="BF191"/>
    </row>
    <row r="192" spans="2:58">
      <c r="B192"/>
      <c r="C192"/>
      <c r="F192" s="7" t="s">
        <v>10758</v>
      </c>
      <c r="G192" s="8">
        <v>0.39500000000000002</v>
      </c>
      <c r="J192" s="7" t="s">
        <v>10722</v>
      </c>
      <c r="K192" s="8">
        <v>8</v>
      </c>
      <c r="N192" s="7" t="s">
        <v>10758</v>
      </c>
      <c r="O192" s="2">
        <v>5638</v>
      </c>
      <c r="R192" s="7" t="s">
        <v>9829</v>
      </c>
      <c r="S192" s="8">
        <v>4.4000000000000004</v>
      </c>
      <c r="V192" s="7" t="s">
        <v>10758</v>
      </c>
      <c r="W192" s="11">
        <v>1994.5</v>
      </c>
      <c r="X192" s="11">
        <v>1258</v>
      </c>
      <c r="AM192" s="7" t="s">
        <v>10758</v>
      </c>
      <c r="AN192" s="11">
        <v>8768959</v>
      </c>
      <c r="BA192" s="7" t="s">
        <v>10733</v>
      </c>
      <c r="BB192" s="3">
        <v>0.35</v>
      </c>
      <c r="BE192"/>
      <c r="BF192"/>
    </row>
    <row r="193" spans="2:58">
      <c r="B193"/>
      <c r="C193"/>
      <c r="F193" s="7" t="s">
        <v>10741</v>
      </c>
      <c r="G193" s="8">
        <v>0.39666666666666672</v>
      </c>
      <c r="J193" s="7" t="s">
        <v>10758</v>
      </c>
      <c r="K193" s="8">
        <v>2</v>
      </c>
      <c r="N193" s="7" t="s">
        <v>10741</v>
      </c>
      <c r="O193" s="2">
        <v>16432</v>
      </c>
      <c r="R193" s="7" t="s">
        <v>9885</v>
      </c>
      <c r="S193" s="8">
        <v>4.4000000000000004</v>
      </c>
      <c r="V193" s="7" t="s">
        <v>10741</v>
      </c>
      <c r="W193" s="11">
        <v>3865.3333333333335</v>
      </c>
      <c r="X193" s="11">
        <v>2286.8333333333335</v>
      </c>
      <c r="AM193" s="7" t="s">
        <v>10741</v>
      </c>
      <c r="AN193" s="11">
        <v>64812432</v>
      </c>
      <c r="BA193" s="7" t="s">
        <v>10695</v>
      </c>
      <c r="BB193" s="3">
        <v>0.34</v>
      </c>
      <c r="BE193"/>
      <c r="BF193"/>
    </row>
    <row r="194" spans="2:58">
      <c r="B194"/>
      <c r="C194"/>
      <c r="F194" s="7" t="s">
        <v>10738</v>
      </c>
      <c r="G194" s="8">
        <v>0.22666666666666668</v>
      </c>
      <c r="J194" s="7" t="s">
        <v>10741</v>
      </c>
      <c r="K194" s="8">
        <v>6</v>
      </c>
      <c r="N194" s="7" t="s">
        <v>10738</v>
      </c>
      <c r="O194" s="2">
        <v>23824</v>
      </c>
      <c r="R194" s="7" t="s">
        <v>1536</v>
      </c>
      <c r="S194" s="8">
        <v>4.4000000000000004</v>
      </c>
      <c r="V194" s="7" t="s">
        <v>10738</v>
      </c>
      <c r="W194" s="11">
        <v>20500</v>
      </c>
      <c r="X194" s="11">
        <v>9783.3333333333339</v>
      </c>
      <c r="AM194" s="7" t="s">
        <v>10738</v>
      </c>
      <c r="AN194" s="11">
        <v>331513400</v>
      </c>
      <c r="BA194" s="7" t="s">
        <v>10759</v>
      </c>
      <c r="BB194" s="3">
        <v>0.33</v>
      </c>
      <c r="BE194"/>
      <c r="BF194"/>
    </row>
    <row r="195" spans="2:58">
      <c r="B195"/>
      <c r="C195"/>
      <c r="F195" s="7" t="s">
        <v>10743</v>
      </c>
      <c r="G195" s="8">
        <v>0.43583333333333335</v>
      </c>
      <c r="J195" s="7" t="s">
        <v>10738</v>
      </c>
      <c r="K195" s="8">
        <v>3</v>
      </c>
      <c r="N195" s="7" t="s">
        <v>10743</v>
      </c>
      <c r="O195" s="2">
        <v>56146</v>
      </c>
      <c r="R195" s="7" t="s">
        <v>10120</v>
      </c>
      <c r="S195" s="8">
        <v>4.4000000000000004</v>
      </c>
      <c r="V195" s="7" t="s">
        <v>10743</v>
      </c>
      <c r="W195" s="11">
        <v>12460.25</v>
      </c>
      <c r="X195" s="11">
        <v>5283.333333333333</v>
      </c>
      <c r="AM195" s="7" t="s">
        <v>10743</v>
      </c>
      <c r="AN195" s="11">
        <v>748871019</v>
      </c>
      <c r="BA195" s="7" t="s">
        <v>10667</v>
      </c>
      <c r="BB195" s="3">
        <v>0.32</v>
      </c>
      <c r="BE195"/>
      <c r="BF195"/>
    </row>
    <row r="196" spans="2:58">
      <c r="B196"/>
      <c r="C196"/>
      <c r="F196" s="7" t="s">
        <v>10737</v>
      </c>
      <c r="G196" s="8">
        <v>0.49</v>
      </c>
      <c r="J196" s="7" t="s">
        <v>10743</v>
      </c>
      <c r="K196" s="8">
        <v>12</v>
      </c>
      <c r="N196" s="7" t="s">
        <v>10737</v>
      </c>
      <c r="O196" s="2">
        <v>23952</v>
      </c>
      <c r="R196" s="7" t="s">
        <v>9521</v>
      </c>
      <c r="S196" s="8">
        <v>4.4000000000000004</v>
      </c>
      <c r="V196" s="7" t="s">
        <v>10737</v>
      </c>
      <c r="W196" s="11">
        <v>8267.636363636364</v>
      </c>
      <c r="X196" s="11">
        <v>4521.5309090909086</v>
      </c>
      <c r="AM196" s="7" t="s">
        <v>10737</v>
      </c>
      <c r="AN196" s="11">
        <v>274599937</v>
      </c>
      <c r="BA196" s="7" t="s">
        <v>10744</v>
      </c>
      <c r="BB196" s="3">
        <v>0.31</v>
      </c>
      <c r="BE196"/>
      <c r="BF196"/>
    </row>
    <row r="197" spans="2:58">
      <c r="B197"/>
      <c r="C197"/>
      <c r="F197" s="7" t="s">
        <v>10669</v>
      </c>
      <c r="G197" s="8">
        <v>0.64</v>
      </c>
      <c r="J197" s="7" t="s">
        <v>10737</v>
      </c>
      <c r="K197" s="8">
        <v>11</v>
      </c>
      <c r="N197" s="7" t="s">
        <v>10669</v>
      </c>
      <c r="O197" s="2">
        <v>41226</v>
      </c>
      <c r="R197" s="7" t="s">
        <v>4304</v>
      </c>
      <c r="S197" s="8">
        <v>4.4000000000000004</v>
      </c>
      <c r="V197" s="7" t="s">
        <v>10669</v>
      </c>
      <c r="W197" s="11">
        <v>4990</v>
      </c>
      <c r="X197" s="11">
        <v>1799</v>
      </c>
      <c r="AM197" s="7" t="s">
        <v>10669</v>
      </c>
      <c r="AN197" s="11">
        <v>205717740</v>
      </c>
      <c r="BA197" s="7" t="s">
        <v>10665</v>
      </c>
      <c r="BB197" s="3">
        <v>0.3</v>
      </c>
      <c r="BE197"/>
      <c r="BF197"/>
    </row>
    <row r="198" spans="2:58">
      <c r="B198"/>
      <c r="C198"/>
      <c r="F198" s="7" t="s">
        <v>10696</v>
      </c>
      <c r="G198" s="8">
        <v>0.79</v>
      </c>
      <c r="J198" s="7" t="s">
        <v>10669</v>
      </c>
      <c r="K198" s="8">
        <v>1</v>
      </c>
      <c r="N198" s="7" t="s">
        <v>10696</v>
      </c>
      <c r="O198" s="2">
        <v>5072</v>
      </c>
      <c r="R198" s="7" t="s">
        <v>10357</v>
      </c>
      <c r="S198" s="8">
        <v>4.4000000000000004</v>
      </c>
      <c r="V198" s="7" t="s">
        <v>10696</v>
      </c>
      <c r="W198" s="11">
        <v>1299</v>
      </c>
      <c r="X198" s="11">
        <v>279</v>
      </c>
      <c r="AM198" s="7" t="s">
        <v>10696</v>
      </c>
      <c r="AN198" s="11">
        <v>6588528</v>
      </c>
      <c r="BA198" s="7" t="s">
        <v>10672</v>
      </c>
      <c r="BB198" s="3">
        <v>0.28000000000000003</v>
      </c>
      <c r="BE198"/>
      <c r="BF198"/>
    </row>
    <row r="199" spans="2:58">
      <c r="B199"/>
      <c r="C199"/>
      <c r="F199" s="7" t="s">
        <v>10619</v>
      </c>
      <c r="G199" s="8">
        <v>0.47000000000000003</v>
      </c>
      <c r="J199" s="7" t="s">
        <v>10696</v>
      </c>
      <c r="K199" s="8">
        <v>1</v>
      </c>
      <c r="N199" s="7" t="s">
        <v>10619</v>
      </c>
      <c r="O199" s="2">
        <v>56350</v>
      </c>
      <c r="R199" s="7" t="s">
        <v>9987</v>
      </c>
      <c r="S199" s="8">
        <v>4.4000000000000004</v>
      </c>
      <c r="V199" s="7" t="s">
        <v>10619</v>
      </c>
      <c r="W199" s="11">
        <v>1074.5</v>
      </c>
      <c r="X199" s="11">
        <v>599</v>
      </c>
      <c r="AM199" s="7" t="s">
        <v>10619</v>
      </c>
      <c r="AN199" s="11">
        <v>56302226</v>
      </c>
      <c r="BA199" s="7" t="s">
        <v>10599</v>
      </c>
      <c r="BB199" s="3">
        <v>0.28000000000000003</v>
      </c>
      <c r="BE199"/>
      <c r="BF199"/>
    </row>
    <row r="200" spans="2:58">
      <c r="B200"/>
      <c r="C200"/>
      <c r="F200" s="7" t="s">
        <v>10652</v>
      </c>
      <c r="G200" s="8">
        <v>0.83</v>
      </c>
      <c r="J200" s="7" t="s">
        <v>10619</v>
      </c>
      <c r="K200" s="8">
        <v>2</v>
      </c>
      <c r="N200" s="7" t="s">
        <v>10652</v>
      </c>
      <c r="O200" s="2">
        <v>20457</v>
      </c>
      <c r="R200" s="7" t="s">
        <v>10084</v>
      </c>
      <c r="S200" s="8">
        <v>4.4000000000000004</v>
      </c>
      <c r="V200" s="7" t="s">
        <v>10652</v>
      </c>
      <c r="W200" s="11">
        <v>4999</v>
      </c>
      <c r="X200" s="11">
        <v>849</v>
      </c>
      <c r="AM200" s="7" t="s">
        <v>10652</v>
      </c>
      <c r="AN200" s="11">
        <v>102264543</v>
      </c>
      <c r="BA200" s="7" t="s">
        <v>10682</v>
      </c>
      <c r="BB200" s="3">
        <v>0.25</v>
      </c>
      <c r="BE200"/>
      <c r="BF200"/>
    </row>
    <row r="201" spans="2:58">
      <c r="B201"/>
      <c r="C201"/>
      <c r="F201" s="7" t="s">
        <v>10694</v>
      </c>
      <c r="G201" s="8">
        <v>0.5</v>
      </c>
      <c r="J201" s="7" t="s">
        <v>10652</v>
      </c>
      <c r="K201" s="8">
        <v>1</v>
      </c>
      <c r="N201" s="7" t="s">
        <v>10694</v>
      </c>
      <c r="O201" s="2">
        <v>7317</v>
      </c>
      <c r="R201" s="7" t="s">
        <v>10073</v>
      </c>
      <c r="S201" s="8">
        <v>4.4000000000000004</v>
      </c>
      <c r="V201" s="7" t="s">
        <v>10694</v>
      </c>
      <c r="W201" s="11">
        <v>1995</v>
      </c>
      <c r="X201" s="11">
        <v>999</v>
      </c>
      <c r="AM201" s="7" t="s">
        <v>10694</v>
      </c>
      <c r="AN201" s="11">
        <v>14597415</v>
      </c>
      <c r="BA201" s="7" t="s">
        <v>10757</v>
      </c>
      <c r="BB201" s="3">
        <v>0.21</v>
      </c>
      <c r="BE201"/>
      <c r="BF201"/>
    </row>
    <row r="202" spans="2:58">
      <c r="B202"/>
      <c r="C202"/>
      <c r="F202" s="7" t="s">
        <v>10627</v>
      </c>
      <c r="G202" s="8">
        <v>0.63500000000000001</v>
      </c>
      <c r="J202" s="7" t="s">
        <v>10694</v>
      </c>
      <c r="K202" s="8">
        <v>1</v>
      </c>
      <c r="N202" s="7" t="s">
        <v>10627</v>
      </c>
      <c r="O202" s="2">
        <v>125053</v>
      </c>
      <c r="R202" s="7" t="s">
        <v>9377</v>
      </c>
      <c r="S202" s="8">
        <v>4.4000000000000004</v>
      </c>
      <c r="V202" s="7" t="s">
        <v>10627</v>
      </c>
      <c r="W202" s="11">
        <v>2244.5</v>
      </c>
      <c r="X202" s="11">
        <v>837.81500000000005</v>
      </c>
      <c r="AM202" s="7" t="s">
        <v>10627</v>
      </c>
      <c r="AN202" s="11">
        <v>445936671</v>
      </c>
      <c r="BA202" s="7" t="s">
        <v>10600</v>
      </c>
      <c r="BB202" s="3">
        <v>0.19</v>
      </c>
      <c r="BE202"/>
      <c r="BF202"/>
    </row>
    <row r="203" spans="2:58">
      <c r="B203"/>
      <c r="C203"/>
      <c r="F203" s="7" t="s">
        <v>10670</v>
      </c>
      <c r="G203" s="8">
        <v>0.62</v>
      </c>
      <c r="J203" s="7" t="s">
        <v>10627</v>
      </c>
      <c r="K203" s="8">
        <v>2</v>
      </c>
      <c r="N203" s="7" t="s">
        <v>10670</v>
      </c>
      <c r="O203" s="2">
        <v>1779</v>
      </c>
      <c r="R203" s="7" t="s">
        <v>10453</v>
      </c>
      <c r="S203" s="8">
        <v>4.4000000000000004</v>
      </c>
      <c r="V203" s="7" t="s">
        <v>10670</v>
      </c>
      <c r="W203" s="11">
        <v>999</v>
      </c>
      <c r="X203" s="11">
        <v>378</v>
      </c>
      <c r="AM203" s="7" t="s">
        <v>10670</v>
      </c>
      <c r="AN203" s="11">
        <v>1777221</v>
      </c>
      <c r="BA203" s="7" t="s">
        <v>10625</v>
      </c>
      <c r="BB203" s="3">
        <v>0.18</v>
      </c>
      <c r="BE203"/>
      <c r="BF203"/>
    </row>
    <row r="204" spans="2:58">
      <c r="B204"/>
      <c r="C204"/>
      <c r="F204" s="7" t="s">
        <v>10692</v>
      </c>
      <c r="G204" s="8">
        <v>0.75</v>
      </c>
      <c r="J204" s="7" t="s">
        <v>10670</v>
      </c>
      <c r="K204" s="8">
        <v>1</v>
      </c>
      <c r="N204" s="7" t="s">
        <v>10692</v>
      </c>
      <c r="O204" s="2">
        <v>670</v>
      </c>
      <c r="R204" s="7" t="s">
        <v>10374</v>
      </c>
      <c r="S204" s="8">
        <v>4.4000000000000004</v>
      </c>
      <c r="V204" s="7" t="s">
        <v>10692</v>
      </c>
      <c r="W204" s="11">
        <v>1499</v>
      </c>
      <c r="X204" s="11">
        <v>379</v>
      </c>
      <c r="AM204" s="7" t="s">
        <v>10692</v>
      </c>
      <c r="AN204" s="11">
        <v>1004330</v>
      </c>
      <c r="BA204" s="7" t="s">
        <v>10612</v>
      </c>
      <c r="BB204" s="3">
        <v>0.17</v>
      </c>
      <c r="BE204"/>
      <c r="BF204"/>
    </row>
    <row r="205" spans="2:58">
      <c r="B205"/>
      <c r="C205"/>
      <c r="F205" s="7" t="s">
        <v>10659</v>
      </c>
      <c r="G205" s="8">
        <v>0.32714285714285712</v>
      </c>
      <c r="J205" s="7" t="s">
        <v>10692</v>
      </c>
      <c r="K205" s="8">
        <v>1</v>
      </c>
      <c r="N205" s="7" t="s">
        <v>10659</v>
      </c>
      <c r="O205" s="2">
        <v>425494</v>
      </c>
      <c r="R205" s="7" t="s">
        <v>10082</v>
      </c>
      <c r="S205" s="8">
        <v>4.4000000000000004</v>
      </c>
      <c r="V205" s="7" t="s">
        <v>10659</v>
      </c>
      <c r="W205" s="11">
        <v>2284.4285714285716</v>
      </c>
      <c r="X205" s="11">
        <v>1514.1428571428571</v>
      </c>
      <c r="AM205" s="7" t="s">
        <v>10659</v>
      </c>
      <c r="AN205" s="11">
        <v>718493430</v>
      </c>
      <c r="BA205" s="7" t="s">
        <v>10771</v>
      </c>
      <c r="BB205" s="3">
        <v>0.17</v>
      </c>
      <c r="BE205"/>
      <c r="BF205"/>
    </row>
    <row r="206" spans="2:58">
      <c r="B206"/>
      <c r="C206"/>
      <c r="F206" s="7" t="s">
        <v>10646</v>
      </c>
      <c r="G206" s="8">
        <v>0.39500000000000002</v>
      </c>
      <c r="J206" s="7" t="s">
        <v>10659</v>
      </c>
      <c r="K206" s="8">
        <v>7</v>
      </c>
      <c r="N206" s="7" t="s">
        <v>10646</v>
      </c>
      <c r="O206" s="2">
        <v>176980</v>
      </c>
      <c r="R206" s="7" t="s">
        <v>9678</v>
      </c>
      <c r="S206" s="8">
        <v>4.4000000000000004</v>
      </c>
      <c r="V206" s="7" t="s">
        <v>10646</v>
      </c>
      <c r="W206" s="11">
        <v>2705</v>
      </c>
      <c r="X206" s="11">
        <v>1634</v>
      </c>
      <c r="AM206" s="7" t="s">
        <v>10646</v>
      </c>
      <c r="AN206" s="11">
        <v>450653924</v>
      </c>
      <c r="BA206" s="7" t="s">
        <v>5520</v>
      </c>
      <c r="BB206" s="3">
        <v>0.15</v>
      </c>
      <c r="BE206"/>
      <c r="BF206"/>
    </row>
    <row r="207" spans="2:58">
      <c r="B207"/>
      <c r="C207"/>
      <c r="F207" s="7" t="s">
        <v>10641</v>
      </c>
      <c r="G207" s="8">
        <v>0.65999999999999992</v>
      </c>
      <c r="J207" s="7" t="s">
        <v>10646</v>
      </c>
      <c r="K207" s="8">
        <v>2</v>
      </c>
      <c r="N207" s="7" t="s">
        <v>10641</v>
      </c>
      <c r="O207" s="2">
        <v>458515</v>
      </c>
      <c r="R207" s="7" t="s">
        <v>10313</v>
      </c>
      <c r="S207" s="8">
        <v>4.4000000000000004</v>
      </c>
      <c r="V207" s="7" t="s">
        <v>10641</v>
      </c>
      <c r="W207" s="11">
        <v>3299.25</v>
      </c>
      <c r="X207" s="11">
        <v>1091.5</v>
      </c>
      <c r="AM207" s="7" t="s">
        <v>10641</v>
      </c>
      <c r="AN207" s="11">
        <v>431008857</v>
      </c>
      <c r="BA207" s="7" t="s">
        <v>10769</v>
      </c>
      <c r="BB207" s="3">
        <v>0.15</v>
      </c>
      <c r="BE207"/>
      <c r="BF207"/>
    </row>
    <row r="208" spans="2:58">
      <c r="B208"/>
      <c r="C208"/>
      <c r="F208" s="7" t="s">
        <v>10658</v>
      </c>
      <c r="G208" s="8">
        <v>0.51</v>
      </c>
      <c r="J208" s="7" t="s">
        <v>10641</v>
      </c>
      <c r="K208" s="8">
        <v>4</v>
      </c>
      <c r="N208" s="7" t="s">
        <v>10658</v>
      </c>
      <c r="O208" s="2">
        <v>79385</v>
      </c>
      <c r="R208" s="7" t="s">
        <v>9812</v>
      </c>
      <c r="S208" s="8">
        <v>4.4000000000000004</v>
      </c>
      <c r="V208" s="7" t="s">
        <v>10658</v>
      </c>
      <c r="W208" s="11">
        <v>3944.5</v>
      </c>
      <c r="X208" s="11">
        <v>1709.5</v>
      </c>
      <c r="AM208" s="7" t="s">
        <v>10658</v>
      </c>
      <c r="AN208" s="11">
        <v>224371431</v>
      </c>
      <c r="BA208" s="7" t="s">
        <v>10698</v>
      </c>
      <c r="BB208" s="3">
        <v>0.14000000000000001</v>
      </c>
      <c r="BE208"/>
      <c r="BF208"/>
    </row>
    <row r="209" spans="2:58">
      <c r="B209"/>
      <c r="C209"/>
      <c r="F209" s="7" t="s">
        <v>10700</v>
      </c>
      <c r="G209" s="8">
        <v>0</v>
      </c>
      <c r="J209" s="7" t="s">
        <v>10658</v>
      </c>
      <c r="K209" s="8">
        <v>2</v>
      </c>
      <c r="N209" s="7" t="s">
        <v>10700</v>
      </c>
      <c r="O209" s="2">
        <v>1926</v>
      </c>
      <c r="R209" s="7" t="s">
        <v>9876</v>
      </c>
      <c r="S209" s="8">
        <v>4.4000000000000004</v>
      </c>
      <c r="V209" s="7" t="s">
        <v>10700</v>
      </c>
      <c r="W209" s="11">
        <v>420</v>
      </c>
      <c r="X209" s="11">
        <v>420</v>
      </c>
      <c r="AM209" s="7" t="s">
        <v>10700</v>
      </c>
      <c r="AN209" s="11">
        <v>808920</v>
      </c>
      <c r="BA209" s="7" t="s">
        <v>10645</v>
      </c>
      <c r="BB209" s="3">
        <v>0.06</v>
      </c>
      <c r="BE209"/>
      <c r="BF209"/>
    </row>
    <row r="210" spans="2:58">
      <c r="B210"/>
      <c r="C210"/>
      <c r="F210" s="7" t="s">
        <v>10621</v>
      </c>
      <c r="G210" s="8">
        <v>0.36499999999999999</v>
      </c>
      <c r="J210" s="7" t="s">
        <v>10700</v>
      </c>
      <c r="K210" s="8">
        <v>1</v>
      </c>
      <c r="N210" s="7" t="s">
        <v>10621</v>
      </c>
      <c r="O210" s="2">
        <v>31059</v>
      </c>
      <c r="R210" s="7" t="s">
        <v>9988</v>
      </c>
      <c r="S210" s="8">
        <v>4.4000000000000004</v>
      </c>
      <c r="V210" s="7" t="s">
        <v>10621</v>
      </c>
      <c r="W210" s="11">
        <v>2157.5</v>
      </c>
      <c r="X210" s="11">
        <v>987.5</v>
      </c>
      <c r="AM210" s="7" t="s">
        <v>10621</v>
      </c>
      <c r="AN210" s="11">
        <v>20945450</v>
      </c>
      <c r="BA210" s="7" t="s">
        <v>10636</v>
      </c>
      <c r="BB210" s="3">
        <v>0.05</v>
      </c>
      <c r="BE210"/>
      <c r="BF210"/>
    </row>
    <row r="211" spans="2:58">
      <c r="B211"/>
      <c r="C211"/>
      <c r="F211" s="7" t="s">
        <v>10699</v>
      </c>
      <c r="G211" s="8">
        <v>0.56000000000000005</v>
      </c>
      <c r="J211" s="7" t="s">
        <v>10621</v>
      </c>
      <c r="K211" s="8">
        <v>2</v>
      </c>
      <c r="N211" s="7" t="s">
        <v>10699</v>
      </c>
      <c r="O211" s="2">
        <v>1831</v>
      </c>
      <c r="R211" s="7" t="s">
        <v>9913</v>
      </c>
      <c r="S211" s="8">
        <v>4.4000000000000004</v>
      </c>
      <c r="V211" s="7" t="s">
        <v>10699</v>
      </c>
      <c r="W211" s="11">
        <v>1949</v>
      </c>
      <c r="X211" s="11">
        <v>849</v>
      </c>
      <c r="AM211" s="7" t="s">
        <v>10699</v>
      </c>
      <c r="AN211" s="11">
        <v>1995369</v>
      </c>
      <c r="BA211" s="7" t="s">
        <v>10701</v>
      </c>
      <c r="BB211" s="3">
        <v>0</v>
      </c>
      <c r="BE211"/>
      <c r="BF211"/>
    </row>
    <row r="212" spans="2:58">
      <c r="B212"/>
      <c r="C212"/>
      <c r="F212" s="7" t="s">
        <v>10660</v>
      </c>
      <c r="G212" s="8">
        <v>0.61499999999999999</v>
      </c>
      <c r="J212" s="7" t="s">
        <v>10699</v>
      </c>
      <c r="K212" s="8">
        <v>2</v>
      </c>
      <c r="N212" s="7" t="s">
        <v>10660</v>
      </c>
      <c r="O212" s="2">
        <v>92148</v>
      </c>
      <c r="R212" s="7" t="s">
        <v>9669</v>
      </c>
      <c r="S212" s="8">
        <v>4.4000000000000004</v>
      </c>
      <c r="V212" s="7" t="s">
        <v>10660</v>
      </c>
      <c r="W212" s="11">
        <v>1324.5</v>
      </c>
      <c r="X212" s="11">
        <v>531</v>
      </c>
      <c r="AM212" s="7" t="s">
        <v>10660</v>
      </c>
      <c r="AN212" s="11">
        <v>145669608</v>
      </c>
      <c r="BA212" s="7" t="s">
        <v>10622</v>
      </c>
      <c r="BB212" s="3">
        <v>0</v>
      </c>
      <c r="BE212"/>
      <c r="BF212"/>
    </row>
    <row r="213" spans="2:58">
      <c r="B213"/>
      <c r="C213"/>
      <c r="F213" s="7" t="s">
        <v>10678</v>
      </c>
      <c r="G213" s="8">
        <v>0.44666666666666671</v>
      </c>
      <c r="J213" s="7" t="s">
        <v>10660</v>
      </c>
      <c r="K213" s="8">
        <v>2</v>
      </c>
      <c r="N213" s="7" t="s">
        <v>10678</v>
      </c>
      <c r="O213" s="2">
        <v>107204</v>
      </c>
      <c r="R213" s="7" t="s">
        <v>9928</v>
      </c>
      <c r="S213" s="8">
        <v>4.3</v>
      </c>
      <c r="V213" s="7" t="s">
        <v>10678</v>
      </c>
      <c r="W213" s="11">
        <v>1403</v>
      </c>
      <c r="X213" s="11">
        <v>594</v>
      </c>
      <c r="AM213" s="7" t="s">
        <v>10678</v>
      </c>
      <c r="AN213" s="11">
        <v>292822928</v>
      </c>
      <c r="BA213" s="7" t="s">
        <v>10700</v>
      </c>
      <c r="BB213" s="3">
        <v>0</v>
      </c>
      <c r="BE213"/>
      <c r="BF213"/>
    </row>
    <row r="214" spans="2:58">
      <c r="B214"/>
      <c r="C214"/>
      <c r="F214" s="7" t="s">
        <v>10687</v>
      </c>
      <c r="G214" s="8">
        <v>0.55000000000000004</v>
      </c>
      <c r="J214" s="7" t="s">
        <v>10678</v>
      </c>
      <c r="K214" s="8">
        <v>3</v>
      </c>
      <c r="N214" s="7" t="s">
        <v>10687</v>
      </c>
      <c r="O214" s="2">
        <v>9701</v>
      </c>
      <c r="R214" s="7" t="s">
        <v>9579</v>
      </c>
      <c r="S214" s="8">
        <v>4.3</v>
      </c>
      <c r="V214" s="7" t="s">
        <v>10687</v>
      </c>
      <c r="W214" s="11">
        <v>999</v>
      </c>
      <c r="X214" s="11">
        <v>449</v>
      </c>
      <c r="AM214" s="7" t="s">
        <v>10687</v>
      </c>
      <c r="AN214" s="11">
        <v>9691299</v>
      </c>
      <c r="BA214" s="7" t="s">
        <v>5853</v>
      </c>
      <c r="BB214" s="3">
        <v>0</v>
      </c>
      <c r="BE214"/>
      <c r="BF214"/>
    </row>
    <row r="215" spans="2:58">
      <c r="B215"/>
      <c r="C215"/>
      <c r="F215" s="7" t="s">
        <v>9290</v>
      </c>
      <c r="G215" s="5">
        <v>0.47631615120274873</v>
      </c>
      <c r="J215" s="7" t="s">
        <v>10687</v>
      </c>
      <c r="K215" s="8">
        <v>1</v>
      </c>
      <c r="N215" s="7" t="s">
        <v>9290</v>
      </c>
      <c r="O215" s="2">
        <v>26627023</v>
      </c>
      <c r="R215" s="7" t="s">
        <v>9627</v>
      </c>
      <c r="S215" s="8">
        <v>4.3</v>
      </c>
      <c r="V215" s="7" t="s">
        <v>9290</v>
      </c>
      <c r="W215" s="11">
        <v>5379.8282530949109</v>
      </c>
      <c r="X215" s="11">
        <v>3142.1920481099655</v>
      </c>
      <c r="AM215" s="7" t="s">
        <v>9290</v>
      </c>
      <c r="AN215" s="11">
        <v>120260614256.58</v>
      </c>
      <c r="AO215" s="2">
        <f>SUM(AN3:AN214)</f>
        <v>120260614256.58</v>
      </c>
      <c r="BA215" s="7" t="s">
        <v>9290</v>
      </c>
      <c r="BB215" s="3">
        <v>0.94</v>
      </c>
      <c r="BE215"/>
      <c r="BF215"/>
    </row>
    <row r="216" spans="2:58">
      <c r="B216"/>
      <c r="C216"/>
      <c r="J216" s="7" t="s">
        <v>9290</v>
      </c>
      <c r="K216" s="8">
        <v>1455</v>
      </c>
      <c r="R216" s="7" t="s">
        <v>9533</v>
      </c>
      <c r="S216" s="8">
        <v>4.3</v>
      </c>
      <c r="BE216"/>
      <c r="BF216"/>
    </row>
    <row r="217" spans="2:58">
      <c r="B217"/>
      <c r="C217"/>
      <c r="R217" s="7" t="s">
        <v>9786</v>
      </c>
      <c r="S217" s="8">
        <v>4.3</v>
      </c>
      <c r="BE217"/>
      <c r="BF217"/>
    </row>
    <row r="218" spans="2:58">
      <c r="B218"/>
      <c r="C218"/>
      <c r="R218" s="7" t="s">
        <v>4552</v>
      </c>
      <c r="S218" s="8">
        <v>4.3</v>
      </c>
      <c r="BE218"/>
      <c r="BF218"/>
    </row>
    <row r="219" spans="2:58">
      <c r="B219"/>
      <c r="C219"/>
      <c r="R219" s="7" t="s">
        <v>9941</v>
      </c>
      <c r="S219" s="8">
        <v>4.3</v>
      </c>
      <c r="BE219"/>
      <c r="BF219"/>
    </row>
    <row r="220" spans="2:58">
      <c r="B220"/>
      <c r="C220"/>
      <c r="R220" s="7" t="s">
        <v>5267</v>
      </c>
      <c r="S220" s="8">
        <v>4.3</v>
      </c>
      <c r="BE220"/>
      <c r="BF220"/>
    </row>
    <row r="221" spans="2:58">
      <c r="B221"/>
      <c r="C221"/>
      <c r="R221" s="7" t="s">
        <v>9608</v>
      </c>
      <c r="S221" s="8">
        <v>4.3</v>
      </c>
      <c r="BE221"/>
      <c r="BF221"/>
    </row>
    <row r="222" spans="2:58">
      <c r="B222"/>
      <c r="C222"/>
      <c r="R222" s="7" t="s">
        <v>4496</v>
      </c>
      <c r="S222" s="8">
        <v>4.3</v>
      </c>
      <c r="BE222"/>
      <c r="BF222"/>
    </row>
    <row r="223" spans="2:58">
      <c r="B223"/>
      <c r="C223"/>
      <c r="R223" s="7" t="s">
        <v>10500</v>
      </c>
      <c r="S223" s="8">
        <v>4.3</v>
      </c>
      <c r="BE223"/>
      <c r="BF223"/>
    </row>
    <row r="224" spans="2:58">
      <c r="B224"/>
      <c r="C224"/>
      <c r="R224" s="7" t="s">
        <v>5732</v>
      </c>
      <c r="S224" s="8">
        <v>4.3</v>
      </c>
      <c r="BE224"/>
      <c r="BF224"/>
    </row>
    <row r="225" spans="2:58">
      <c r="B225"/>
      <c r="C225"/>
      <c r="R225" s="7" t="s">
        <v>1547</v>
      </c>
      <c r="S225" s="8">
        <v>4.3</v>
      </c>
      <c r="BE225"/>
      <c r="BF225"/>
    </row>
    <row r="226" spans="2:58">
      <c r="B226"/>
      <c r="C226"/>
      <c r="R226" s="7" t="s">
        <v>9356</v>
      </c>
      <c r="S226" s="8">
        <v>4.3</v>
      </c>
      <c r="BE226"/>
      <c r="BF226"/>
    </row>
    <row r="227" spans="2:58">
      <c r="B227"/>
      <c r="C227"/>
      <c r="R227" s="7" t="s">
        <v>10318</v>
      </c>
      <c r="S227" s="8">
        <v>4.3</v>
      </c>
      <c r="BE227"/>
      <c r="BF227"/>
    </row>
    <row r="228" spans="2:58">
      <c r="B228"/>
      <c r="C228"/>
      <c r="R228" s="7" t="s">
        <v>7610</v>
      </c>
      <c r="S228" s="8">
        <v>4.3</v>
      </c>
      <c r="BE228"/>
      <c r="BF228"/>
    </row>
    <row r="229" spans="2:58">
      <c r="B229"/>
      <c r="C229"/>
      <c r="R229" s="7" t="s">
        <v>9417</v>
      </c>
      <c r="S229" s="8">
        <v>4.3</v>
      </c>
      <c r="BE229"/>
      <c r="BF229"/>
    </row>
    <row r="230" spans="2:58">
      <c r="B230"/>
      <c r="C230"/>
      <c r="R230" s="7" t="s">
        <v>10376</v>
      </c>
      <c r="S230" s="8">
        <v>4.3</v>
      </c>
      <c r="BE230"/>
      <c r="BF230"/>
    </row>
    <row r="231" spans="2:58">
      <c r="B231"/>
      <c r="C231"/>
      <c r="R231" s="7" t="s">
        <v>10532</v>
      </c>
      <c r="S231" s="8">
        <v>4.3</v>
      </c>
      <c r="BE231"/>
      <c r="BF231"/>
    </row>
    <row r="232" spans="2:58">
      <c r="B232"/>
      <c r="C232"/>
      <c r="R232" s="7" t="s">
        <v>10393</v>
      </c>
      <c r="S232" s="8">
        <v>4.3</v>
      </c>
      <c r="BE232"/>
      <c r="BF232"/>
    </row>
    <row r="233" spans="2:58">
      <c r="B233"/>
      <c r="C233"/>
      <c r="R233" s="7" t="s">
        <v>9998</v>
      </c>
      <c r="S233" s="8">
        <v>4.3</v>
      </c>
      <c r="BE233"/>
      <c r="BF233"/>
    </row>
    <row r="234" spans="2:58">
      <c r="B234"/>
      <c r="C234"/>
      <c r="R234" s="7" t="s">
        <v>9626</v>
      </c>
      <c r="S234" s="8">
        <v>4.3</v>
      </c>
      <c r="BE234"/>
      <c r="BF234"/>
    </row>
    <row r="235" spans="2:58">
      <c r="B235"/>
      <c r="C235"/>
      <c r="R235" s="7" t="s">
        <v>9358</v>
      </c>
      <c r="S235" s="8">
        <v>4.3</v>
      </c>
      <c r="BE235"/>
      <c r="BF235"/>
    </row>
    <row r="236" spans="2:58">
      <c r="B236"/>
      <c r="C236"/>
      <c r="R236" s="7" t="s">
        <v>10215</v>
      </c>
      <c r="S236" s="8">
        <v>4.3</v>
      </c>
      <c r="BE236"/>
      <c r="BF236"/>
    </row>
    <row r="237" spans="2:58">
      <c r="B237"/>
      <c r="C237"/>
      <c r="R237" s="7" t="s">
        <v>9898</v>
      </c>
      <c r="S237" s="8">
        <v>4.3</v>
      </c>
      <c r="BE237"/>
      <c r="BF237"/>
    </row>
    <row r="238" spans="2:58">
      <c r="B238"/>
      <c r="C238"/>
      <c r="R238" s="7" t="s">
        <v>10199</v>
      </c>
      <c r="S238" s="8">
        <v>4.3</v>
      </c>
      <c r="BE238"/>
      <c r="BF238"/>
    </row>
    <row r="239" spans="2:58">
      <c r="B239"/>
      <c r="C239"/>
      <c r="R239" s="7" t="s">
        <v>1196</v>
      </c>
      <c r="S239" s="8">
        <v>4.3</v>
      </c>
      <c r="BE239"/>
      <c r="BF239"/>
    </row>
    <row r="240" spans="2:58">
      <c r="B240"/>
      <c r="C240"/>
      <c r="R240" s="7" t="s">
        <v>10337</v>
      </c>
      <c r="S240" s="8">
        <v>4.3</v>
      </c>
      <c r="BE240"/>
      <c r="BF240"/>
    </row>
    <row r="241" spans="2:58">
      <c r="B241"/>
      <c r="C241"/>
      <c r="R241" s="7" t="s">
        <v>9336</v>
      </c>
      <c r="S241" s="8">
        <v>4.3</v>
      </c>
      <c r="BE241"/>
      <c r="BF241"/>
    </row>
    <row r="242" spans="2:58">
      <c r="B242"/>
      <c r="C242"/>
      <c r="R242" s="7" t="s">
        <v>9725</v>
      </c>
      <c r="S242" s="8">
        <v>4.3</v>
      </c>
      <c r="BE242"/>
      <c r="BF242"/>
    </row>
    <row r="243" spans="2:58">
      <c r="B243"/>
      <c r="C243"/>
      <c r="R243" s="7" t="s">
        <v>9910</v>
      </c>
      <c r="S243" s="8">
        <v>4.3</v>
      </c>
      <c r="BE243"/>
      <c r="BF243"/>
    </row>
    <row r="244" spans="2:58">
      <c r="B244"/>
      <c r="C244"/>
      <c r="R244" s="7" t="s">
        <v>10089</v>
      </c>
      <c r="S244" s="8">
        <v>4.3</v>
      </c>
      <c r="BE244"/>
      <c r="BF244"/>
    </row>
    <row r="245" spans="2:58">
      <c r="B245"/>
      <c r="C245"/>
      <c r="R245" s="7" t="s">
        <v>9582</v>
      </c>
      <c r="S245" s="8">
        <v>4.3</v>
      </c>
      <c r="BE245"/>
      <c r="BF245"/>
    </row>
    <row r="246" spans="2:58">
      <c r="B246"/>
      <c r="C246"/>
      <c r="R246" s="7" t="s">
        <v>10422</v>
      </c>
      <c r="S246" s="8">
        <v>4.3</v>
      </c>
      <c r="BE246"/>
      <c r="BF246"/>
    </row>
    <row r="247" spans="2:58">
      <c r="B247"/>
      <c r="C247"/>
      <c r="R247" s="7" t="s">
        <v>9772</v>
      </c>
      <c r="S247" s="8">
        <v>4.3</v>
      </c>
      <c r="BE247"/>
      <c r="BF247"/>
    </row>
    <row r="248" spans="2:58">
      <c r="B248"/>
      <c r="C248"/>
      <c r="R248" s="7" t="s">
        <v>10351</v>
      </c>
      <c r="S248" s="8">
        <v>4.3</v>
      </c>
      <c r="BE248"/>
      <c r="BF248"/>
    </row>
    <row r="249" spans="2:58">
      <c r="B249"/>
      <c r="C249"/>
      <c r="R249" s="7" t="s">
        <v>9810</v>
      </c>
      <c r="S249" s="8">
        <v>4.3</v>
      </c>
      <c r="BE249"/>
      <c r="BF249"/>
    </row>
    <row r="250" spans="2:58">
      <c r="B250"/>
      <c r="C250"/>
      <c r="R250" s="7" t="s">
        <v>9615</v>
      </c>
      <c r="S250" s="8">
        <v>4.3</v>
      </c>
      <c r="BE250"/>
      <c r="BF250"/>
    </row>
    <row r="251" spans="2:58">
      <c r="B251"/>
      <c r="C251"/>
      <c r="R251" s="7" t="s">
        <v>9687</v>
      </c>
      <c r="S251" s="8">
        <v>4.3</v>
      </c>
      <c r="BE251"/>
      <c r="BF251"/>
    </row>
    <row r="252" spans="2:58">
      <c r="B252"/>
      <c r="C252"/>
      <c r="R252" s="7" t="s">
        <v>5131</v>
      </c>
      <c r="S252" s="8">
        <v>4.3</v>
      </c>
      <c r="BE252"/>
      <c r="BF252"/>
    </row>
    <row r="253" spans="2:58">
      <c r="B253"/>
      <c r="C253"/>
      <c r="R253" s="7" t="s">
        <v>10358</v>
      </c>
      <c r="S253" s="8">
        <v>4.3</v>
      </c>
      <c r="BE253"/>
      <c r="BF253"/>
    </row>
    <row r="254" spans="2:58">
      <c r="B254"/>
      <c r="C254"/>
      <c r="R254" s="7" t="s">
        <v>9816</v>
      </c>
      <c r="S254" s="8">
        <v>4.3</v>
      </c>
      <c r="BE254"/>
      <c r="BF254"/>
    </row>
    <row r="255" spans="2:58">
      <c r="B255"/>
      <c r="C255"/>
      <c r="R255" s="7" t="s">
        <v>10556</v>
      </c>
      <c r="S255" s="8">
        <v>4.3</v>
      </c>
      <c r="BE255"/>
      <c r="BF255"/>
    </row>
    <row r="256" spans="2:58">
      <c r="B256"/>
      <c r="C256"/>
      <c r="R256" s="7" t="s">
        <v>9804</v>
      </c>
      <c r="S256" s="8">
        <v>4.3</v>
      </c>
      <c r="BE256"/>
      <c r="BF256"/>
    </row>
    <row r="257" spans="2:58">
      <c r="B257"/>
      <c r="C257"/>
      <c r="R257" s="7" t="s">
        <v>9526</v>
      </c>
      <c r="S257" s="8">
        <v>4.3</v>
      </c>
      <c r="BE257"/>
      <c r="BF257"/>
    </row>
    <row r="258" spans="2:58">
      <c r="B258"/>
      <c r="C258"/>
      <c r="R258" s="7" t="s">
        <v>9371</v>
      </c>
      <c r="S258" s="8">
        <v>4.3</v>
      </c>
      <c r="BE258"/>
      <c r="BF258"/>
    </row>
    <row r="259" spans="2:58">
      <c r="B259"/>
      <c r="C259"/>
      <c r="R259" s="7" t="s">
        <v>9959</v>
      </c>
      <c r="S259" s="8">
        <v>4.3</v>
      </c>
      <c r="BE259"/>
      <c r="BF259"/>
    </row>
    <row r="260" spans="2:58">
      <c r="B260"/>
      <c r="C260"/>
      <c r="R260" s="7" t="s">
        <v>9327</v>
      </c>
      <c r="S260" s="8">
        <v>4.3</v>
      </c>
      <c r="BE260"/>
      <c r="BF260"/>
    </row>
    <row r="261" spans="2:58">
      <c r="B261"/>
      <c r="C261"/>
      <c r="R261" s="7" t="s">
        <v>9991</v>
      </c>
      <c r="S261" s="8">
        <v>4.3</v>
      </c>
      <c r="BE261"/>
      <c r="BF261"/>
    </row>
    <row r="262" spans="2:58">
      <c r="B262"/>
      <c r="C262"/>
      <c r="R262" s="7" t="s">
        <v>9992</v>
      </c>
      <c r="S262" s="8">
        <v>4.3</v>
      </c>
      <c r="BE262"/>
      <c r="BF262"/>
    </row>
    <row r="263" spans="2:58">
      <c r="B263"/>
      <c r="C263"/>
      <c r="R263" s="7" t="s">
        <v>9633</v>
      </c>
      <c r="S263" s="8">
        <v>4.3</v>
      </c>
      <c r="BE263"/>
      <c r="BF263"/>
    </row>
    <row r="264" spans="2:58">
      <c r="B264"/>
      <c r="C264"/>
      <c r="R264" s="7" t="s">
        <v>10008</v>
      </c>
      <c r="S264" s="8">
        <v>4.3</v>
      </c>
      <c r="BE264"/>
      <c r="BF264"/>
    </row>
    <row r="265" spans="2:58">
      <c r="B265"/>
      <c r="C265"/>
      <c r="R265" s="7" t="s">
        <v>9555</v>
      </c>
      <c r="S265" s="8">
        <v>4.3</v>
      </c>
      <c r="BE265"/>
      <c r="BF265"/>
    </row>
    <row r="266" spans="2:58">
      <c r="B266"/>
      <c r="C266"/>
      <c r="R266" s="7" t="s">
        <v>10116</v>
      </c>
      <c r="S266" s="8">
        <v>4.3</v>
      </c>
      <c r="BE266"/>
      <c r="BF266"/>
    </row>
    <row r="267" spans="2:58">
      <c r="B267"/>
      <c r="C267"/>
      <c r="R267" s="7" t="s">
        <v>5663</v>
      </c>
      <c r="S267" s="8">
        <v>4.3</v>
      </c>
      <c r="BE267"/>
      <c r="BF267"/>
    </row>
    <row r="268" spans="2:58">
      <c r="B268"/>
      <c r="C268"/>
      <c r="R268" s="7" t="s">
        <v>9520</v>
      </c>
      <c r="S268" s="8">
        <v>4.3</v>
      </c>
      <c r="BE268"/>
      <c r="BF268"/>
    </row>
    <row r="269" spans="2:58">
      <c r="B269"/>
      <c r="C269"/>
      <c r="R269" s="7" t="s">
        <v>9477</v>
      </c>
      <c r="S269" s="8">
        <v>4.3</v>
      </c>
      <c r="BE269"/>
      <c r="BF269"/>
    </row>
    <row r="270" spans="2:58">
      <c r="B270"/>
      <c r="C270"/>
      <c r="R270" s="7" t="s">
        <v>10424</v>
      </c>
      <c r="S270" s="8">
        <v>4.3</v>
      </c>
      <c r="BE270"/>
      <c r="BF270"/>
    </row>
    <row r="271" spans="2:58">
      <c r="B271"/>
      <c r="C271"/>
      <c r="R271" s="7" t="s">
        <v>10350</v>
      </c>
      <c r="S271" s="8">
        <v>4.3</v>
      </c>
      <c r="BE271"/>
      <c r="BF271"/>
    </row>
    <row r="272" spans="2:58">
      <c r="B272"/>
      <c r="C272"/>
      <c r="R272" s="7" t="s">
        <v>10037</v>
      </c>
      <c r="S272" s="8">
        <v>4.3</v>
      </c>
      <c r="BE272"/>
      <c r="BF272"/>
    </row>
    <row r="273" spans="2:58">
      <c r="B273"/>
      <c r="C273"/>
      <c r="R273" s="7" t="s">
        <v>10126</v>
      </c>
      <c r="S273" s="8">
        <v>4.3</v>
      </c>
      <c r="BE273"/>
      <c r="BF273"/>
    </row>
    <row r="274" spans="2:58">
      <c r="B274"/>
      <c r="C274"/>
      <c r="R274" s="7" t="s">
        <v>10305</v>
      </c>
      <c r="S274" s="8">
        <v>4.3</v>
      </c>
      <c r="BE274"/>
      <c r="BF274"/>
    </row>
    <row r="275" spans="2:58">
      <c r="B275"/>
      <c r="C275"/>
      <c r="R275" s="7" t="s">
        <v>9899</v>
      </c>
      <c r="S275" s="8">
        <v>4.3</v>
      </c>
      <c r="BE275"/>
      <c r="BF275"/>
    </row>
    <row r="276" spans="2:58">
      <c r="B276"/>
      <c r="C276"/>
      <c r="R276" s="7" t="s">
        <v>9649</v>
      </c>
      <c r="S276" s="8">
        <v>4.3</v>
      </c>
      <c r="BE276"/>
      <c r="BF276"/>
    </row>
    <row r="277" spans="2:58">
      <c r="B277"/>
      <c r="C277"/>
      <c r="R277" s="7" t="s">
        <v>9866</v>
      </c>
      <c r="S277" s="8">
        <v>4.3</v>
      </c>
      <c r="BE277"/>
      <c r="BF277"/>
    </row>
    <row r="278" spans="2:58">
      <c r="B278"/>
      <c r="C278"/>
      <c r="R278" s="7" t="s">
        <v>10111</v>
      </c>
      <c r="S278" s="8">
        <v>4.3</v>
      </c>
      <c r="BE278"/>
      <c r="BF278"/>
    </row>
    <row r="279" spans="2:58">
      <c r="B279"/>
      <c r="C279"/>
      <c r="R279" s="7" t="s">
        <v>10388</v>
      </c>
      <c r="S279" s="8">
        <v>4.3</v>
      </c>
      <c r="BE279"/>
      <c r="BF279"/>
    </row>
    <row r="280" spans="2:58">
      <c r="B280"/>
      <c r="C280"/>
      <c r="R280" s="7" t="s">
        <v>9950</v>
      </c>
      <c r="S280" s="8">
        <v>4.3</v>
      </c>
      <c r="BE280"/>
      <c r="BF280"/>
    </row>
    <row r="281" spans="2:58">
      <c r="B281"/>
      <c r="C281"/>
      <c r="R281" s="7" t="s">
        <v>9534</v>
      </c>
      <c r="S281" s="8">
        <v>4.3</v>
      </c>
      <c r="BE281"/>
      <c r="BF281"/>
    </row>
    <row r="282" spans="2:58">
      <c r="B282"/>
      <c r="C282"/>
      <c r="R282" s="7" t="s">
        <v>5810</v>
      </c>
      <c r="S282" s="8">
        <v>4.3</v>
      </c>
      <c r="BE282"/>
      <c r="BF282"/>
    </row>
    <row r="283" spans="2:58">
      <c r="B283"/>
      <c r="C283"/>
      <c r="R283" s="7" t="s">
        <v>9603</v>
      </c>
      <c r="S283" s="8">
        <v>4.3</v>
      </c>
      <c r="BE283"/>
      <c r="BF283"/>
    </row>
    <row r="284" spans="2:58">
      <c r="B284"/>
      <c r="C284"/>
      <c r="R284" s="7" t="s">
        <v>9631</v>
      </c>
      <c r="S284" s="8">
        <v>4.3</v>
      </c>
      <c r="BE284"/>
      <c r="BF284"/>
    </row>
    <row r="285" spans="2:58">
      <c r="B285"/>
      <c r="C285"/>
      <c r="R285" s="7" t="s">
        <v>10210</v>
      </c>
      <c r="S285" s="8">
        <v>4.3</v>
      </c>
      <c r="BE285"/>
      <c r="BF285"/>
    </row>
    <row r="286" spans="2:58">
      <c r="B286"/>
      <c r="C286"/>
      <c r="R286" s="7" t="s">
        <v>9813</v>
      </c>
      <c r="S286" s="8">
        <v>4.3</v>
      </c>
      <c r="BE286"/>
      <c r="BF286"/>
    </row>
    <row r="287" spans="2:58">
      <c r="B287"/>
      <c r="C287"/>
      <c r="R287" s="7" t="s">
        <v>9932</v>
      </c>
      <c r="S287" s="8">
        <v>4.3</v>
      </c>
      <c r="BE287"/>
      <c r="BF287"/>
    </row>
    <row r="288" spans="2:58">
      <c r="B288"/>
      <c r="C288"/>
      <c r="R288" s="7" t="s">
        <v>9439</v>
      </c>
      <c r="S288" s="8">
        <v>4.3</v>
      </c>
      <c r="BE288"/>
      <c r="BF288"/>
    </row>
    <row r="289" spans="2:58">
      <c r="B289"/>
      <c r="C289"/>
      <c r="R289" s="7" t="s">
        <v>9586</v>
      </c>
      <c r="S289" s="8">
        <v>4.3</v>
      </c>
      <c r="BE289"/>
      <c r="BF289"/>
    </row>
    <row r="290" spans="2:58">
      <c r="B290"/>
      <c r="C290"/>
      <c r="R290" s="7" t="s">
        <v>10018</v>
      </c>
      <c r="S290" s="8">
        <v>4.3</v>
      </c>
      <c r="BE290"/>
      <c r="BF290"/>
    </row>
    <row r="291" spans="2:58">
      <c r="B291"/>
      <c r="C291"/>
      <c r="R291" s="7" t="s">
        <v>9842</v>
      </c>
      <c r="S291" s="8">
        <v>4.3</v>
      </c>
      <c r="BE291"/>
      <c r="BF291"/>
    </row>
    <row r="292" spans="2:58">
      <c r="B292"/>
      <c r="C292"/>
      <c r="R292" s="7" t="s">
        <v>10065</v>
      </c>
      <c r="S292" s="8">
        <v>4.3</v>
      </c>
      <c r="BE292"/>
      <c r="BF292"/>
    </row>
    <row r="293" spans="2:58">
      <c r="B293"/>
      <c r="C293"/>
      <c r="R293" s="7" t="s">
        <v>9600</v>
      </c>
      <c r="S293" s="8">
        <v>4.3</v>
      </c>
      <c r="BE293"/>
      <c r="BF293"/>
    </row>
    <row r="294" spans="2:58">
      <c r="B294"/>
      <c r="C294"/>
      <c r="R294" s="7" t="s">
        <v>10220</v>
      </c>
      <c r="S294" s="8">
        <v>4.3</v>
      </c>
      <c r="BE294"/>
      <c r="BF294"/>
    </row>
    <row r="295" spans="2:58">
      <c r="B295"/>
      <c r="C295"/>
      <c r="R295" s="7" t="s">
        <v>10165</v>
      </c>
      <c r="S295" s="8">
        <v>4.3</v>
      </c>
      <c r="BE295"/>
      <c r="BF295"/>
    </row>
    <row r="296" spans="2:58">
      <c r="B296"/>
      <c r="C296"/>
      <c r="R296" s="7" t="s">
        <v>9324</v>
      </c>
      <c r="S296" s="8">
        <v>4.3</v>
      </c>
      <c r="BE296"/>
      <c r="BF296"/>
    </row>
    <row r="297" spans="2:58">
      <c r="B297"/>
      <c r="C297"/>
      <c r="R297" s="7" t="s">
        <v>9622</v>
      </c>
      <c r="S297" s="8">
        <v>4.3</v>
      </c>
      <c r="BE297"/>
      <c r="BF297"/>
    </row>
    <row r="298" spans="2:58">
      <c r="B298"/>
      <c r="C298"/>
      <c r="R298" s="7" t="s">
        <v>9911</v>
      </c>
      <c r="S298" s="8">
        <v>4.3</v>
      </c>
      <c r="BE298"/>
      <c r="BF298"/>
    </row>
    <row r="299" spans="2:58">
      <c r="B299"/>
      <c r="C299"/>
      <c r="R299" s="7" t="s">
        <v>9605</v>
      </c>
      <c r="S299" s="8">
        <v>4.3</v>
      </c>
      <c r="BE299"/>
      <c r="BF299"/>
    </row>
    <row r="300" spans="2:58">
      <c r="B300"/>
      <c r="C300"/>
      <c r="R300" s="7" t="s">
        <v>10276</v>
      </c>
      <c r="S300" s="8">
        <v>4.3</v>
      </c>
      <c r="BE300"/>
      <c r="BF300"/>
    </row>
    <row r="301" spans="2:58">
      <c r="B301"/>
      <c r="C301"/>
      <c r="R301" s="7" t="s">
        <v>9864</v>
      </c>
      <c r="S301" s="8">
        <v>4.3</v>
      </c>
      <c r="BE301"/>
      <c r="BF301"/>
    </row>
    <row r="302" spans="2:58">
      <c r="B302"/>
      <c r="C302"/>
      <c r="R302" s="7" t="s">
        <v>9650</v>
      </c>
      <c r="S302" s="8">
        <v>4.3</v>
      </c>
      <c r="BE302"/>
      <c r="BF302"/>
    </row>
    <row r="303" spans="2:58">
      <c r="B303"/>
      <c r="C303"/>
      <c r="R303" s="7" t="s">
        <v>9967</v>
      </c>
      <c r="S303" s="8">
        <v>4.3</v>
      </c>
      <c r="BE303"/>
      <c r="BF303"/>
    </row>
    <row r="304" spans="2:58">
      <c r="B304"/>
      <c r="C304"/>
      <c r="R304" s="7" t="s">
        <v>9373</v>
      </c>
      <c r="S304" s="8">
        <v>4.3</v>
      </c>
      <c r="BE304"/>
      <c r="BF304"/>
    </row>
    <row r="305" spans="2:58">
      <c r="B305"/>
      <c r="C305"/>
      <c r="R305" s="7" t="s">
        <v>10502</v>
      </c>
      <c r="S305" s="8">
        <v>4.3</v>
      </c>
      <c r="BE305"/>
      <c r="BF305"/>
    </row>
    <row r="306" spans="2:58">
      <c r="B306"/>
      <c r="C306"/>
      <c r="R306" s="7" t="s">
        <v>9395</v>
      </c>
      <c r="S306" s="8">
        <v>4.3</v>
      </c>
      <c r="BE306"/>
      <c r="BF306"/>
    </row>
    <row r="307" spans="2:58">
      <c r="B307"/>
      <c r="C307"/>
      <c r="R307" s="7" t="s">
        <v>9791</v>
      </c>
      <c r="S307" s="8">
        <v>4.3</v>
      </c>
      <c r="BE307"/>
      <c r="BF307"/>
    </row>
    <row r="308" spans="2:58">
      <c r="B308"/>
      <c r="C308"/>
      <c r="R308" s="7" t="s">
        <v>9495</v>
      </c>
      <c r="S308" s="8">
        <v>4.3</v>
      </c>
      <c r="BE308"/>
      <c r="BF308"/>
    </row>
    <row r="309" spans="2:58">
      <c r="B309"/>
      <c r="C309"/>
      <c r="R309" s="7" t="s">
        <v>9634</v>
      </c>
      <c r="S309" s="8">
        <v>4.3</v>
      </c>
      <c r="BE309"/>
      <c r="BF309"/>
    </row>
    <row r="310" spans="2:58">
      <c r="B310"/>
      <c r="C310"/>
      <c r="R310" s="7" t="s">
        <v>9575</v>
      </c>
      <c r="S310" s="8">
        <v>4.3</v>
      </c>
      <c r="BE310"/>
      <c r="BF310"/>
    </row>
    <row r="311" spans="2:58">
      <c r="B311"/>
      <c r="C311"/>
      <c r="R311" s="7" t="s">
        <v>9909</v>
      </c>
      <c r="S311" s="8">
        <v>4.3</v>
      </c>
      <c r="BE311"/>
      <c r="BF311"/>
    </row>
    <row r="312" spans="2:58">
      <c r="B312"/>
      <c r="C312"/>
      <c r="R312" s="7" t="s">
        <v>10095</v>
      </c>
      <c r="S312" s="8">
        <v>4.3</v>
      </c>
      <c r="BE312"/>
      <c r="BF312"/>
    </row>
    <row r="313" spans="2:58">
      <c r="B313"/>
      <c r="C313"/>
      <c r="R313" s="7" t="s">
        <v>9689</v>
      </c>
      <c r="S313" s="8">
        <v>4.3</v>
      </c>
      <c r="BE313"/>
      <c r="BF313"/>
    </row>
    <row r="314" spans="2:58">
      <c r="B314"/>
      <c r="C314"/>
      <c r="R314" s="7" t="s">
        <v>9339</v>
      </c>
      <c r="S314" s="8">
        <v>4.3</v>
      </c>
      <c r="BE314"/>
      <c r="BF314"/>
    </row>
    <row r="315" spans="2:58">
      <c r="B315"/>
      <c r="C315"/>
      <c r="R315" s="7" t="s">
        <v>10367</v>
      </c>
      <c r="S315" s="8">
        <v>4.3</v>
      </c>
      <c r="BE315"/>
      <c r="BF315"/>
    </row>
    <row r="316" spans="2:58">
      <c r="B316"/>
      <c r="C316"/>
      <c r="R316" s="7" t="s">
        <v>9456</v>
      </c>
      <c r="S316" s="8">
        <v>4.3</v>
      </c>
      <c r="BE316"/>
      <c r="BF316"/>
    </row>
    <row r="317" spans="2:58">
      <c r="B317"/>
      <c r="C317"/>
      <c r="R317" s="7" t="s">
        <v>10523</v>
      </c>
      <c r="S317" s="8">
        <v>4.3</v>
      </c>
      <c r="BE317"/>
      <c r="BF317"/>
    </row>
    <row r="318" spans="2:58">
      <c r="B318"/>
      <c r="C318"/>
      <c r="R318" s="7" t="s">
        <v>9681</v>
      </c>
      <c r="S318" s="8">
        <v>4.3</v>
      </c>
      <c r="BE318"/>
      <c r="BF318"/>
    </row>
    <row r="319" spans="2:58">
      <c r="B319"/>
      <c r="C319"/>
      <c r="R319" s="7" t="s">
        <v>9413</v>
      </c>
      <c r="S319" s="8">
        <v>4.3</v>
      </c>
      <c r="BE319"/>
      <c r="BF319"/>
    </row>
    <row r="320" spans="2:58">
      <c r="B320"/>
      <c r="C320"/>
      <c r="R320" s="7" t="s">
        <v>9697</v>
      </c>
      <c r="S320" s="8">
        <v>4.3</v>
      </c>
      <c r="BE320"/>
      <c r="BF320"/>
    </row>
    <row r="321" spans="2:58">
      <c r="B321"/>
      <c r="C321"/>
      <c r="R321" s="7" t="s">
        <v>9427</v>
      </c>
      <c r="S321" s="8">
        <v>4.3</v>
      </c>
      <c r="BE321"/>
      <c r="BF321"/>
    </row>
    <row r="322" spans="2:58">
      <c r="B322"/>
      <c r="C322"/>
      <c r="R322" s="7" t="s">
        <v>9917</v>
      </c>
      <c r="S322" s="8">
        <v>4.3</v>
      </c>
      <c r="BE322"/>
      <c r="BF322"/>
    </row>
    <row r="323" spans="2:58">
      <c r="B323"/>
      <c r="C323"/>
      <c r="R323" s="7" t="s">
        <v>9465</v>
      </c>
      <c r="S323" s="8">
        <v>4.3</v>
      </c>
      <c r="BE323"/>
      <c r="BF323"/>
    </row>
    <row r="324" spans="2:58">
      <c r="B324"/>
      <c r="C324"/>
      <c r="R324" s="7" t="s">
        <v>9455</v>
      </c>
      <c r="S324" s="8">
        <v>4.3</v>
      </c>
      <c r="BE324"/>
      <c r="BF324"/>
    </row>
    <row r="325" spans="2:58">
      <c r="B325"/>
      <c r="C325"/>
      <c r="R325" s="7" t="s">
        <v>689</v>
      </c>
      <c r="S325" s="8">
        <v>4.3</v>
      </c>
      <c r="BE325"/>
      <c r="BF325"/>
    </row>
    <row r="326" spans="2:58">
      <c r="B326"/>
      <c r="C326"/>
      <c r="R326" s="7" t="s">
        <v>9349</v>
      </c>
      <c r="S326" s="8">
        <v>4.3</v>
      </c>
      <c r="BE326"/>
      <c r="BF326"/>
    </row>
    <row r="327" spans="2:58">
      <c r="B327"/>
      <c r="C327"/>
      <c r="R327" s="7" t="s">
        <v>852</v>
      </c>
      <c r="S327" s="8">
        <v>4.3</v>
      </c>
      <c r="BE327"/>
      <c r="BF327"/>
    </row>
    <row r="328" spans="2:58">
      <c r="B328"/>
      <c r="C328"/>
      <c r="R328" s="7" t="s">
        <v>9457</v>
      </c>
      <c r="S328" s="8">
        <v>4.3</v>
      </c>
      <c r="BE328"/>
      <c r="BF328"/>
    </row>
    <row r="329" spans="2:58">
      <c r="B329"/>
      <c r="C329"/>
      <c r="R329" s="7" t="s">
        <v>9557</v>
      </c>
      <c r="S329" s="8">
        <v>4.3</v>
      </c>
      <c r="BE329"/>
      <c r="BF329"/>
    </row>
    <row r="330" spans="2:58">
      <c r="B330"/>
      <c r="C330"/>
      <c r="R330" s="7" t="s">
        <v>9836</v>
      </c>
      <c r="S330" s="8">
        <v>4.3</v>
      </c>
      <c r="BE330"/>
      <c r="BF330"/>
    </row>
    <row r="331" spans="2:58">
      <c r="B331"/>
      <c r="C331"/>
      <c r="R331" s="7" t="s">
        <v>9784</v>
      </c>
      <c r="S331" s="8">
        <v>4.3</v>
      </c>
      <c r="BE331"/>
      <c r="BF331"/>
    </row>
    <row r="332" spans="2:58">
      <c r="B332"/>
      <c r="C332"/>
      <c r="R332" s="7" t="s">
        <v>9796</v>
      </c>
      <c r="S332" s="8">
        <v>4.3</v>
      </c>
      <c r="BE332"/>
      <c r="BF332"/>
    </row>
    <row r="333" spans="2:58">
      <c r="B333"/>
      <c r="C333"/>
      <c r="R333" s="7" t="s">
        <v>9715</v>
      </c>
      <c r="S333" s="8">
        <v>4.3</v>
      </c>
      <c r="BE333"/>
      <c r="BF333"/>
    </row>
    <row r="334" spans="2:58">
      <c r="B334"/>
      <c r="C334"/>
      <c r="R334" s="7" t="s">
        <v>10421</v>
      </c>
      <c r="S334" s="8">
        <v>4.3</v>
      </c>
      <c r="BE334"/>
      <c r="BF334"/>
    </row>
    <row r="335" spans="2:58">
      <c r="B335"/>
      <c r="C335"/>
      <c r="R335" s="7" t="s">
        <v>9965</v>
      </c>
      <c r="S335" s="8">
        <v>4.3</v>
      </c>
      <c r="BE335"/>
      <c r="BF335"/>
    </row>
    <row r="336" spans="2:58">
      <c r="B336"/>
      <c r="C336"/>
      <c r="R336" s="7" t="s">
        <v>9874</v>
      </c>
      <c r="S336" s="8">
        <v>4.3</v>
      </c>
      <c r="BE336"/>
      <c r="BF336"/>
    </row>
    <row r="337" spans="2:58">
      <c r="B337"/>
      <c r="C337"/>
      <c r="R337" s="7" t="s">
        <v>9966</v>
      </c>
      <c r="S337" s="8">
        <v>4.3</v>
      </c>
      <c r="BE337"/>
      <c r="BF337"/>
    </row>
    <row r="338" spans="2:58">
      <c r="B338"/>
      <c r="C338"/>
      <c r="R338" s="7" t="s">
        <v>9348</v>
      </c>
      <c r="S338" s="8">
        <v>4.3</v>
      </c>
      <c r="BE338"/>
      <c r="BF338"/>
    </row>
    <row r="339" spans="2:58">
      <c r="B339"/>
      <c r="C339"/>
      <c r="R339" s="7" t="s">
        <v>9408</v>
      </c>
      <c r="S339" s="8">
        <v>4.3</v>
      </c>
      <c r="BE339"/>
      <c r="BF339"/>
    </row>
    <row r="340" spans="2:58">
      <c r="B340"/>
      <c r="C340"/>
      <c r="R340" s="7" t="s">
        <v>10246</v>
      </c>
      <c r="S340" s="8">
        <v>4.3</v>
      </c>
      <c r="BE340"/>
      <c r="BF340"/>
    </row>
    <row r="341" spans="2:58">
      <c r="B341"/>
      <c r="C341"/>
      <c r="R341" s="7" t="s">
        <v>9817</v>
      </c>
      <c r="S341" s="8">
        <v>4.3</v>
      </c>
      <c r="BE341"/>
      <c r="BF341"/>
    </row>
    <row r="342" spans="2:58">
      <c r="B342"/>
      <c r="C342"/>
      <c r="R342" s="7" t="s">
        <v>10041</v>
      </c>
      <c r="S342" s="8">
        <v>4.3</v>
      </c>
      <c r="BE342"/>
      <c r="BF342"/>
    </row>
    <row r="343" spans="2:58">
      <c r="B343"/>
      <c r="C343"/>
      <c r="R343" s="7" t="s">
        <v>9848</v>
      </c>
      <c r="S343" s="8">
        <v>4.3</v>
      </c>
      <c r="BE343"/>
      <c r="BF343"/>
    </row>
    <row r="344" spans="2:58">
      <c r="B344"/>
      <c r="C344"/>
      <c r="R344" s="7" t="s">
        <v>9381</v>
      </c>
      <c r="S344" s="8">
        <v>4.3</v>
      </c>
      <c r="BE344"/>
      <c r="BF344"/>
    </row>
    <row r="345" spans="2:58">
      <c r="B345"/>
      <c r="C345"/>
      <c r="R345" s="7" t="s">
        <v>9936</v>
      </c>
      <c r="S345" s="8">
        <v>4.3</v>
      </c>
      <c r="BE345"/>
      <c r="BF345"/>
    </row>
    <row r="346" spans="2:58">
      <c r="B346"/>
      <c r="C346"/>
      <c r="R346" s="7" t="s">
        <v>9394</v>
      </c>
      <c r="S346" s="8">
        <v>4.3</v>
      </c>
      <c r="BE346"/>
      <c r="BF346"/>
    </row>
    <row r="347" spans="2:58">
      <c r="B347"/>
      <c r="C347"/>
      <c r="R347" s="7" t="s">
        <v>10439</v>
      </c>
      <c r="S347" s="8">
        <v>4.3</v>
      </c>
      <c r="BE347"/>
      <c r="BF347"/>
    </row>
    <row r="348" spans="2:58">
      <c r="B348"/>
      <c r="C348"/>
      <c r="R348" s="7" t="s">
        <v>9345</v>
      </c>
      <c r="S348" s="8">
        <v>4.3</v>
      </c>
      <c r="BE348"/>
      <c r="BF348"/>
    </row>
    <row r="349" spans="2:58">
      <c r="B349"/>
      <c r="C349"/>
      <c r="R349" s="7" t="s">
        <v>10156</v>
      </c>
      <c r="S349" s="8">
        <v>4.3</v>
      </c>
      <c r="BE349"/>
      <c r="BF349"/>
    </row>
    <row r="350" spans="2:58">
      <c r="B350"/>
      <c r="C350"/>
      <c r="R350" s="7" t="s">
        <v>9923</v>
      </c>
      <c r="S350" s="8">
        <v>4.3</v>
      </c>
      <c r="BE350"/>
      <c r="BF350"/>
    </row>
    <row r="351" spans="2:58">
      <c r="B351"/>
      <c r="C351"/>
      <c r="R351" s="7" t="s">
        <v>9459</v>
      </c>
      <c r="S351" s="8">
        <v>4.3</v>
      </c>
      <c r="BE351"/>
      <c r="BF351"/>
    </row>
    <row r="352" spans="2:58">
      <c r="B352"/>
      <c r="C352"/>
      <c r="R352" s="7" t="s">
        <v>10088</v>
      </c>
      <c r="S352" s="8">
        <v>4.3</v>
      </c>
      <c r="BE352"/>
      <c r="BF352"/>
    </row>
    <row r="353" spans="2:58">
      <c r="B353"/>
      <c r="C353"/>
      <c r="R353" s="7" t="s">
        <v>9764</v>
      </c>
      <c r="S353" s="8">
        <v>4.3</v>
      </c>
      <c r="BE353"/>
      <c r="BF353"/>
    </row>
    <row r="354" spans="2:58">
      <c r="B354"/>
      <c r="C354"/>
      <c r="R354" s="7" t="s">
        <v>9416</v>
      </c>
      <c r="S354" s="8">
        <v>4.3</v>
      </c>
      <c r="BE354"/>
      <c r="BF354"/>
    </row>
    <row r="355" spans="2:58">
      <c r="B355"/>
      <c r="C355"/>
      <c r="R355" s="7" t="s">
        <v>10483</v>
      </c>
      <c r="S355" s="8">
        <v>4.3</v>
      </c>
      <c r="BE355"/>
      <c r="BF355"/>
    </row>
    <row r="356" spans="2:58">
      <c r="B356"/>
      <c r="C356"/>
      <c r="R356" s="7" t="s">
        <v>9931</v>
      </c>
      <c r="S356" s="8">
        <v>4.3</v>
      </c>
      <c r="BE356"/>
      <c r="BF356"/>
    </row>
    <row r="357" spans="2:58">
      <c r="B357"/>
      <c r="C357"/>
      <c r="R357" s="7" t="s">
        <v>9435</v>
      </c>
      <c r="S357" s="8">
        <v>4.3</v>
      </c>
      <c r="BE357"/>
      <c r="BF357"/>
    </row>
    <row r="358" spans="2:58">
      <c r="B358"/>
      <c r="C358"/>
      <c r="R358" s="7" t="s">
        <v>9907</v>
      </c>
      <c r="S358" s="8">
        <v>4.3</v>
      </c>
      <c r="BE358"/>
      <c r="BF358"/>
    </row>
    <row r="359" spans="2:58">
      <c r="B359"/>
      <c r="C359"/>
      <c r="R359" s="7" t="s">
        <v>9475</v>
      </c>
      <c r="S359" s="8">
        <v>4.3</v>
      </c>
      <c r="BE359"/>
      <c r="BF359"/>
    </row>
    <row r="360" spans="2:58">
      <c r="B360"/>
      <c r="C360"/>
      <c r="R360" s="7" t="s">
        <v>9443</v>
      </c>
      <c r="S360" s="8">
        <v>4.3</v>
      </c>
      <c r="BE360"/>
      <c r="BF360"/>
    </row>
    <row r="361" spans="2:58">
      <c r="B361"/>
      <c r="C361"/>
      <c r="R361" s="7" t="s">
        <v>9855</v>
      </c>
      <c r="S361" s="8">
        <v>4.3</v>
      </c>
      <c r="BE361"/>
      <c r="BF361"/>
    </row>
    <row r="362" spans="2:58">
      <c r="B362"/>
      <c r="C362"/>
      <c r="R362" s="7" t="s">
        <v>10242</v>
      </c>
      <c r="S362" s="8">
        <v>4.3</v>
      </c>
      <c r="BE362"/>
      <c r="BF362"/>
    </row>
    <row r="363" spans="2:58">
      <c r="B363"/>
      <c r="C363"/>
      <c r="R363" s="7" t="s">
        <v>10149</v>
      </c>
      <c r="S363" s="8">
        <v>4.3</v>
      </c>
      <c r="BE363"/>
      <c r="BF363"/>
    </row>
    <row r="364" spans="2:58">
      <c r="B364"/>
      <c r="C364"/>
      <c r="R364" s="7" t="s">
        <v>9569</v>
      </c>
      <c r="S364" s="8">
        <v>4.3</v>
      </c>
      <c r="BE364"/>
      <c r="BF364"/>
    </row>
    <row r="365" spans="2:58">
      <c r="B365"/>
      <c r="C365"/>
      <c r="R365" s="7" t="s">
        <v>10404</v>
      </c>
      <c r="S365" s="8">
        <v>4.3</v>
      </c>
      <c r="BE365"/>
      <c r="BF365"/>
    </row>
    <row r="366" spans="2:58">
      <c r="B366"/>
      <c r="C366"/>
      <c r="R366" s="7" t="s">
        <v>10287</v>
      </c>
      <c r="S366" s="8">
        <v>4.3</v>
      </c>
      <c r="BE366"/>
      <c r="BF366"/>
    </row>
    <row r="367" spans="2:58">
      <c r="B367"/>
      <c r="C367"/>
      <c r="R367" s="7" t="s">
        <v>10488</v>
      </c>
      <c r="S367" s="8">
        <v>4.3</v>
      </c>
      <c r="BE367"/>
      <c r="BF367"/>
    </row>
    <row r="368" spans="2:58">
      <c r="B368"/>
      <c r="C368"/>
      <c r="R368" s="7" t="s">
        <v>9240</v>
      </c>
      <c r="S368" s="8">
        <v>4.3</v>
      </c>
      <c r="BE368"/>
      <c r="BF368"/>
    </row>
    <row r="369" spans="2:58">
      <c r="B369"/>
      <c r="C369"/>
      <c r="R369" s="7" t="s">
        <v>9800</v>
      </c>
      <c r="S369" s="8">
        <v>4.3</v>
      </c>
      <c r="BE369"/>
      <c r="BF369"/>
    </row>
    <row r="370" spans="2:58">
      <c r="B370"/>
      <c r="C370"/>
      <c r="R370" s="7" t="s">
        <v>10096</v>
      </c>
      <c r="S370" s="8">
        <v>4.3</v>
      </c>
      <c r="BE370"/>
      <c r="BF370"/>
    </row>
    <row r="371" spans="2:58">
      <c r="B371"/>
      <c r="C371"/>
      <c r="R371" s="7" t="s">
        <v>9761</v>
      </c>
      <c r="S371" s="8">
        <v>4.3</v>
      </c>
      <c r="BE371"/>
      <c r="BF371"/>
    </row>
    <row r="372" spans="2:58">
      <c r="B372"/>
      <c r="C372"/>
      <c r="R372" s="7" t="s">
        <v>10312</v>
      </c>
      <c r="S372" s="8">
        <v>4.3</v>
      </c>
      <c r="BE372"/>
      <c r="BF372"/>
    </row>
    <row r="373" spans="2:58">
      <c r="B373"/>
      <c r="C373"/>
      <c r="R373" s="7" t="s">
        <v>7527</v>
      </c>
      <c r="S373" s="8">
        <v>4.3</v>
      </c>
      <c r="BE373"/>
      <c r="BF373"/>
    </row>
    <row r="374" spans="2:58">
      <c r="B374"/>
      <c r="C374"/>
      <c r="R374" s="7" t="s">
        <v>9958</v>
      </c>
      <c r="S374" s="8">
        <v>4.3</v>
      </c>
      <c r="BE374"/>
      <c r="BF374"/>
    </row>
    <row r="375" spans="2:58">
      <c r="B375"/>
      <c r="C375"/>
      <c r="R375" s="7" t="s">
        <v>9851</v>
      </c>
      <c r="S375" s="8">
        <v>4.3</v>
      </c>
      <c r="BE375"/>
      <c r="BF375"/>
    </row>
    <row r="376" spans="2:58">
      <c r="B376"/>
      <c r="C376"/>
      <c r="R376" s="7" t="s">
        <v>9993</v>
      </c>
      <c r="S376" s="8">
        <v>4.3</v>
      </c>
      <c r="BE376"/>
      <c r="BF376"/>
    </row>
    <row r="377" spans="2:58">
      <c r="B377"/>
      <c r="C377"/>
      <c r="R377" s="7" t="s">
        <v>10306</v>
      </c>
      <c r="S377" s="8">
        <v>4.3</v>
      </c>
      <c r="BE377"/>
      <c r="BF377"/>
    </row>
    <row r="378" spans="2:58">
      <c r="B378"/>
      <c r="C378"/>
      <c r="R378" s="7" t="s">
        <v>9752</v>
      </c>
      <c r="S378" s="8">
        <v>4.3</v>
      </c>
      <c r="BE378"/>
      <c r="BF378"/>
    </row>
    <row r="379" spans="2:58">
      <c r="B379"/>
      <c r="C379"/>
      <c r="R379" s="7" t="s">
        <v>10490</v>
      </c>
      <c r="S379" s="8">
        <v>4.3</v>
      </c>
      <c r="BE379"/>
      <c r="BF379"/>
    </row>
    <row r="380" spans="2:58">
      <c r="B380"/>
      <c r="C380"/>
      <c r="R380" s="7" t="s">
        <v>9431</v>
      </c>
      <c r="S380" s="8">
        <v>4.3</v>
      </c>
      <c r="BE380"/>
      <c r="BF380"/>
    </row>
    <row r="381" spans="2:58">
      <c r="B381"/>
      <c r="C381"/>
      <c r="R381" s="7" t="s">
        <v>9588</v>
      </c>
      <c r="S381" s="8">
        <v>4.3</v>
      </c>
      <c r="BE381"/>
      <c r="BF381"/>
    </row>
    <row r="382" spans="2:58">
      <c r="B382"/>
      <c r="C382"/>
      <c r="R382" s="7" t="s">
        <v>7618</v>
      </c>
      <c r="S382" s="8">
        <v>4.3</v>
      </c>
      <c r="BE382"/>
      <c r="BF382"/>
    </row>
    <row r="383" spans="2:58">
      <c r="B383"/>
      <c r="C383"/>
      <c r="R383" s="7" t="s">
        <v>6242</v>
      </c>
      <c r="S383" s="8">
        <v>4.3</v>
      </c>
      <c r="BE383"/>
      <c r="BF383"/>
    </row>
    <row r="384" spans="2:58">
      <c r="B384"/>
      <c r="C384"/>
      <c r="R384" s="7" t="s">
        <v>10004</v>
      </c>
      <c r="S384" s="8">
        <v>4.3</v>
      </c>
      <c r="BE384"/>
      <c r="BF384"/>
    </row>
    <row r="385" spans="2:58">
      <c r="B385"/>
      <c r="C385"/>
      <c r="R385" s="7" t="s">
        <v>10230</v>
      </c>
      <c r="S385" s="8">
        <v>4.3</v>
      </c>
      <c r="BE385"/>
      <c r="BF385"/>
    </row>
    <row r="386" spans="2:58">
      <c r="B386"/>
      <c r="C386"/>
      <c r="R386" s="7" t="s">
        <v>10553</v>
      </c>
      <c r="S386" s="8">
        <v>4.3</v>
      </c>
      <c r="BE386"/>
      <c r="BF386"/>
    </row>
    <row r="387" spans="2:58">
      <c r="B387"/>
      <c r="C387"/>
      <c r="R387" s="7" t="s">
        <v>10139</v>
      </c>
      <c r="S387" s="8">
        <v>4.3</v>
      </c>
      <c r="BE387"/>
      <c r="BF387"/>
    </row>
    <row r="388" spans="2:58">
      <c r="B388"/>
      <c r="C388"/>
      <c r="R388" s="7" t="s">
        <v>10105</v>
      </c>
      <c r="S388" s="8">
        <v>4.3</v>
      </c>
      <c r="BE388"/>
      <c r="BF388"/>
    </row>
    <row r="389" spans="2:58">
      <c r="B389"/>
      <c r="C389"/>
      <c r="R389" s="7" t="s">
        <v>10519</v>
      </c>
      <c r="S389" s="8">
        <v>4.3</v>
      </c>
      <c r="BE389"/>
      <c r="BF389"/>
    </row>
    <row r="390" spans="2:58">
      <c r="B390"/>
      <c r="C390"/>
      <c r="R390" s="7" t="s">
        <v>9953</v>
      </c>
      <c r="S390" s="8">
        <v>4.3</v>
      </c>
      <c r="BE390"/>
      <c r="BF390"/>
    </row>
    <row r="391" spans="2:58">
      <c r="B391"/>
      <c r="C391"/>
      <c r="R391" s="7" t="s">
        <v>10143</v>
      </c>
      <c r="S391" s="8">
        <v>4.3</v>
      </c>
      <c r="BE391"/>
      <c r="BF391"/>
    </row>
    <row r="392" spans="2:58">
      <c r="B392"/>
      <c r="C392"/>
      <c r="R392" s="7" t="s">
        <v>10097</v>
      </c>
      <c r="S392" s="8">
        <v>4.3</v>
      </c>
      <c r="BE392"/>
      <c r="BF392"/>
    </row>
    <row r="393" spans="2:58">
      <c r="B393"/>
      <c r="C393"/>
      <c r="R393" s="7" t="s">
        <v>9340</v>
      </c>
      <c r="S393" s="8">
        <v>4.3</v>
      </c>
      <c r="BE393"/>
      <c r="BF393"/>
    </row>
    <row r="394" spans="2:58">
      <c r="B394"/>
      <c r="C394"/>
      <c r="R394" s="7" t="s">
        <v>9472</v>
      </c>
      <c r="S394" s="8">
        <v>4.3</v>
      </c>
      <c r="BE394"/>
      <c r="BF394"/>
    </row>
    <row r="395" spans="2:58">
      <c r="B395"/>
      <c r="C395"/>
      <c r="R395" s="7" t="s">
        <v>9379</v>
      </c>
      <c r="S395" s="8">
        <v>4.3</v>
      </c>
      <c r="BE395"/>
      <c r="BF395"/>
    </row>
    <row r="396" spans="2:58">
      <c r="B396"/>
      <c r="C396"/>
      <c r="R396" s="7" t="s">
        <v>9503</v>
      </c>
      <c r="S396" s="8">
        <v>4.3</v>
      </c>
      <c r="BE396"/>
      <c r="BF396"/>
    </row>
    <row r="397" spans="2:58">
      <c r="B397"/>
      <c r="C397"/>
      <c r="R397" s="7" t="s">
        <v>10467</v>
      </c>
      <c r="S397" s="8">
        <v>4.3</v>
      </c>
      <c r="BE397"/>
      <c r="BF397"/>
    </row>
    <row r="398" spans="2:58">
      <c r="B398"/>
      <c r="C398"/>
      <c r="R398" s="7" t="s">
        <v>9624</v>
      </c>
      <c r="S398" s="8">
        <v>4.3</v>
      </c>
      <c r="BE398"/>
      <c r="BF398"/>
    </row>
    <row r="399" spans="2:58">
      <c r="B399"/>
      <c r="C399"/>
      <c r="R399" s="7" t="s">
        <v>9412</v>
      </c>
      <c r="S399" s="8">
        <v>4.3</v>
      </c>
      <c r="BE399"/>
      <c r="BF399"/>
    </row>
    <row r="400" spans="2:58">
      <c r="B400"/>
      <c r="C400"/>
      <c r="R400" s="7" t="s">
        <v>9365</v>
      </c>
      <c r="S400" s="8">
        <v>4.3</v>
      </c>
      <c r="BE400"/>
      <c r="BF400"/>
    </row>
    <row r="401" spans="2:58">
      <c r="B401"/>
      <c r="C401"/>
      <c r="R401" s="7" t="s">
        <v>9489</v>
      </c>
      <c r="S401" s="8">
        <v>4.3</v>
      </c>
      <c r="BE401"/>
      <c r="BF401"/>
    </row>
    <row r="402" spans="2:58">
      <c r="B402"/>
      <c r="C402"/>
      <c r="R402" s="7" t="s">
        <v>9629</v>
      </c>
      <c r="S402" s="8">
        <v>4.3</v>
      </c>
      <c r="BE402"/>
      <c r="BF402"/>
    </row>
    <row r="403" spans="2:58">
      <c r="B403"/>
      <c r="C403"/>
      <c r="R403" s="7" t="s">
        <v>10159</v>
      </c>
      <c r="S403" s="8">
        <v>4.3</v>
      </c>
      <c r="BE403"/>
      <c r="BF403"/>
    </row>
    <row r="404" spans="2:58">
      <c r="B404"/>
      <c r="C404"/>
      <c r="R404" s="7" t="s">
        <v>9488</v>
      </c>
      <c r="S404" s="8">
        <v>4.3</v>
      </c>
      <c r="BE404"/>
      <c r="BF404"/>
    </row>
    <row r="405" spans="2:58">
      <c r="B405"/>
      <c r="C405"/>
      <c r="R405" s="7" t="s">
        <v>9724</v>
      </c>
      <c r="S405" s="8">
        <v>4.3</v>
      </c>
      <c r="BE405"/>
      <c r="BF405"/>
    </row>
    <row r="406" spans="2:58">
      <c r="B406"/>
      <c r="C406"/>
      <c r="R406" s="7" t="s">
        <v>9665</v>
      </c>
      <c r="S406" s="8">
        <v>4.3</v>
      </c>
      <c r="BE406"/>
      <c r="BF406"/>
    </row>
    <row r="407" spans="2:58">
      <c r="B407"/>
      <c r="C407"/>
      <c r="R407" s="7" t="s">
        <v>10046</v>
      </c>
      <c r="S407" s="8">
        <v>4.3</v>
      </c>
      <c r="BE407"/>
      <c r="BF407"/>
    </row>
    <row r="408" spans="2:58">
      <c r="B408"/>
      <c r="C408"/>
      <c r="R408" s="7" t="s">
        <v>9664</v>
      </c>
      <c r="S408" s="8">
        <v>4.3</v>
      </c>
      <c r="BE408"/>
      <c r="BF408"/>
    </row>
    <row r="409" spans="2:58">
      <c r="B409"/>
      <c r="C409"/>
      <c r="R409" s="7" t="s">
        <v>9732</v>
      </c>
      <c r="S409" s="8">
        <v>4.3</v>
      </c>
      <c r="BE409"/>
      <c r="BF409"/>
    </row>
    <row r="410" spans="2:58">
      <c r="B410"/>
      <c r="C410"/>
      <c r="R410" s="7" t="s">
        <v>10245</v>
      </c>
      <c r="S410" s="8">
        <v>4.3</v>
      </c>
      <c r="BE410"/>
      <c r="BF410"/>
    </row>
    <row r="411" spans="2:58">
      <c r="B411"/>
      <c r="C411"/>
      <c r="R411" s="7" t="s">
        <v>10511</v>
      </c>
      <c r="S411" s="8">
        <v>4.3</v>
      </c>
      <c r="BE411"/>
      <c r="BF411"/>
    </row>
    <row r="412" spans="2:58">
      <c r="B412"/>
      <c r="C412"/>
      <c r="R412" s="7" t="s">
        <v>9564</v>
      </c>
      <c r="S412" s="8">
        <v>4.3</v>
      </c>
      <c r="BE412"/>
      <c r="BF412"/>
    </row>
    <row r="413" spans="2:58">
      <c r="B413"/>
      <c r="C413"/>
      <c r="R413" s="7" t="s">
        <v>9407</v>
      </c>
      <c r="S413" s="8">
        <v>4.3</v>
      </c>
      <c r="BE413"/>
      <c r="BF413"/>
    </row>
    <row r="414" spans="2:58">
      <c r="B414"/>
      <c r="C414"/>
      <c r="R414" s="7" t="s">
        <v>9984</v>
      </c>
      <c r="S414" s="8">
        <v>4.3</v>
      </c>
      <c r="BE414"/>
      <c r="BF414"/>
    </row>
    <row r="415" spans="2:58">
      <c r="B415"/>
      <c r="C415"/>
      <c r="R415" s="7" t="s">
        <v>10542</v>
      </c>
      <c r="S415" s="8">
        <v>4.3</v>
      </c>
      <c r="BE415"/>
      <c r="BF415"/>
    </row>
    <row r="416" spans="2:58">
      <c r="B416"/>
      <c r="C416"/>
      <c r="R416" s="7" t="s">
        <v>9531</v>
      </c>
      <c r="S416" s="8">
        <v>4.3</v>
      </c>
      <c r="BE416"/>
      <c r="BF416"/>
    </row>
    <row r="417" spans="2:58">
      <c r="B417"/>
      <c r="C417"/>
      <c r="R417" s="7" t="s">
        <v>9995</v>
      </c>
      <c r="S417" s="8">
        <v>4.3</v>
      </c>
      <c r="BE417"/>
      <c r="BF417"/>
    </row>
    <row r="418" spans="2:58">
      <c r="B418"/>
      <c r="C418"/>
      <c r="R418" s="7" t="s">
        <v>10117</v>
      </c>
      <c r="S418" s="8">
        <v>4.3</v>
      </c>
      <c r="BE418"/>
      <c r="BF418"/>
    </row>
    <row r="419" spans="2:58">
      <c r="B419"/>
      <c r="C419"/>
      <c r="R419" s="7" t="s">
        <v>9366</v>
      </c>
      <c r="S419" s="8">
        <v>4.2</v>
      </c>
      <c r="BE419"/>
      <c r="BF419"/>
    </row>
    <row r="420" spans="2:58">
      <c r="B420"/>
      <c r="C420"/>
      <c r="R420" s="7" t="s">
        <v>10086</v>
      </c>
      <c r="S420" s="8">
        <v>4.2</v>
      </c>
      <c r="BE420"/>
      <c r="BF420"/>
    </row>
    <row r="421" spans="2:58">
      <c r="B421"/>
      <c r="C421"/>
      <c r="R421" s="7" t="s">
        <v>537</v>
      </c>
      <c r="S421" s="8">
        <v>4.2</v>
      </c>
      <c r="BE421"/>
      <c r="BF421"/>
    </row>
    <row r="422" spans="2:58">
      <c r="B422"/>
      <c r="C422"/>
      <c r="R422" s="7" t="s">
        <v>9960</v>
      </c>
      <c r="S422" s="8">
        <v>4.2</v>
      </c>
      <c r="BE422"/>
      <c r="BF422"/>
    </row>
    <row r="423" spans="2:58">
      <c r="B423"/>
      <c r="C423"/>
      <c r="R423" s="7" t="s">
        <v>9955</v>
      </c>
      <c r="S423" s="8">
        <v>4.2</v>
      </c>
      <c r="BE423"/>
      <c r="BF423"/>
    </row>
    <row r="424" spans="2:58">
      <c r="B424"/>
      <c r="C424"/>
      <c r="R424" s="7" t="s">
        <v>9881</v>
      </c>
      <c r="S424" s="8">
        <v>4.2</v>
      </c>
      <c r="BE424"/>
      <c r="BF424"/>
    </row>
    <row r="425" spans="2:58">
      <c r="B425"/>
      <c r="C425"/>
      <c r="R425" s="7" t="s">
        <v>9411</v>
      </c>
      <c r="S425" s="8">
        <v>4.2</v>
      </c>
      <c r="BE425"/>
      <c r="BF425"/>
    </row>
    <row r="426" spans="2:58">
      <c r="B426"/>
      <c r="C426"/>
      <c r="R426" s="7" t="s">
        <v>9500</v>
      </c>
      <c r="S426" s="8">
        <v>4.2</v>
      </c>
      <c r="BE426"/>
      <c r="BF426"/>
    </row>
    <row r="427" spans="2:58">
      <c r="B427"/>
      <c r="C427"/>
      <c r="R427" s="7" t="s">
        <v>9577</v>
      </c>
      <c r="S427" s="8">
        <v>4.2</v>
      </c>
      <c r="BE427"/>
      <c r="BF427"/>
    </row>
    <row r="428" spans="2:58">
      <c r="B428"/>
      <c r="C428"/>
      <c r="R428" s="7" t="s">
        <v>2848</v>
      </c>
      <c r="S428" s="8">
        <v>4.2</v>
      </c>
      <c r="BE428"/>
      <c r="BF428"/>
    </row>
    <row r="429" spans="2:58">
      <c r="B429"/>
      <c r="C429"/>
      <c r="R429" s="7" t="s">
        <v>9333</v>
      </c>
      <c r="S429" s="8">
        <v>4.2</v>
      </c>
      <c r="BE429"/>
      <c r="BF429"/>
    </row>
    <row r="430" spans="2:58">
      <c r="B430"/>
      <c r="C430"/>
      <c r="R430" s="7" t="s">
        <v>10466</v>
      </c>
      <c r="S430" s="8">
        <v>4.2</v>
      </c>
      <c r="BE430"/>
      <c r="BF430"/>
    </row>
    <row r="431" spans="2:58">
      <c r="B431"/>
      <c r="C431"/>
      <c r="R431" s="7" t="s">
        <v>10206</v>
      </c>
      <c r="S431" s="8">
        <v>4.2</v>
      </c>
      <c r="BE431"/>
      <c r="BF431"/>
    </row>
    <row r="432" spans="2:58">
      <c r="B432"/>
      <c r="C432"/>
      <c r="R432" s="7" t="s">
        <v>10154</v>
      </c>
      <c r="S432" s="8">
        <v>4.2</v>
      </c>
      <c r="BE432"/>
      <c r="BF432"/>
    </row>
    <row r="433" spans="2:58">
      <c r="B433"/>
      <c r="C433"/>
      <c r="R433" s="7" t="s">
        <v>588</v>
      </c>
      <c r="S433" s="8">
        <v>4.2</v>
      </c>
      <c r="BE433"/>
      <c r="BF433"/>
    </row>
    <row r="434" spans="2:58">
      <c r="B434"/>
      <c r="C434"/>
      <c r="R434" s="7" t="s">
        <v>9393</v>
      </c>
      <c r="S434" s="8">
        <v>4.2</v>
      </c>
      <c r="BE434"/>
      <c r="BF434"/>
    </row>
    <row r="435" spans="2:58">
      <c r="B435"/>
      <c r="C435"/>
      <c r="R435" s="7" t="s">
        <v>6022</v>
      </c>
      <c r="S435" s="8">
        <v>4.2</v>
      </c>
      <c r="BE435"/>
      <c r="BF435"/>
    </row>
    <row r="436" spans="2:58">
      <c r="B436"/>
      <c r="C436"/>
      <c r="R436" s="7" t="s">
        <v>10479</v>
      </c>
      <c r="S436" s="8">
        <v>4.2</v>
      </c>
      <c r="BE436"/>
      <c r="BF436"/>
    </row>
    <row r="437" spans="2:58">
      <c r="B437"/>
      <c r="C437"/>
      <c r="R437" s="7" t="s">
        <v>10212</v>
      </c>
      <c r="S437" s="8">
        <v>4.2</v>
      </c>
      <c r="BE437"/>
      <c r="BF437"/>
    </row>
    <row r="438" spans="2:58">
      <c r="B438"/>
      <c r="C438"/>
      <c r="R438" s="7" t="s">
        <v>9738</v>
      </c>
      <c r="S438" s="8">
        <v>4.2</v>
      </c>
      <c r="BE438"/>
      <c r="BF438"/>
    </row>
    <row r="439" spans="2:58">
      <c r="B439"/>
      <c r="C439"/>
      <c r="R439" s="7" t="s">
        <v>9720</v>
      </c>
      <c r="S439" s="8">
        <v>4.2</v>
      </c>
      <c r="BE439"/>
      <c r="BF439"/>
    </row>
    <row r="440" spans="2:58">
      <c r="B440"/>
      <c r="C440"/>
      <c r="R440" s="7" t="s">
        <v>9642</v>
      </c>
      <c r="S440" s="8">
        <v>4.2</v>
      </c>
      <c r="BE440"/>
      <c r="BF440"/>
    </row>
    <row r="441" spans="2:58">
      <c r="B441"/>
      <c r="C441"/>
      <c r="R441" s="7" t="s">
        <v>9748</v>
      </c>
      <c r="S441" s="8">
        <v>4.2</v>
      </c>
      <c r="BE441"/>
      <c r="BF441"/>
    </row>
    <row r="442" spans="2:58">
      <c r="B442"/>
      <c r="C442"/>
      <c r="R442" s="7" t="s">
        <v>9648</v>
      </c>
      <c r="S442" s="8">
        <v>4.2</v>
      </c>
      <c r="BE442"/>
      <c r="BF442"/>
    </row>
    <row r="443" spans="2:58">
      <c r="B443"/>
      <c r="C443"/>
      <c r="R443" s="7" t="s">
        <v>9380</v>
      </c>
      <c r="S443" s="8">
        <v>4.2</v>
      </c>
      <c r="BE443"/>
      <c r="BF443"/>
    </row>
    <row r="444" spans="2:58">
      <c r="B444"/>
      <c r="C444"/>
      <c r="R444" s="7" t="s">
        <v>9821</v>
      </c>
      <c r="S444" s="8">
        <v>4.2</v>
      </c>
      <c r="BE444"/>
      <c r="BF444"/>
    </row>
    <row r="445" spans="2:58">
      <c r="B445"/>
      <c r="C445"/>
      <c r="R445" s="7" t="s">
        <v>7112</v>
      </c>
      <c r="S445" s="8">
        <v>4.2</v>
      </c>
      <c r="BE445"/>
      <c r="BF445"/>
    </row>
    <row r="446" spans="2:58">
      <c r="B446"/>
      <c r="C446"/>
      <c r="R446" s="7" t="s">
        <v>10450</v>
      </c>
      <c r="S446" s="8">
        <v>4.2</v>
      </c>
      <c r="BE446"/>
      <c r="BF446"/>
    </row>
    <row r="447" spans="2:58">
      <c r="B447"/>
      <c r="C447"/>
      <c r="R447" s="7" t="s">
        <v>10244</v>
      </c>
      <c r="S447" s="8">
        <v>4.2</v>
      </c>
      <c r="BE447"/>
      <c r="BF447"/>
    </row>
    <row r="448" spans="2:58">
      <c r="B448"/>
      <c r="C448"/>
      <c r="R448" s="7" t="s">
        <v>9670</v>
      </c>
      <c r="S448" s="8">
        <v>4.2</v>
      </c>
      <c r="BE448"/>
      <c r="BF448"/>
    </row>
    <row r="449" spans="2:58">
      <c r="B449"/>
      <c r="C449"/>
      <c r="R449" s="7" t="s">
        <v>10023</v>
      </c>
      <c r="S449" s="8">
        <v>4.2</v>
      </c>
      <c r="BE449"/>
      <c r="BF449"/>
    </row>
    <row r="450" spans="2:58">
      <c r="B450"/>
      <c r="C450"/>
      <c r="R450" s="7" t="s">
        <v>10114</v>
      </c>
      <c r="S450" s="8">
        <v>4.2</v>
      </c>
      <c r="BE450"/>
      <c r="BF450"/>
    </row>
    <row r="451" spans="2:58">
      <c r="B451"/>
      <c r="C451"/>
      <c r="R451" s="7" t="s">
        <v>9357</v>
      </c>
      <c r="S451" s="8">
        <v>4.2</v>
      </c>
      <c r="BE451"/>
      <c r="BF451"/>
    </row>
    <row r="452" spans="2:58">
      <c r="B452"/>
      <c r="C452"/>
      <c r="R452" s="7" t="s">
        <v>9781</v>
      </c>
      <c r="S452" s="8">
        <v>4.2</v>
      </c>
      <c r="BE452"/>
      <c r="BF452"/>
    </row>
    <row r="453" spans="2:58">
      <c r="B453"/>
      <c r="C453"/>
      <c r="R453" s="7" t="s">
        <v>9317</v>
      </c>
      <c r="S453" s="8">
        <v>4.2</v>
      </c>
      <c r="BE453"/>
      <c r="BF453"/>
    </row>
    <row r="454" spans="2:58">
      <c r="B454"/>
      <c r="C454"/>
      <c r="R454" s="7" t="s">
        <v>9606</v>
      </c>
      <c r="S454" s="8">
        <v>4.2</v>
      </c>
      <c r="BE454"/>
      <c r="BF454"/>
    </row>
    <row r="455" spans="2:58">
      <c r="B455"/>
      <c r="C455"/>
      <c r="R455" s="7" t="s">
        <v>10259</v>
      </c>
      <c r="S455" s="8">
        <v>4.2</v>
      </c>
      <c r="BE455"/>
      <c r="BF455"/>
    </row>
    <row r="456" spans="2:58">
      <c r="B456"/>
      <c r="C456"/>
      <c r="R456" s="7" t="s">
        <v>9733</v>
      </c>
      <c r="S456" s="8">
        <v>4.2</v>
      </c>
      <c r="BE456"/>
      <c r="BF456"/>
    </row>
    <row r="457" spans="2:58">
      <c r="B457"/>
      <c r="C457"/>
      <c r="R457" s="7" t="s">
        <v>10514</v>
      </c>
      <c r="S457" s="8">
        <v>4.2</v>
      </c>
      <c r="BE457"/>
      <c r="BF457"/>
    </row>
    <row r="458" spans="2:58">
      <c r="B458"/>
      <c r="C458"/>
      <c r="R458" s="7" t="s">
        <v>7188</v>
      </c>
      <c r="S458" s="8">
        <v>4.2</v>
      </c>
      <c r="BE458"/>
      <c r="BF458"/>
    </row>
    <row r="459" spans="2:58">
      <c r="B459"/>
      <c r="C459"/>
      <c r="R459" s="7" t="s">
        <v>10307</v>
      </c>
      <c r="S459" s="8">
        <v>4.2</v>
      </c>
      <c r="BE459"/>
      <c r="BF459"/>
    </row>
    <row r="460" spans="2:58">
      <c r="B460"/>
      <c r="C460"/>
      <c r="R460" s="7" t="s">
        <v>9401</v>
      </c>
      <c r="S460" s="8">
        <v>4.2</v>
      </c>
      <c r="BE460"/>
      <c r="BF460"/>
    </row>
    <row r="461" spans="2:58">
      <c r="B461"/>
      <c r="C461"/>
      <c r="R461" s="7" t="s">
        <v>9726</v>
      </c>
      <c r="S461" s="8">
        <v>4.2</v>
      </c>
      <c r="BE461"/>
      <c r="BF461"/>
    </row>
    <row r="462" spans="2:58">
      <c r="B462"/>
      <c r="C462"/>
      <c r="R462" s="7" t="s">
        <v>9617</v>
      </c>
      <c r="S462" s="8">
        <v>4.2</v>
      </c>
      <c r="BE462"/>
      <c r="BF462"/>
    </row>
    <row r="463" spans="2:58">
      <c r="B463"/>
      <c r="C463"/>
      <c r="R463" s="7" t="s">
        <v>10197</v>
      </c>
      <c r="S463" s="8">
        <v>4.2</v>
      </c>
      <c r="BE463"/>
      <c r="BF463"/>
    </row>
    <row r="464" spans="2:58">
      <c r="B464"/>
      <c r="C464"/>
      <c r="R464" s="7" t="s">
        <v>9509</v>
      </c>
      <c r="S464" s="8">
        <v>4.2</v>
      </c>
      <c r="BE464"/>
      <c r="BF464"/>
    </row>
    <row r="465" spans="2:58">
      <c r="B465"/>
      <c r="C465"/>
      <c r="R465" s="7" t="s">
        <v>9749</v>
      </c>
      <c r="S465" s="8">
        <v>4.2</v>
      </c>
      <c r="BE465"/>
      <c r="BF465"/>
    </row>
    <row r="466" spans="2:58">
      <c r="B466"/>
      <c r="C466"/>
      <c r="R466" s="7" t="s">
        <v>9598</v>
      </c>
      <c r="S466" s="8">
        <v>4.2</v>
      </c>
      <c r="BE466"/>
      <c r="BF466"/>
    </row>
    <row r="467" spans="2:58">
      <c r="B467"/>
      <c r="C467"/>
      <c r="R467" s="7" t="s">
        <v>10289</v>
      </c>
      <c r="S467" s="8">
        <v>4.2</v>
      </c>
      <c r="BE467"/>
      <c r="BF467"/>
    </row>
    <row r="468" spans="2:58">
      <c r="B468"/>
      <c r="C468"/>
      <c r="R468" s="7" t="s">
        <v>9398</v>
      </c>
      <c r="S468" s="8">
        <v>4.2</v>
      </c>
      <c r="BE468"/>
      <c r="BF468"/>
    </row>
    <row r="469" spans="2:58">
      <c r="B469"/>
      <c r="C469"/>
      <c r="R469" s="7" t="s">
        <v>10349</v>
      </c>
      <c r="S469" s="8">
        <v>4.2</v>
      </c>
      <c r="BE469"/>
      <c r="BF469"/>
    </row>
    <row r="470" spans="2:58">
      <c r="B470"/>
      <c r="C470"/>
      <c r="R470" s="7" t="s">
        <v>9330</v>
      </c>
      <c r="S470" s="8">
        <v>4.2</v>
      </c>
      <c r="BE470"/>
      <c r="BF470"/>
    </row>
    <row r="471" spans="2:58">
      <c r="B471"/>
      <c r="C471"/>
      <c r="R471" s="7" t="s">
        <v>10328</v>
      </c>
      <c r="S471" s="8">
        <v>4.2</v>
      </c>
      <c r="BE471"/>
      <c r="BF471"/>
    </row>
    <row r="472" spans="2:58">
      <c r="B472"/>
      <c r="C472"/>
      <c r="R472" s="7" t="s">
        <v>9597</v>
      </c>
      <c r="S472" s="8">
        <v>4.2</v>
      </c>
      <c r="BE472"/>
      <c r="BF472"/>
    </row>
    <row r="473" spans="2:58">
      <c r="B473"/>
      <c r="C473"/>
      <c r="R473" s="7" t="s">
        <v>10326</v>
      </c>
      <c r="S473" s="8">
        <v>4.2</v>
      </c>
      <c r="BE473"/>
      <c r="BF473"/>
    </row>
    <row r="474" spans="2:58">
      <c r="B474"/>
      <c r="C474"/>
      <c r="R474" s="7" t="s">
        <v>9341</v>
      </c>
      <c r="S474" s="8">
        <v>4.2</v>
      </c>
      <c r="BE474"/>
      <c r="BF474"/>
    </row>
    <row r="475" spans="2:58">
      <c r="B475"/>
      <c r="C475"/>
      <c r="R475" s="7" t="s">
        <v>10234</v>
      </c>
      <c r="S475" s="8">
        <v>4.2</v>
      </c>
      <c r="BE475"/>
      <c r="BF475"/>
    </row>
    <row r="476" spans="2:58">
      <c r="B476"/>
      <c r="C476"/>
      <c r="R476" s="7" t="s">
        <v>9693</v>
      </c>
      <c r="S476" s="8">
        <v>4.2</v>
      </c>
      <c r="BE476"/>
      <c r="BF476"/>
    </row>
    <row r="477" spans="2:58">
      <c r="B477"/>
      <c r="C477"/>
      <c r="R477" s="7" t="s">
        <v>3053</v>
      </c>
      <c r="S477" s="8">
        <v>4.2</v>
      </c>
      <c r="BE477"/>
      <c r="BF477"/>
    </row>
    <row r="478" spans="2:58">
      <c r="B478"/>
      <c r="C478"/>
      <c r="R478" s="7" t="s">
        <v>9938</v>
      </c>
      <c r="S478" s="8">
        <v>4.2</v>
      </c>
      <c r="BE478"/>
      <c r="BF478"/>
    </row>
    <row r="479" spans="2:58">
      <c r="B479"/>
      <c r="C479"/>
      <c r="R479" s="7" t="s">
        <v>9493</v>
      </c>
      <c r="S479" s="8">
        <v>4.2</v>
      </c>
      <c r="BE479"/>
      <c r="BF479"/>
    </row>
    <row r="480" spans="2:58">
      <c r="B480"/>
      <c r="C480"/>
      <c r="R480" s="7" t="s">
        <v>9384</v>
      </c>
      <c r="S480" s="8">
        <v>4.2</v>
      </c>
      <c r="BE480"/>
      <c r="BF480"/>
    </row>
    <row r="481" spans="2:58">
      <c r="B481"/>
      <c r="C481"/>
      <c r="R481" s="7" t="s">
        <v>9529</v>
      </c>
      <c r="S481" s="8">
        <v>4.2</v>
      </c>
      <c r="BE481"/>
      <c r="BF481"/>
    </row>
    <row r="482" spans="2:58">
      <c r="B482"/>
      <c r="C482"/>
      <c r="R482" s="7" t="s">
        <v>9353</v>
      </c>
      <c r="S482" s="8">
        <v>4.2</v>
      </c>
      <c r="BE482"/>
      <c r="BF482"/>
    </row>
    <row r="483" spans="2:58">
      <c r="B483"/>
      <c r="C483"/>
      <c r="R483" s="7" t="s">
        <v>9410</v>
      </c>
      <c r="S483" s="8">
        <v>4.2</v>
      </c>
      <c r="BE483"/>
      <c r="BF483"/>
    </row>
    <row r="484" spans="2:58">
      <c r="B484"/>
      <c r="C484"/>
      <c r="R484" s="7" t="s">
        <v>9342</v>
      </c>
      <c r="S484" s="8">
        <v>4.2</v>
      </c>
      <c r="BE484"/>
      <c r="BF484"/>
    </row>
    <row r="485" spans="2:58">
      <c r="B485"/>
      <c r="C485"/>
      <c r="R485" s="7" t="s">
        <v>696</v>
      </c>
      <c r="S485" s="8">
        <v>4.2</v>
      </c>
      <c r="BE485"/>
      <c r="BF485"/>
    </row>
    <row r="486" spans="2:58">
      <c r="B486"/>
      <c r="C486"/>
      <c r="R486" s="7" t="s">
        <v>9369</v>
      </c>
      <c r="S486" s="8">
        <v>4.2</v>
      </c>
      <c r="BE486"/>
      <c r="BF486"/>
    </row>
    <row r="487" spans="2:58">
      <c r="B487"/>
      <c r="C487"/>
      <c r="R487" s="7" t="s">
        <v>9470</v>
      </c>
      <c r="S487" s="8">
        <v>4.2</v>
      </c>
      <c r="BE487"/>
      <c r="BF487"/>
    </row>
    <row r="488" spans="2:58">
      <c r="B488"/>
      <c r="C488"/>
      <c r="R488" s="7" t="s">
        <v>9429</v>
      </c>
      <c r="S488" s="8">
        <v>4.2</v>
      </c>
      <c r="BE488"/>
      <c r="BF488"/>
    </row>
    <row r="489" spans="2:58">
      <c r="B489"/>
      <c r="C489"/>
      <c r="R489" s="7" t="s">
        <v>1409</v>
      </c>
      <c r="S489" s="8">
        <v>4.2</v>
      </c>
      <c r="BE489"/>
      <c r="BF489"/>
    </row>
    <row r="490" spans="2:58">
      <c r="B490"/>
      <c r="C490"/>
      <c r="R490" s="7" t="s">
        <v>9869</v>
      </c>
      <c r="S490" s="8">
        <v>4.2</v>
      </c>
      <c r="BE490"/>
      <c r="BF490"/>
    </row>
    <row r="491" spans="2:58">
      <c r="B491"/>
      <c r="C491"/>
      <c r="R491" s="7" t="s">
        <v>1665</v>
      </c>
      <c r="S491" s="8">
        <v>4.2</v>
      </c>
      <c r="BE491"/>
      <c r="BF491"/>
    </row>
    <row r="492" spans="2:58">
      <c r="B492"/>
      <c r="C492"/>
      <c r="R492" s="7" t="s">
        <v>9376</v>
      </c>
      <c r="S492" s="8">
        <v>4.2</v>
      </c>
      <c r="BE492"/>
      <c r="BF492"/>
    </row>
    <row r="493" spans="2:58">
      <c r="B493"/>
      <c r="C493"/>
      <c r="R493" s="7" t="s">
        <v>10213</v>
      </c>
      <c r="S493" s="8">
        <v>4.2</v>
      </c>
      <c r="BE493"/>
      <c r="BF493"/>
    </row>
    <row r="494" spans="2:58">
      <c r="B494"/>
      <c r="C494"/>
      <c r="R494" s="7" t="s">
        <v>9940</v>
      </c>
      <c r="S494" s="8">
        <v>4.2</v>
      </c>
      <c r="BE494"/>
      <c r="BF494"/>
    </row>
    <row r="495" spans="2:58">
      <c r="B495"/>
      <c r="C495"/>
      <c r="R495" s="7" t="s">
        <v>9543</v>
      </c>
      <c r="S495" s="8">
        <v>4.2</v>
      </c>
      <c r="BE495"/>
      <c r="BF495"/>
    </row>
    <row r="496" spans="2:58">
      <c r="B496"/>
      <c r="C496"/>
      <c r="R496" s="7" t="s">
        <v>9321</v>
      </c>
      <c r="S496" s="8">
        <v>4.2</v>
      </c>
      <c r="BE496"/>
      <c r="BF496"/>
    </row>
    <row r="497" spans="2:58">
      <c r="B497"/>
      <c r="C497"/>
      <c r="R497" s="7" t="s">
        <v>10526</v>
      </c>
      <c r="S497" s="8">
        <v>4.2</v>
      </c>
      <c r="BE497"/>
      <c r="BF497"/>
    </row>
    <row r="498" spans="2:58">
      <c r="B498"/>
      <c r="C498"/>
      <c r="R498" s="7" t="s">
        <v>9447</v>
      </c>
      <c r="S498" s="8">
        <v>4.2</v>
      </c>
      <c r="BE498"/>
      <c r="BF498"/>
    </row>
    <row r="499" spans="2:58">
      <c r="B499"/>
      <c r="C499"/>
      <c r="R499" s="7" t="s">
        <v>562</v>
      </c>
      <c r="S499" s="8">
        <v>4.2</v>
      </c>
      <c r="BE499"/>
      <c r="BF499"/>
    </row>
    <row r="500" spans="2:58">
      <c r="B500"/>
      <c r="C500"/>
      <c r="R500" s="7" t="s">
        <v>9929</v>
      </c>
      <c r="S500" s="8">
        <v>4.2</v>
      </c>
      <c r="BE500"/>
      <c r="BF500"/>
    </row>
    <row r="501" spans="2:58">
      <c r="B501"/>
      <c r="C501"/>
      <c r="R501" s="7" t="s">
        <v>9599</v>
      </c>
      <c r="S501" s="8">
        <v>4.2</v>
      </c>
      <c r="BE501"/>
      <c r="BF501"/>
    </row>
    <row r="502" spans="2:58">
      <c r="B502"/>
      <c r="C502"/>
      <c r="R502" s="7" t="s">
        <v>9914</v>
      </c>
      <c r="S502" s="8">
        <v>4.2</v>
      </c>
      <c r="BE502"/>
      <c r="BF502"/>
    </row>
    <row r="503" spans="2:58">
      <c r="B503"/>
      <c r="C503"/>
      <c r="R503" s="7" t="s">
        <v>10109</v>
      </c>
      <c r="S503" s="8">
        <v>4.2</v>
      </c>
      <c r="BE503"/>
      <c r="BF503"/>
    </row>
    <row r="504" spans="2:58">
      <c r="B504"/>
      <c r="C504"/>
      <c r="R504" s="7" t="s">
        <v>10152</v>
      </c>
      <c r="S504" s="8">
        <v>4.2</v>
      </c>
      <c r="BE504"/>
      <c r="BF504"/>
    </row>
    <row r="505" spans="2:58">
      <c r="B505"/>
      <c r="C505"/>
      <c r="R505" s="7" t="s">
        <v>9370</v>
      </c>
      <c r="S505" s="8">
        <v>4.2</v>
      </c>
      <c r="BE505"/>
      <c r="BF505"/>
    </row>
    <row r="506" spans="2:58">
      <c r="B506"/>
      <c r="C506"/>
      <c r="R506" s="7" t="s">
        <v>10445</v>
      </c>
      <c r="S506" s="8">
        <v>4.2</v>
      </c>
      <c r="BE506"/>
      <c r="BF506"/>
    </row>
    <row r="507" spans="2:58">
      <c r="B507"/>
      <c r="C507"/>
      <c r="R507" s="7" t="s">
        <v>9672</v>
      </c>
      <c r="S507" s="8">
        <v>4.2</v>
      </c>
      <c r="BE507"/>
      <c r="BF507"/>
    </row>
    <row r="508" spans="2:58">
      <c r="B508"/>
      <c r="C508"/>
      <c r="R508" s="7" t="s">
        <v>9325</v>
      </c>
      <c r="S508" s="8">
        <v>4.2</v>
      </c>
      <c r="BE508"/>
      <c r="BF508"/>
    </row>
    <row r="509" spans="2:58">
      <c r="B509"/>
      <c r="C509"/>
      <c r="R509" s="7" t="s">
        <v>9552</v>
      </c>
      <c r="S509" s="8">
        <v>4.2</v>
      </c>
      <c r="BE509"/>
      <c r="BF509"/>
    </row>
    <row r="510" spans="2:58">
      <c r="B510"/>
      <c r="C510"/>
      <c r="R510" s="7" t="s">
        <v>9368</v>
      </c>
      <c r="S510" s="8">
        <v>4.2</v>
      </c>
      <c r="BE510"/>
      <c r="BF510"/>
    </row>
    <row r="511" spans="2:58">
      <c r="B511"/>
      <c r="C511"/>
      <c r="R511" s="7" t="s">
        <v>9702</v>
      </c>
      <c r="S511" s="8">
        <v>4.2</v>
      </c>
      <c r="BE511"/>
      <c r="BF511"/>
    </row>
    <row r="512" spans="2:58">
      <c r="B512"/>
      <c r="C512"/>
      <c r="R512" s="7" t="s">
        <v>9591</v>
      </c>
      <c r="S512" s="8">
        <v>4.2</v>
      </c>
      <c r="BE512"/>
      <c r="BF512"/>
    </row>
    <row r="513" spans="2:58">
      <c r="B513"/>
      <c r="C513"/>
      <c r="R513" s="7" t="s">
        <v>9779</v>
      </c>
      <c r="S513" s="8">
        <v>4.2</v>
      </c>
      <c r="BE513"/>
      <c r="BF513"/>
    </row>
    <row r="514" spans="2:58">
      <c r="B514"/>
      <c r="C514"/>
      <c r="R514" s="7" t="s">
        <v>10294</v>
      </c>
      <c r="S514" s="8">
        <v>4.2</v>
      </c>
      <c r="BE514"/>
      <c r="BF514"/>
    </row>
    <row r="515" spans="2:58">
      <c r="B515"/>
      <c r="C515"/>
      <c r="R515" s="7" t="s">
        <v>9994</v>
      </c>
      <c r="S515" s="8">
        <v>4.2</v>
      </c>
      <c r="BE515"/>
      <c r="BF515"/>
    </row>
    <row r="516" spans="2:58">
      <c r="B516"/>
      <c r="C516"/>
      <c r="R516" s="7" t="s">
        <v>10074</v>
      </c>
      <c r="S516" s="8">
        <v>4.2</v>
      </c>
      <c r="BE516"/>
      <c r="BF516"/>
    </row>
    <row r="517" spans="2:58">
      <c r="B517"/>
      <c r="C517"/>
      <c r="R517" s="7" t="s">
        <v>10104</v>
      </c>
      <c r="S517" s="8">
        <v>4.2</v>
      </c>
      <c r="BE517"/>
      <c r="BF517"/>
    </row>
    <row r="518" spans="2:58">
      <c r="B518"/>
      <c r="C518"/>
      <c r="R518" s="7" t="s">
        <v>10416</v>
      </c>
      <c r="S518" s="8">
        <v>4.2</v>
      </c>
      <c r="BE518"/>
      <c r="BF518"/>
    </row>
    <row r="519" spans="2:58">
      <c r="B519"/>
      <c r="C519"/>
      <c r="R519" s="7" t="s">
        <v>9609</v>
      </c>
      <c r="S519" s="8">
        <v>4.2</v>
      </c>
      <c r="BE519"/>
      <c r="BF519"/>
    </row>
    <row r="520" spans="2:58">
      <c r="B520"/>
      <c r="C520"/>
      <c r="R520" s="7" t="s">
        <v>10482</v>
      </c>
      <c r="S520" s="8">
        <v>4.2</v>
      </c>
      <c r="BE520"/>
      <c r="BF520"/>
    </row>
    <row r="521" spans="2:58">
      <c r="B521"/>
      <c r="C521"/>
      <c r="R521" s="7" t="s">
        <v>10339</v>
      </c>
      <c r="S521" s="8">
        <v>4.2</v>
      </c>
      <c r="BE521"/>
      <c r="BF521"/>
    </row>
    <row r="522" spans="2:58">
      <c r="B522"/>
      <c r="C522"/>
      <c r="R522" s="7" t="s">
        <v>9565</v>
      </c>
      <c r="S522" s="8">
        <v>4.2</v>
      </c>
      <c r="BE522"/>
      <c r="BF522"/>
    </row>
    <row r="523" spans="2:58">
      <c r="B523"/>
      <c r="C523"/>
      <c r="R523" s="7" t="s">
        <v>10064</v>
      </c>
      <c r="S523" s="8">
        <v>4.2</v>
      </c>
      <c r="BE523"/>
      <c r="BF523"/>
    </row>
    <row r="524" spans="2:58">
      <c r="B524"/>
      <c r="C524"/>
      <c r="R524" s="7" t="s">
        <v>10118</v>
      </c>
      <c r="S524" s="8">
        <v>4.2</v>
      </c>
      <c r="BE524"/>
      <c r="BF524"/>
    </row>
    <row r="525" spans="2:58">
      <c r="B525"/>
      <c r="C525"/>
      <c r="R525" s="7" t="s">
        <v>9438</v>
      </c>
      <c r="S525" s="8">
        <v>4.2</v>
      </c>
      <c r="BE525"/>
      <c r="BF525"/>
    </row>
    <row r="526" spans="2:58">
      <c r="B526"/>
      <c r="C526"/>
      <c r="R526" s="7" t="s">
        <v>10038</v>
      </c>
      <c r="S526" s="8">
        <v>4.2</v>
      </c>
      <c r="BE526"/>
      <c r="BF526"/>
    </row>
    <row r="527" spans="2:58">
      <c r="B527"/>
      <c r="C527"/>
      <c r="R527" s="7" t="s">
        <v>10265</v>
      </c>
      <c r="S527" s="8">
        <v>4.2</v>
      </c>
      <c r="BE527"/>
      <c r="BF527"/>
    </row>
    <row r="528" spans="2:58">
      <c r="B528"/>
      <c r="C528"/>
      <c r="R528" s="7" t="s">
        <v>10191</v>
      </c>
      <c r="S528" s="8">
        <v>4.2</v>
      </c>
      <c r="BE528"/>
      <c r="BF528"/>
    </row>
    <row r="529" spans="2:58">
      <c r="B529"/>
      <c r="C529"/>
      <c r="R529" s="7" t="s">
        <v>9602</v>
      </c>
      <c r="S529" s="8">
        <v>4.2</v>
      </c>
      <c r="BE529"/>
      <c r="BF529"/>
    </row>
    <row r="530" spans="2:58">
      <c r="B530"/>
      <c r="C530"/>
      <c r="R530" s="7" t="s">
        <v>10284</v>
      </c>
      <c r="S530" s="8">
        <v>4.2</v>
      </c>
      <c r="BE530"/>
      <c r="BF530"/>
    </row>
    <row r="531" spans="2:58">
      <c r="B531"/>
      <c r="C531"/>
      <c r="R531" s="7" t="s">
        <v>10484</v>
      </c>
      <c r="S531" s="8">
        <v>4.2</v>
      </c>
      <c r="BE531"/>
      <c r="BF531"/>
    </row>
    <row r="532" spans="2:58">
      <c r="B532"/>
      <c r="C532"/>
      <c r="R532" s="7" t="s">
        <v>10201</v>
      </c>
      <c r="S532" s="8">
        <v>4.2</v>
      </c>
      <c r="BE532"/>
      <c r="BF532"/>
    </row>
    <row r="533" spans="2:58">
      <c r="B533"/>
      <c r="C533"/>
      <c r="R533" s="7" t="s">
        <v>8415</v>
      </c>
      <c r="S533" s="8">
        <v>4.2</v>
      </c>
      <c r="BE533"/>
      <c r="BF533"/>
    </row>
    <row r="534" spans="2:58">
      <c r="B534"/>
      <c r="C534"/>
      <c r="R534" s="7" t="s">
        <v>10360</v>
      </c>
      <c r="S534" s="8">
        <v>4.2</v>
      </c>
      <c r="BE534"/>
      <c r="BF534"/>
    </row>
    <row r="535" spans="2:58">
      <c r="B535"/>
      <c r="C535"/>
      <c r="R535" s="7" t="s">
        <v>9887</v>
      </c>
      <c r="S535" s="8">
        <v>4.2</v>
      </c>
      <c r="BE535"/>
      <c r="BF535"/>
    </row>
    <row r="536" spans="2:58">
      <c r="B536"/>
      <c r="C536"/>
      <c r="R536" s="7" t="s">
        <v>9364</v>
      </c>
      <c r="S536" s="8">
        <v>4.2</v>
      </c>
      <c r="BE536"/>
      <c r="BF536"/>
    </row>
    <row r="537" spans="2:58">
      <c r="B537"/>
      <c r="C537"/>
      <c r="R537" s="7" t="s">
        <v>10182</v>
      </c>
      <c r="S537" s="8">
        <v>4.2</v>
      </c>
      <c r="BE537"/>
      <c r="BF537"/>
    </row>
    <row r="538" spans="2:58">
      <c r="B538"/>
      <c r="C538"/>
      <c r="R538" s="7" t="s">
        <v>9570</v>
      </c>
      <c r="S538" s="8">
        <v>4.2</v>
      </c>
      <c r="BE538"/>
      <c r="BF538"/>
    </row>
    <row r="539" spans="2:58">
      <c r="B539"/>
      <c r="C539"/>
      <c r="R539" s="7" t="s">
        <v>10547</v>
      </c>
      <c r="S539" s="8">
        <v>4.2</v>
      </c>
      <c r="BE539"/>
      <c r="BF539"/>
    </row>
    <row r="540" spans="2:58">
      <c r="B540"/>
      <c r="C540"/>
      <c r="R540" s="7" t="s">
        <v>9375</v>
      </c>
      <c r="S540" s="8">
        <v>4.2</v>
      </c>
      <c r="BE540"/>
      <c r="BF540"/>
    </row>
    <row r="541" spans="2:58">
      <c r="B541"/>
      <c r="C541"/>
      <c r="R541" s="7" t="s">
        <v>9559</v>
      </c>
      <c r="S541" s="8">
        <v>4.2</v>
      </c>
      <c r="BE541"/>
      <c r="BF541"/>
    </row>
    <row r="542" spans="2:58">
      <c r="B542"/>
      <c r="C542"/>
      <c r="R542" s="7" t="s">
        <v>9547</v>
      </c>
      <c r="S542" s="8">
        <v>4.2</v>
      </c>
      <c r="BE542"/>
      <c r="BF542"/>
    </row>
    <row r="543" spans="2:58">
      <c r="B543"/>
      <c r="C543"/>
      <c r="R543" s="7" t="s">
        <v>9679</v>
      </c>
      <c r="S543" s="8">
        <v>4.2</v>
      </c>
      <c r="BE543"/>
      <c r="BF543"/>
    </row>
    <row r="544" spans="2:58">
      <c r="B544"/>
      <c r="C544"/>
      <c r="R544" s="7" t="s">
        <v>9859</v>
      </c>
      <c r="S544" s="8">
        <v>4.2</v>
      </c>
      <c r="BE544"/>
      <c r="BF544"/>
    </row>
    <row r="545" spans="2:58">
      <c r="B545"/>
      <c r="C545"/>
      <c r="R545" s="7" t="s">
        <v>10438</v>
      </c>
      <c r="S545" s="8">
        <v>4.2</v>
      </c>
      <c r="BE545"/>
      <c r="BF545"/>
    </row>
    <row r="546" spans="2:58">
      <c r="B546"/>
      <c r="C546"/>
      <c r="R546" s="7" t="s">
        <v>10458</v>
      </c>
      <c r="S546" s="8">
        <v>4.2</v>
      </c>
      <c r="BE546"/>
      <c r="BF546"/>
    </row>
    <row r="547" spans="2:58">
      <c r="B547"/>
      <c r="C547"/>
      <c r="R547" s="7" t="s">
        <v>10451</v>
      </c>
      <c r="S547" s="8">
        <v>4.2</v>
      </c>
      <c r="BE547"/>
      <c r="BF547"/>
    </row>
    <row r="548" spans="2:58">
      <c r="B548"/>
      <c r="C548"/>
      <c r="R548" s="7" t="s">
        <v>10024</v>
      </c>
      <c r="S548" s="8">
        <v>4.2</v>
      </c>
      <c r="BE548"/>
      <c r="BF548"/>
    </row>
    <row r="549" spans="2:58">
      <c r="B549"/>
      <c r="C549"/>
      <c r="R549" s="7" t="s">
        <v>9912</v>
      </c>
      <c r="S549" s="8">
        <v>4.2</v>
      </c>
      <c r="BE549"/>
      <c r="BF549"/>
    </row>
    <row r="550" spans="2:58">
      <c r="B550"/>
      <c r="C550"/>
      <c r="R550" s="7" t="s">
        <v>9452</v>
      </c>
      <c r="S550" s="8">
        <v>4.2</v>
      </c>
      <c r="BE550"/>
      <c r="BF550"/>
    </row>
    <row r="551" spans="2:58">
      <c r="B551"/>
      <c r="C551"/>
      <c r="R551" s="7" t="s">
        <v>9847</v>
      </c>
      <c r="S551" s="8">
        <v>4.2</v>
      </c>
      <c r="BE551"/>
      <c r="BF551"/>
    </row>
    <row r="552" spans="2:58">
      <c r="B552"/>
      <c r="C552"/>
      <c r="R552" s="7" t="s">
        <v>9492</v>
      </c>
      <c r="S552" s="8">
        <v>4.2</v>
      </c>
      <c r="BE552"/>
      <c r="BF552"/>
    </row>
    <row r="553" spans="2:58">
      <c r="B553"/>
      <c r="C553"/>
      <c r="R553" s="7" t="s">
        <v>9556</v>
      </c>
      <c r="S553" s="8">
        <v>4.2</v>
      </c>
      <c r="BE553"/>
      <c r="BF553"/>
    </row>
    <row r="554" spans="2:58">
      <c r="B554"/>
      <c r="C554"/>
      <c r="R554" s="7" t="s">
        <v>9451</v>
      </c>
      <c r="S554" s="8">
        <v>4.2</v>
      </c>
      <c r="BE554"/>
      <c r="BF554"/>
    </row>
    <row r="555" spans="2:58">
      <c r="B555"/>
      <c r="C555"/>
      <c r="R555" s="7" t="s">
        <v>10241</v>
      </c>
      <c r="S555" s="8">
        <v>4.2</v>
      </c>
      <c r="BE555"/>
      <c r="BF555"/>
    </row>
    <row r="556" spans="2:58">
      <c r="B556"/>
      <c r="C556"/>
      <c r="R556" s="7" t="s">
        <v>10417</v>
      </c>
      <c r="S556" s="8">
        <v>4.2</v>
      </c>
      <c r="BE556"/>
      <c r="BF556"/>
    </row>
    <row r="557" spans="2:58">
      <c r="B557"/>
      <c r="C557"/>
      <c r="R557" s="7" t="s">
        <v>9921</v>
      </c>
      <c r="S557" s="8">
        <v>4.2</v>
      </c>
      <c r="BE557"/>
      <c r="BF557"/>
    </row>
    <row r="558" spans="2:58">
      <c r="B558"/>
      <c r="C558"/>
      <c r="R558" s="7" t="s">
        <v>9354</v>
      </c>
      <c r="S558" s="8">
        <v>4.2</v>
      </c>
      <c r="BE558"/>
      <c r="BF558"/>
    </row>
    <row r="559" spans="2:58">
      <c r="B559"/>
      <c r="C559"/>
      <c r="R559" s="7" t="s">
        <v>10522</v>
      </c>
      <c r="S559" s="8">
        <v>4.2</v>
      </c>
      <c r="BE559"/>
      <c r="BF559"/>
    </row>
    <row r="560" spans="2:58">
      <c r="B560"/>
      <c r="C560"/>
      <c r="R560" s="7" t="s">
        <v>9453</v>
      </c>
      <c r="S560" s="8">
        <v>4.2</v>
      </c>
      <c r="BE560"/>
      <c r="BF560"/>
    </row>
    <row r="561" spans="2:58">
      <c r="B561"/>
      <c r="C561"/>
      <c r="R561" s="7" t="s">
        <v>10559</v>
      </c>
      <c r="S561" s="8">
        <v>4.2</v>
      </c>
      <c r="BE561"/>
      <c r="BF561"/>
    </row>
    <row r="562" spans="2:58">
      <c r="B562"/>
      <c r="C562"/>
      <c r="R562" s="7" t="s">
        <v>10087</v>
      </c>
      <c r="S562" s="8">
        <v>4.2</v>
      </c>
      <c r="BE562"/>
      <c r="BF562"/>
    </row>
    <row r="563" spans="2:58">
      <c r="B563"/>
      <c r="C563"/>
      <c r="R563" s="7" t="s">
        <v>9448</v>
      </c>
      <c r="S563" s="8">
        <v>4.2</v>
      </c>
      <c r="BE563"/>
      <c r="BF563"/>
    </row>
    <row r="564" spans="2:58">
      <c r="B564"/>
      <c r="C564"/>
      <c r="R564" s="7" t="s">
        <v>9858</v>
      </c>
      <c r="S564" s="8">
        <v>4.2</v>
      </c>
      <c r="BE564"/>
      <c r="BF564"/>
    </row>
    <row r="565" spans="2:58">
      <c r="B565"/>
      <c r="C565"/>
      <c r="R565" s="7" t="s">
        <v>10048</v>
      </c>
      <c r="S565" s="8">
        <v>4.2</v>
      </c>
      <c r="BE565"/>
      <c r="BF565"/>
    </row>
    <row r="566" spans="2:58">
      <c r="B566"/>
      <c r="C566"/>
      <c r="R566" s="7" t="s">
        <v>9832</v>
      </c>
      <c r="S566" s="8">
        <v>4.2</v>
      </c>
      <c r="BE566"/>
      <c r="BF566"/>
    </row>
    <row r="567" spans="2:58">
      <c r="B567"/>
      <c r="C567"/>
      <c r="R567" s="7" t="s">
        <v>10231</v>
      </c>
      <c r="S567" s="8">
        <v>4.2</v>
      </c>
      <c r="BE567"/>
      <c r="BF567"/>
    </row>
    <row r="568" spans="2:58">
      <c r="B568"/>
      <c r="C568"/>
      <c r="R568" s="7" t="s">
        <v>10531</v>
      </c>
      <c r="S568" s="8">
        <v>4.2</v>
      </c>
      <c r="BE568"/>
      <c r="BF568"/>
    </row>
    <row r="569" spans="2:58">
      <c r="B569"/>
      <c r="C569"/>
      <c r="R569" s="7" t="s">
        <v>7385</v>
      </c>
      <c r="S569" s="8">
        <v>4.2</v>
      </c>
      <c r="BE569"/>
      <c r="BF569"/>
    </row>
    <row r="570" spans="2:58">
      <c r="B570"/>
      <c r="C570"/>
      <c r="R570" s="7" t="s">
        <v>9981</v>
      </c>
      <c r="S570" s="8">
        <v>4.2</v>
      </c>
      <c r="BE570"/>
      <c r="BF570"/>
    </row>
    <row r="571" spans="2:58">
      <c r="B571"/>
      <c r="C571"/>
      <c r="R571" s="7" t="s">
        <v>10200</v>
      </c>
      <c r="S571" s="8">
        <v>4.2</v>
      </c>
      <c r="BE571"/>
      <c r="BF571"/>
    </row>
    <row r="572" spans="2:58">
      <c r="B572"/>
      <c r="C572"/>
      <c r="R572" s="7" t="s">
        <v>10163</v>
      </c>
      <c r="S572" s="8">
        <v>4.2</v>
      </c>
      <c r="BE572"/>
      <c r="BF572"/>
    </row>
    <row r="573" spans="2:58">
      <c r="B573"/>
      <c r="C573"/>
      <c r="R573" s="7" t="s">
        <v>10443</v>
      </c>
      <c r="S573" s="8">
        <v>4.2</v>
      </c>
      <c r="BE573"/>
      <c r="BF573"/>
    </row>
    <row r="574" spans="2:58">
      <c r="B574"/>
      <c r="C574"/>
      <c r="R574" s="7" t="s">
        <v>9399</v>
      </c>
      <c r="S574" s="8">
        <v>4.2</v>
      </c>
      <c r="BE574"/>
      <c r="BF574"/>
    </row>
    <row r="575" spans="2:58">
      <c r="B575"/>
      <c r="C575"/>
      <c r="R575" s="7" t="s">
        <v>10541</v>
      </c>
      <c r="S575" s="8">
        <v>4.2</v>
      </c>
      <c r="BE575"/>
      <c r="BF575"/>
    </row>
    <row r="576" spans="2:58">
      <c r="B576"/>
      <c r="C576"/>
      <c r="R576" s="7" t="s">
        <v>9320</v>
      </c>
      <c r="S576" s="8">
        <v>4.2</v>
      </c>
      <c r="BE576"/>
      <c r="BF576"/>
    </row>
    <row r="577" spans="2:58">
      <c r="B577"/>
      <c r="C577"/>
      <c r="R577" s="7" t="s">
        <v>9075</v>
      </c>
      <c r="S577" s="8">
        <v>4.2</v>
      </c>
      <c r="BE577"/>
      <c r="BF577"/>
    </row>
    <row r="578" spans="2:58">
      <c r="B578"/>
      <c r="C578"/>
      <c r="R578" s="7" t="s">
        <v>9573</v>
      </c>
      <c r="S578" s="8">
        <v>4.2</v>
      </c>
      <c r="BE578"/>
      <c r="BF578"/>
    </row>
    <row r="579" spans="2:58">
      <c r="B579"/>
      <c r="C579"/>
      <c r="R579" s="7" t="s">
        <v>9433</v>
      </c>
      <c r="S579" s="8">
        <v>4.2</v>
      </c>
      <c r="BE579"/>
      <c r="BF579"/>
    </row>
    <row r="580" spans="2:58">
      <c r="B580"/>
      <c r="C580"/>
      <c r="R580" s="7" t="s">
        <v>335</v>
      </c>
      <c r="S580" s="8">
        <v>4.2</v>
      </c>
      <c r="BE580"/>
      <c r="BF580"/>
    </row>
    <row r="581" spans="2:58">
      <c r="B581"/>
      <c r="C581"/>
      <c r="R581" s="7" t="s">
        <v>10454</v>
      </c>
      <c r="S581" s="8">
        <v>4.2</v>
      </c>
      <c r="BE581"/>
      <c r="BF581"/>
    </row>
    <row r="582" spans="2:58">
      <c r="B582"/>
      <c r="C582"/>
      <c r="R582" s="7" t="s">
        <v>9742</v>
      </c>
      <c r="S582" s="8">
        <v>4.2</v>
      </c>
      <c r="BE582"/>
      <c r="BF582"/>
    </row>
    <row r="583" spans="2:58">
      <c r="B583"/>
      <c r="C583"/>
      <c r="R583" s="7" t="s">
        <v>10160</v>
      </c>
      <c r="S583" s="8">
        <v>4.2</v>
      </c>
      <c r="BE583"/>
      <c r="BF583"/>
    </row>
    <row r="584" spans="2:58">
      <c r="B584"/>
      <c r="C584"/>
      <c r="R584" s="7" t="s">
        <v>10304</v>
      </c>
      <c r="S584" s="8">
        <v>4.2</v>
      </c>
      <c r="BE584"/>
      <c r="BF584"/>
    </row>
    <row r="585" spans="2:58">
      <c r="B585"/>
      <c r="C585"/>
      <c r="R585" s="7" t="s">
        <v>10223</v>
      </c>
      <c r="S585" s="8">
        <v>4.2</v>
      </c>
      <c r="BE585"/>
      <c r="BF585"/>
    </row>
    <row r="586" spans="2:58">
      <c r="B586"/>
      <c r="C586"/>
      <c r="R586" s="7" t="s">
        <v>9658</v>
      </c>
      <c r="S586" s="8">
        <v>4.2</v>
      </c>
      <c r="BE586"/>
      <c r="BF586"/>
    </row>
    <row r="587" spans="2:58">
      <c r="B587"/>
      <c r="C587"/>
      <c r="R587" s="7" t="s">
        <v>9996</v>
      </c>
      <c r="S587" s="8">
        <v>4.2</v>
      </c>
      <c r="BE587"/>
      <c r="BF587"/>
    </row>
    <row r="588" spans="2:58">
      <c r="B588"/>
      <c r="C588"/>
      <c r="R588" s="7" t="s">
        <v>9814</v>
      </c>
      <c r="S588" s="8">
        <v>4.2</v>
      </c>
      <c r="BE588"/>
      <c r="BF588"/>
    </row>
    <row r="589" spans="2:58">
      <c r="B589"/>
      <c r="C589"/>
      <c r="R589" s="7" t="s">
        <v>10390</v>
      </c>
      <c r="S589" s="8">
        <v>4.2</v>
      </c>
      <c r="BE589"/>
      <c r="BF589"/>
    </row>
    <row r="590" spans="2:58">
      <c r="B590"/>
      <c r="C590"/>
      <c r="R590" s="7" t="s">
        <v>9776</v>
      </c>
      <c r="S590" s="8">
        <v>4.2</v>
      </c>
      <c r="BE590"/>
      <c r="BF590"/>
    </row>
    <row r="591" spans="2:58">
      <c r="B591"/>
      <c r="C591"/>
      <c r="R591" s="7" t="s">
        <v>10534</v>
      </c>
      <c r="S591" s="8">
        <v>4.2</v>
      </c>
      <c r="BE591"/>
      <c r="BF591"/>
    </row>
    <row r="592" spans="2:58">
      <c r="B592"/>
      <c r="C592"/>
      <c r="R592" s="7" t="s">
        <v>9654</v>
      </c>
      <c r="S592" s="8">
        <v>4.2</v>
      </c>
      <c r="BE592"/>
      <c r="BF592"/>
    </row>
    <row r="593" spans="2:58">
      <c r="B593"/>
      <c r="C593"/>
      <c r="R593" s="7" t="s">
        <v>9432</v>
      </c>
      <c r="S593" s="8">
        <v>4.2</v>
      </c>
      <c r="BE593"/>
      <c r="BF593"/>
    </row>
    <row r="594" spans="2:58">
      <c r="B594"/>
      <c r="C594"/>
      <c r="R594" s="7" t="s">
        <v>9628</v>
      </c>
      <c r="S594" s="8">
        <v>4.2</v>
      </c>
      <c r="BE594"/>
      <c r="BF594"/>
    </row>
    <row r="595" spans="2:58">
      <c r="B595"/>
      <c r="C595"/>
      <c r="R595" s="7" t="s">
        <v>10345</v>
      </c>
      <c r="S595" s="8">
        <v>4.2</v>
      </c>
      <c r="BE595"/>
      <c r="BF595"/>
    </row>
    <row r="596" spans="2:58">
      <c r="B596"/>
      <c r="C596"/>
      <c r="R596" s="7" t="s">
        <v>10021</v>
      </c>
      <c r="S596" s="8">
        <v>4.2</v>
      </c>
      <c r="BE596"/>
      <c r="BF596"/>
    </row>
    <row r="597" spans="2:58">
      <c r="B597"/>
      <c r="C597"/>
      <c r="R597" s="7" t="s">
        <v>8385</v>
      </c>
      <c r="S597" s="8">
        <v>4.2</v>
      </c>
      <c r="BE597"/>
      <c r="BF597"/>
    </row>
    <row r="598" spans="2:58">
      <c r="B598"/>
      <c r="C598"/>
      <c r="R598" s="7" t="s">
        <v>9741</v>
      </c>
      <c r="S598" s="8">
        <v>4.2</v>
      </c>
      <c r="BE598"/>
      <c r="BF598"/>
    </row>
    <row r="599" spans="2:58">
      <c r="B599"/>
      <c r="C599"/>
      <c r="R599" s="7" t="s">
        <v>10217</v>
      </c>
      <c r="S599" s="8">
        <v>4.2</v>
      </c>
      <c r="BE599"/>
      <c r="BF599"/>
    </row>
    <row r="600" spans="2:58">
      <c r="B600"/>
      <c r="C600"/>
      <c r="R600" s="7" t="s">
        <v>10113</v>
      </c>
      <c r="S600" s="8">
        <v>4.2</v>
      </c>
      <c r="BE600"/>
      <c r="BF600"/>
    </row>
    <row r="601" spans="2:58">
      <c r="B601"/>
      <c r="C601"/>
      <c r="R601" s="7" t="s">
        <v>10190</v>
      </c>
      <c r="S601" s="8">
        <v>4.2</v>
      </c>
      <c r="BE601"/>
      <c r="BF601"/>
    </row>
    <row r="602" spans="2:58">
      <c r="B602"/>
      <c r="C602"/>
      <c r="R602" s="7" t="s">
        <v>9558</v>
      </c>
      <c r="S602" s="8">
        <v>4.2</v>
      </c>
      <c r="BE602"/>
      <c r="BF602"/>
    </row>
    <row r="603" spans="2:58">
      <c r="B603"/>
      <c r="C603"/>
      <c r="R603" s="7" t="s">
        <v>10525</v>
      </c>
      <c r="S603" s="8">
        <v>4.2</v>
      </c>
      <c r="BE603"/>
      <c r="BF603"/>
    </row>
    <row r="604" spans="2:58">
      <c r="B604"/>
      <c r="C604"/>
      <c r="R604" s="7" t="s">
        <v>9328</v>
      </c>
      <c r="S604" s="8">
        <v>4.2</v>
      </c>
      <c r="BE604"/>
      <c r="BF604"/>
    </row>
    <row r="605" spans="2:58">
      <c r="B605"/>
      <c r="C605"/>
      <c r="R605" s="7" t="s">
        <v>10414</v>
      </c>
      <c r="S605" s="8">
        <v>4.2</v>
      </c>
      <c r="BE605"/>
      <c r="BF605"/>
    </row>
    <row r="606" spans="2:58">
      <c r="B606"/>
      <c r="C606"/>
      <c r="R606" s="7" t="s">
        <v>10150</v>
      </c>
      <c r="S606" s="8">
        <v>4.2</v>
      </c>
      <c r="BE606"/>
      <c r="BF606"/>
    </row>
    <row r="607" spans="2:58">
      <c r="B607"/>
      <c r="C607"/>
      <c r="R607" s="7" t="s">
        <v>10518</v>
      </c>
      <c r="S607" s="8">
        <v>4.2</v>
      </c>
      <c r="BE607"/>
      <c r="BF607"/>
    </row>
    <row r="608" spans="2:58">
      <c r="B608"/>
      <c r="C608"/>
      <c r="R608" s="7" t="s">
        <v>10153</v>
      </c>
      <c r="S608" s="8">
        <v>4.2</v>
      </c>
      <c r="BE608"/>
      <c r="BF608"/>
    </row>
    <row r="609" spans="2:58">
      <c r="B609"/>
      <c r="C609"/>
      <c r="R609" s="7" t="s">
        <v>9621</v>
      </c>
      <c r="S609" s="8">
        <v>4.2</v>
      </c>
      <c r="BE609"/>
      <c r="BF609"/>
    </row>
    <row r="610" spans="2:58">
      <c r="B610"/>
      <c r="C610"/>
      <c r="R610" s="7" t="s">
        <v>10000</v>
      </c>
      <c r="S610" s="8">
        <v>4.2</v>
      </c>
      <c r="BE610"/>
      <c r="BF610"/>
    </row>
    <row r="611" spans="2:58">
      <c r="B611"/>
      <c r="C611"/>
      <c r="R611" s="7" t="s">
        <v>9516</v>
      </c>
      <c r="S611" s="8">
        <v>4.2</v>
      </c>
      <c r="BE611"/>
      <c r="BF611"/>
    </row>
    <row r="612" spans="2:58">
      <c r="B612"/>
      <c r="C612"/>
      <c r="R612" s="7" t="s">
        <v>9927</v>
      </c>
      <c r="S612" s="8">
        <v>4.2</v>
      </c>
      <c r="BE612"/>
      <c r="BF612"/>
    </row>
    <row r="613" spans="2:58">
      <c r="B613"/>
      <c r="C613"/>
      <c r="R613" s="7" t="s">
        <v>9983</v>
      </c>
      <c r="S613" s="8">
        <v>4.2</v>
      </c>
      <c r="BE613"/>
      <c r="BF613"/>
    </row>
    <row r="614" spans="2:58">
      <c r="B614"/>
      <c r="C614"/>
      <c r="R614" s="7" t="s">
        <v>10447</v>
      </c>
      <c r="S614" s="8">
        <v>4.2</v>
      </c>
      <c r="BE614"/>
      <c r="BF614"/>
    </row>
    <row r="615" spans="2:58">
      <c r="B615"/>
      <c r="C615"/>
      <c r="R615" s="7" t="s">
        <v>10208</v>
      </c>
      <c r="S615" s="8">
        <v>4.2</v>
      </c>
      <c r="BE615"/>
      <c r="BF615"/>
    </row>
    <row r="616" spans="2:58">
      <c r="B616"/>
      <c r="C616"/>
      <c r="R616" s="7" t="s">
        <v>10551</v>
      </c>
      <c r="S616" s="8">
        <v>4.2</v>
      </c>
      <c r="BE616"/>
      <c r="BF616"/>
    </row>
    <row r="617" spans="2:58">
      <c r="B617"/>
      <c r="C617"/>
      <c r="R617" s="7" t="s">
        <v>10188</v>
      </c>
      <c r="S617" s="8">
        <v>4.2</v>
      </c>
      <c r="BE617"/>
      <c r="BF617"/>
    </row>
    <row r="618" spans="2:58">
      <c r="B618"/>
      <c r="C618"/>
      <c r="R618" s="7" t="s">
        <v>10072</v>
      </c>
      <c r="S618" s="8">
        <v>4.2</v>
      </c>
      <c r="BE618"/>
      <c r="BF618"/>
    </row>
    <row r="619" spans="2:58">
      <c r="B619"/>
      <c r="C619"/>
      <c r="R619" s="7" t="s">
        <v>10043</v>
      </c>
      <c r="S619" s="8">
        <v>4.2</v>
      </c>
      <c r="BE619"/>
      <c r="BF619"/>
    </row>
    <row r="620" spans="2:58">
      <c r="B620"/>
      <c r="C620"/>
      <c r="R620" s="7" t="s">
        <v>10563</v>
      </c>
      <c r="S620" s="8">
        <v>4.0999999999999996</v>
      </c>
      <c r="BE620"/>
      <c r="BF620"/>
    </row>
    <row r="621" spans="2:58">
      <c r="B621"/>
      <c r="C621"/>
      <c r="R621" s="7" t="s">
        <v>9657</v>
      </c>
      <c r="S621" s="8">
        <v>4.0999999999999996</v>
      </c>
      <c r="BE621"/>
      <c r="BF621"/>
    </row>
    <row r="622" spans="2:58">
      <c r="B622"/>
      <c r="C622"/>
      <c r="R622" s="7" t="s">
        <v>9571</v>
      </c>
      <c r="S622" s="8">
        <v>4.0999999999999996</v>
      </c>
      <c r="BE622"/>
      <c r="BF622"/>
    </row>
    <row r="623" spans="2:58">
      <c r="B623"/>
      <c r="C623"/>
      <c r="R623" s="7" t="s">
        <v>9762</v>
      </c>
      <c r="S623" s="8">
        <v>4.0999999999999996</v>
      </c>
      <c r="BE623"/>
      <c r="BF623"/>
    </row>
    <row r="624" spans="2:58">
      <c r="B624"/>
      <c r="C624"/>
      <c r="R624" s="7" t="s">
        <v>10347</v>
      </c>
      <c r="S624" s="8">
        <v>4.0999999999999996</v>
      </c>
      <c r="BE624"/>
      <c r="BF624"/>
    </row>
    <row r="625" spans="2:58">
      <c r="B625"/>
      <c r="C625"/>
      <c r="R625" s="7" t="s">
        <v>9659</v>
      </c>
      <c r="S625" s="8">
        <v>4.0999999999999996</v>
      </c>
      <c r="BE625"/>
      <c r="BF625"/>
    </row>
    <row r="626" spans="2:58">
      <c r="B626"/>
      <c r="C626"/>
      <c r="R626" s="7" t="s">
        <v>9454</v>
      </c>
      <c r="S626" s="8">
        <v>4.0999999999999996</v>
      </c>
      <c r="BE626"/>
      <c r="BF626"/>
    </row>
    <row r="627" spans="2:58">
      <c r="B627"/>
      <c r="C627"/>
      <c r="R627" s="7" t="s">
        <v>9655</v>
      </c>
      <c r="S627" s="8">
        <v>4.0999999999999996</v>
      </c>
      <c r="BE627"/>
      <c r="BF627"/>
    </row>
    <row r="628" spans="2:58">
      <c r="B628"/>
      <c r="C628"/>
      <c r="R628" s="7" t="s">
        <v>8343</v>
      </c>
      <c r="S628" s="8">
        <v>4.0999999999999996</v>
      </c>
      <c r="BE628"/>
      <c r="BF628"/>
    </row>
    <row r="629" spans="2:58">
      <c r="B629"/>
      <c r="C629"/>
      <c r="R629" s="7" t="s">
        <v>10173</v>
      </c>
      <c r="S629" s="8">
        <v>4.0999999999999996</v>
      </c>
      <c r="BE629"/>
      <c r="BF629"/>
    </row>
    <row r="630" spans="2:58">
      <c r="B630"/>
      <c r="C630"/>
      <c r="R630" s="7" t="s">
        <v>10285</v>
      </c>
      <c r="S630" s="8">
        <v>4.0999999999999996</v>
      </c>
      <c r="BE630"/>
      <c r="BF630"/>
    </row>
    <row r="631" spans="2:58">
      <c r="B631"/>
      <c r="C631"/>
      <c r="R631" s="7" t="s">
        <v>5948</v>
      </c>
      <c r="S631" s="8">
        <v>4.0999999999999996</v>
      </c>
      <c r="BE631"/>
      <c r="BF631"/>
    </row>
    <row r="632" spans="2:58">
      <c r="B632"/>
      <c r="C632"/>
      <c r="R632" s="7" t="s">
        <v>9661</v>
      </c>
      <c r="S632" s="8">
        <v>4.0999999999999996</v>
      </c>
      <c r="BE632"/>
      <c r="BF632"/>
    </row>
    <row r="633" spans="2:58">
      <c r="B633"/>
      <c r="C633"/>
      <c r="R633" s="7" t="s">
        <v>9682</v>
      </c>
      <c r="S633" s="8">
        <v>4.0999999999999996</v>
      </c>
      <c r="BE633"/>
      <c r="BF633"/>
    </row>
    <row r="634" spans="2:58">
      <c r="B634"/>
      <c r="C634"/>
      <c r="R634" s="7" t="s">
        <v>9704</v>
      </c>
      <c r="S634" s="8">
        <v>4.0999999999999996</v>
      </c>
      <c r="BE634"/>
      <c r="BF634"/>
    </row>
    <row r="635" spans="2:58">
      <c r="B635"/>
      <c r="C635"/>
      <c r="R635" s="7" t="s">
        <v>10068</v>
      </c>
      <c r="S635" s="8">
        <v>4.0999999999999996</v>
      </c>
      <c r="BE635"/>
      <c r="BF635"/>
    </row>
    <row r="636" spans="2:58">
      <c r="B636"/>
      <c r="C636"/>
      <c r="R636" s="7" t="s">
        <v>10115</v>
      </c>
      <c r="S636" s="8">
        <v>4.0999999999999996</v>
      </c>
      <c r="BE636"/>
      <c r="BF636"/>
    </row>
    <row r="637" spans="2:58">
      <c r="B637"/>
      <c r="C637"/>
      <c r="R637" s="7" t="s">
        <v>9666</v>
      </c>
      <c r="S637" s="8">
        <v>4.0999999999999996</v>
      </c>
      <c r="BE637"/>
      <c r="BF637"/>
    </row>
    <row r="638" spans="2:58">
      <c r="B638"/>
      <c r="C638"/>
      <c r="R638" s="7" t="s">
        <v>9519</v>
      </c>
      <c r="S638" s="8">
        <v>4.0999999999999996</v>
      </c>
      <c r="BE638"/>
      <c r="BF638"/>
    </row>
    <row r="639" spans="2:58">
      <c r="B639"/>
      <c r="C639"/>
      <c r="R639" s="7" t="s">
        <v>9331</v>
      </c>
      <c r="S639" s="8">
        <v>4.0999999999999996</v>
      </c>
      <c r="BE639"/>
      <c r="BF639"/>
    </row>
    <row r="640" spans="2:58">
      <c r="B640"/>
      <c r="C640"/>
      <c r="R640" s="7" t="s">
        <v>9977</v>
      </c>
      <c r="S640" s="8">
        <v>4.0999999999999996</v>
      </c>
      <c r="BE640"/>
      <c r="BF640"/>
    </row>
    <row r="641" spans="2:58">
      <c r="B641"/>
      <c r="C641"/>
      <c r="R641" s="7" t="s">
        <v>9378</v>
      </c>
      <c r="S641" s="8">
        <v>4.0999999999999996</v>
      </c>
      <c r="BE641"/>
      <c r="BF641"/>
    </row>
    <row r="642" spans="2:58">
      <c r="B642"/>
      <c r="C642"/>
      <c r="R642" s="7" t="s">
        <v>9826</v>
      </c>
      <c r="S642" s="8">
        <v>4.0999999999999996</v>
      </c>
      <c r="BE642"/>
      <c r="BF642"/>
    </row>
    <row r="643" spans="2:58">
      <c r="B643"/>
      <c r="C643"/>
      <c r="R643" s="7" t="s">
        <v>9525</v>
      </c>
      <c r="S643" s="8">
        <v>4.0999999999999996</v>
      </c>
      <c r="BE643"/>
      <c r="BF643"/>
    </row>
    <row r="644" spans="2:58">
      <c r="B644"/>
      <c r="C644"/>
      <c r="R644" s="7" t="s">
        <v>9831</v>
      </c>
      <c r="S644" s="8">
        <v>4.0999999999999996</v>
      </c>
      <c r="BE644"/>
      <c r="BF644"/>
    </row>
    <row r="645" spans="2:58">
      <c r="B645"/>
      <c r="C645"/>
      <c r="R645" s="7" t="s">
        <v>9420</v>
      </c>
      <c r="S645" s="8">
        <v>4.0999999999999996</v>
      </c>
      <c r="BE645"/>
      <c r="BF645"/>
    </row>
    <row r="646" spans="2:58">
      <c r="B646"/>
      <c r="C646"/>
      <c r="R646" s="7" t="s">
        <v>9683</v>
      </c>
      <c r="S646" s="8">
        <v>4.0999999999999996</v>
      </c>
      <c r="BE646"/>
      <c r="BF646"/>
    </row>
    <row r="647" spans="2:58">
      <c r="B647"/>
      <c r="C647"/>
      <c r="R647" s="7" t="s">
        <v>9961</v>
      </c>
      <c r="S647" s="8">
        <v>4.0999999999999996</v>
      </c>
      <c r="BE647"/>
      <c r="BF647"/>
    </row>
    <row r="648" spans="2:58">
      <c r="B648"/>
      <c r="C648"/>
      <c r="R648" s="7" t="s">
        <v>9662</v>
      </c>
      <c r="S648" s="8">
        <v>4.0999999999999996</v>
      </c>
      <c r="BE648"/>
      <c r="BF648"/>
    </row>
    <row r="649" spans="2:58">
      <c r="B649"/>
      <c r="C649"/>
      <c r="R649" s="7" t="s">
        <v>9713</v>
      </c>
      <c r="S649" s="8">
        <v>4.0999999999999996</v>
      </c>
      <c r="BE649"/>
      <c r="BF649"/>
    </row>
    <row r="650" spans="2:58">
      <c r="B650"/>
      <c r="C650"/>
      <c r="R650" s="7" t="s">
        <v>10355</v>
      </c>
      <c r="S650" s="8">
        <v>4.0999999999999996</v>
      </c>
      <c r="BE650"/>
      <c r="BF650"/>
    </row>
    <row r="651" spans="2:58">
      <c r="B651"/>
      <c r="C651"/>
      <c r="R651" s="7" t="s">
        <v>10137</v>
      </c>
      <c r="S651" s="8">
        <v>4.0999999999999996</v>
      </c>
      <c r="BE651"/>
      <c r="BF651"/>
    </row>
    <row r="652" spans="2:58">
      <c r="B652"/>
      <c r="C652"/>
      <c r="R652" s="7" t="s">
        <v>9769</v>
      </c>
      <c r="S652" s="8">
        <v>4.0999999999999996</v>
      </c>
      <c r="BE652"/>
      <c r="BF652"/>
    </row>
    <row r="653" spans="2:58">
      <c r="B653"/>
      <c r="C653"/>
      <c r="R653" s="7" t="s">
        <v>10517</v>
      </c>
      <c r="S653" s="8">
        <v>4.0999999999999996</v>
      </c>
      <c r="BE653"/>
      <c r="BF653"/>
    </row>
    <row r="654" spans="2:58">
      <c r="B654"/>
      <c r="C654"/>
      <c r="R654" s="7" t="s">
        <v>9790</v>
      </c>
      <c r="S654" s="8">
        <v>4.0999999999999996</v>
      </c>
      <c r="BE654"/>
      <c r="BF654"/>
    </row>
    <row r="655" spans="2:58">
      <c r="B655"/>
      <c r="C655"/>
      <c r="R655" s="7" t="s">
        <v>10235</v>
      </c>
      <c r="S655" s="8">
        <v>4.0999999999999996</v>
      </c>
      <c r="BE655"/>
      <c r="BF655"/>
    </row>
    <row r="656" spans="2:58">
      <c r="B656"/>
      <c r="C656"/>
      <c r="R656" s="7" t="s">
        <v>9937</v>
      </c>
      <c r="S656" s="8">
        <v>4.0999999999999996</v>
      </c>
      <c r="BE656"/>
      <c r="BF656"/>
    </row>
    <row r="657" spans="2:58">
      <c r="B657"/>
      <c r="C657"/>
      <c r="R657" s="7" t="s">
        <v>10179</v>
      </c>
      <c r="S657" s="8">
        <v>4.0999999999999996</v>
      </c>
      <c r="BE657"/>
      <c r="BF657"/>
    </row>
    <row r="658" spans="2:58">
      <c r="B658"/>
      <c r="C658"/>
      <c r="R658" s="7" t="s">
        <v>10252</v>
      </c>
      <c r="S658" s="8">
        <v>4.0999999999999996</v>
      </c>
      <c r="BE658"/>
      <c r="BF658"/>
    </row>
    <row r="659" spans="2:58">
      <c r="B659"/>
      <c r="C659"/>
      <c r="R659" s="7" t="s">
        <v>10463</v>
      </c>
      <c r="S659" s="8">
        <v>4.0999999999999996</v>
      </c>
      <c r="BE659"/>
      <c r="BF659"/>
    </row>
    <row r="660" spans="2:58">
      <c r="B660"/>
      <c r="C660"/>
      <c r="R660" s="7" t="s">
        <v>10333</v>
      </c>
      <c r="S660" s="8">
        <v>4.0999999999999996</v>
      </c>
      <c r="BE660"/>
      <c r="BF660"/>
    </row>
    <row r="661" spans="2:58">
      <c r="B661"/>
      <c r="C661"/>
      <c r="R661" s="7" t="s">
        <v>10031</v>
      </c>
      <c r="S661" s="8">
        <v>4.0999999999999996</v>
      </c>
      <c r="BE661"/>
      <c r="BF661"/>
    </row>
    <row r="662" spans="2:58">
      <c r="B662"/>
      <c r="C662"/>
      <c r="R662" s="7" t="s">
        <v>9891</v>
      </c>
      <c r="S662" s="8">
        <v>4.0999999999999996</v>
      </c>
      <c r="BE662"/>
      <c r="BF662"/>
    </row>
    <row r="663" spans="2:58">
      <c r="B663"/>
      <c r="C663"/>
      <c r="R663" s="7" t="s">
        <v>10003</v>
      </c>
      <c r="S663" s="8">
        <v>4.0999999999999996</v>
      </c>
      <c r="BE663"/>
      <c r="BF663"/>
    </row>
    <row r="664" spans="2:58">
      <c r="B664"/>
      <c r="C664"/>
      <c r="R664" s="7" t="s">
        <v>9692</v>
      </c>
      <c r="S664" s="8">
        <v>4.0999999999999996</v>
      </c>
      <c r="BE664"/>
      <c r="BF664"/>
    </row>
    <row r="665" spans="2:58">
      <c r="B665"/>
      <c r="C665"/>
      <c r="R665" s="7" t="s">
        <v>9849</v>
      </c>
      <c r="S665" s="8">
        <v>4.0999999999999996</v>
      </c>
      <c r="BE665"/>
      <c r="BF665"/>
    </row>
    <row r="666" spans="2:58">
      <c r="B666"/>
      <c r="C666"/>
      <c r="R666" s="7" t="s">
        <v>9699</v>
      </c>
      <c r="S666" s="8">
        <v>4.0999999999999996</v>
      </c>
      <c r="BE666"/>
      <c r="BF666"/>
    </row>
    <row r="667" spans="2:58">
      <c r="B667"/>
      <c r="C667"/>
      <c r="R667" s="7" t="s">
        <v>9785</v>
      </c>
      <c r="S667" s="8">
        <v>4.0999999999999996</v>
      </c>
      <c r="BE667"/>
      <c r="BF667"/>
    </row>
    <row r="668" spans="2:58">
      <c r="B668"/>
      <c r="C668"/>
      <c r="R668" s="7" t="s">
        <v>10101</v>
      </c>
      <c r="S668" s="8">
        <v>4.0999999999999996</v>
      </c>
      <c r="BE668"/>
      <c r="BF668"/>
    </row>
    <row r="669" spans="2:58">
      <c r="B669"/>
      <c r="C669"/>
      <c r="R669" s="7" t="s">
        <v>10267</v>
      </c>
      <c r="S669" s="8">
        <v>4.0999999999999996</v>
      </c>
      <c r="BE669"/>
      <c r="BF669"/>
    </row>
    <row r="670" spans="2:58">
      <c r="B670"/>
      <c r="C670"/>
      <c r="R670" s="7" t="s">
        <v>10146</v>
      </c>
      <c r="S670" s="8">
        <v>4.0999999999999996</v>
      </c>
      <c r="BE670"/>
      <c r="BF670"/>
    </row>
    <row r="671" spans="2:58">
      <c r="B671"/>
      <c r="C671"/>
      <c r="R671" s="7" t="s">
        <v>9809</v>
      </c>
      <c r="S671" s="8">
        <v>4.0999999999999996</v>
      </c>
      <c r="BE671"/>
      <c r="BF671"/>
    </row>
    <row r="672" spans="2:58">
      <c r="B672"/>
      <c r="C672"/>
      <c r="R672" s="7" t="s">
        <v>10039</v>
      </c>
      <c r="S672" s="8">
        <v>4.0999999999999996</v>
      </c>
      <c r="BE672"/>
      <c r="BF672"/>
    </row>
    <row r="673" spans="2:58">
      <c r="B673"/>
      <c r="C673"/>
      <c r="R673" s="7" t="s">
        <v>10569</v>
      </c>
      <c r="S673" s="8">
        <v>4.0999999999999996</v>
      </c>
      <c r="BE673"/>
      <c r="BF673"/>
    </row>
    <row r="674" spans="2:58">
      <c r="B674"/>
      <c r="C674"/>
      <c r="R674" s="7" t="s">
        <v>9719</v>
      </c>
      <c r="S674" s="8">
        <v>4.0999999999999996</v>
      </c>
      <c r="BE674"/>
      <c r="BF674"/>
    </row>
    <row r="675" spans="2:58">
      <c r="B675"/>
      <c r="C675"/>
      <c r="R675" s="7" t="s">
        <v>9485</v>
      </c>
      <c r="S675" s="8">
        <v>4.0999999999999996</v>
      </c>
      <c r="BE675"/>
      <c r="BF675"/>
    </row>
    <row r="676" spans="2:58">
      <c r="B676"/>
      <c r="C676"/>
      <c r="R676" s="7" t="s">
        <v>7911</v>
      </c>
      <c r="S676" s="8">
        <v>4.0999999999999996</v>
      </c>
      <c r="BE676"/>
      <c r="BF676"/>
    </row>
    <row r="677" spans="2:58">
      <c r="B677"/>
      <c r="C677"/>
      <c r="R677" s="7" t="s">
        <v>10180</v>
      </c>
      <c r="S677" s="8">
        <v>4.0999999999999996</v>
      </c>
      <c r="BE677"/>
      <c r="BF677"/>
    </row>
    <row r="678" spans="2:58">
      <c r="B678"/>
      <c r="C678"/>
      <c r="R678" s="7" t="s">
        <v>9740</v>
      </c>
      <c r="S678" s="8">
        <v>4.0999999999999996</v>
      </c>
      <c r="BE678"/>
      <c r="BF678"/>
    </row>
    <row r="679" spans="2:58">
      <c r="B679"/>
      <c r="C679"/>
      <c r="R679" s="7" t="s">
        <v>10196</v>
      </c>
      <c r="S679" s="8">
        <v>4.0999999999999996</v>
      </c>
      <c r="BE679"/>
      <c r="BF679"/>
    </row>
    <row r="680" spans="2:58">
      <c r="B680"/>
      <c r="C680"/>
      <c r="R680" s="7" t="s">
        <v>9819</v>
      </c>
      <c r="S680" s="8">
        <v>4.0999999999999996</v>
      </c>
      <c r="BE680"/>
      <c r="BF680"/>
    </row>
    <row r="681" spans="2:58">
      <c r="B681"/>
      <c r="C681"/>
      <c r="R681" s="7" t="s">
        <v>10481</v>
      </c>
      <c r="S681" s="8">
        <v>4.0999999999999996</v>
      </c>
      <c r="BE681"/>
      <c r="BF681"/>
    </row>
    <row r="682" spans="2:58">
      <c r="B682"/>
      <c r="C682"/>
      <c r="R682" s="7" t="s">
        <v>10270</v>
      </c>
      <c r="S682" s="8">
        <v>4.0999999999999996</v>
      </c>
      <c r="BE682"/>
      <c r="BF682"/>
    </row>
    <row r="683" spans="2:58">
      <c r="B683"/>
      <c r="C683"/>
      <c r="R683" s="7" t="s">
        <v>9782</v>
      </c>
      <c r="S683" s="8">
        <v>4.0999999999999996</v>
      </c>
      <c r="BE683"/>
      <c r="BF683"/>
    </row>
    <row r="684" spans="2:58">
      <c r="B684"/>
      <c r="C684"/>
      <c r="R684" s="7" t="s">
        <v>9765</v>
      </c>
      <c r="S684" s="8">
        <v>4.0999999999999996</v>
      </c>
      <c r="BE684"/>
      <c r="BF684"/>
    </row>
    <row r="685" spans="2:58">
      <c r="B685"/>
      <c r="C685"/>
      <c r="R685" s="7" t="s">
        <v>10047</v>
      </c>
      <c r="S685" s="8">
        <v>4.0999999999999996</v>
      </c>
      <c r="BE685"/>
      <c r="BF685"/>
    </row>
    <row r="686" spans="2:58">
      <c r="B686"/>
      <c r="C686"/>
      <c r="R686" s="7" t="s">
        <v>10032</v>
      </c>
      <c r="S686" s="8">
        <v>4.0999999999999996</v>
      </c>
      <c r="BE686"/>
      <c r="BF686"/>
    </row>
    <row r="687" spans="2:58">
      <c r="B687"/>
      <c r="C687"/>
      <c r="R687" s="7" t="s">
        <v>9972</v>
      </c>
      <c r="S687" s="8">
        <v>4.0999999999999996</v>
      </c>
      <c r="BE687"/>
      <c r="BF687"/>
    </row>
    <row r="688" spans="2:58">
      <c r="B688"/>
      <c r="C688"/>
      <c r="R688" s="7" t="s">
        <v>9771</v>
      </c>
      <c r="S688" s="8">
        <v>4.0999999999999996</v>
      </c>
      <c r="BE688"/>
      <c r="BF688"/>
    </row>
    <row r="689" spans="2:58">
      <c r="B689"/>
      <c r="C689"/>
      <c r="R689" s="7" t="s">
        <v>9828</v>
      </c>
      <c r="S689" s="8">
        <v>4.0999999999999996</v>
      </c>
      <c r="BE689"/>
      <c r="BF689"/>
    </row>
    <row r="690" spans="2:58">
      <c r="B690"/>
      <c r="C690"/>
      <c r="R690" s="7" t="s">
        <v>9763</v>
      </c>
      <c r="S690" s="8">
        <v>4.0999999999999996</v>
      </c>
      <c r="BE690"/>
      <c r="BF690"/>
    </row>
    <row r="691" spans="2:58">
      <c r="B691"/>
      <c r="C691"/>
      <c r="R691" s="7" t="s">
        <v>10170</v>
      </c>
      <c r="S691" s="8">
        <v>4.0999999999999996</v>
      </c>
      <c r="BE691"/>
      <c r="BF691"/>
    </row>
    <row r="692" spans="2:58">
      <c r="B692"/>
      <c r="C692"/>
      <c r="R692" s="7" t="s">
        <v>10379</v>
      </c>
      <c r="S692" s="8">
        <v>4.0999999999999996</v>
      </c>
      <c r="BE692"/>
      <c r="BF692"/>
    </row>
    <row r="693" spans="2:58">
      <c r="B693"/>
      <c r="C693"/>
      <c r="R693" s="7" t="s">
        <v>10236</v>
      </c>
      <c r="S693" s="8">
        <v>4.0999999999999996</v>
      </c>
      <c r="BE693"/>
      <c r="BF693"/>
    </row>
    <row r="694" spans="2:58">
      <c r="B694"/>
      <c r="C694"/>
      <c r="R694" s="7" t="s">
        <v>10203</v>
      </c>
      <c r="S694" s="8">
        <v>4.0999999999999996</v>
      </c>
      <c r="BE694"/>
      <c r="BF694"/>
    </row>
    <row r="695" spans="2:58">
      <c r="B695"/>
      <c r="C695"/>
      <c r="R695" s="7" t="s">
        <v>10261</v>
      </c>
      <c r="S695" s="8">
        <v>4.0999999999999996</v>
      </c>
      <c r="BE695"/>
      <c r="BF695"/>
    </row>
    <row r="696" spans="2:58">
      <c r="B696"/>
      <c r="C696"/>
      <c r="R696" s="7" t="s">
        <v>9888</v>
      </c>
      <c r="S696" s="8">
        <v>4.0999999999999996</v>
      </c>
      <c r="BE696"/>
      <c r="BF696"/>
    </row>
    <row r="697" spans="2:58">
      <c r="B697"/>
      <c r="C697"/>
      <c r="R697" s="7" t="s">
        <v>9792</v>
      </c>
      <c r="S697" s="8">
        <v>4.0999999999999996</v>
      </c>
      <c r="BE697"/>
      <c r="BF697"/>
    </row>
    <row r="698" spans="2:58">
      <c r="B698"/>
      <c r="C698"/>
      <c r="R698" s="7" t="s">
        <v>9406</v>
      </c>
      <c r="S698" s="8">
        <v>4.0999999999999996</v>
      </c>
      <c r="BE698"/>
      <c r="BF698"/>
    </row>
    <row r="699" spans="2:58">
      <c r="B699"/>
      <c r="C699"/>
      <c r="R699" s="7" t="s">
        <v>10085</v>
      </c>
      <c r="S699" s="8">
        <v>4.0999999999999996</v>
      </c>
      <c r="BE699"/>
      <c r="BF699"/>
    </row>
    <row r="700" spans="2:58">
      <c r="B700"/>
      <c r="C700"/>
      <c r="R700" s="7" t="s">
        <v>10533</v>
      </c>
      <c r="S700" s="8">
        <v>4.0999999999999996</v>
      </c>
      <c r="BE700"/>
      <c r="BF700"/>
    </row>
    <row r="701" spans="2:58">
      <c r="B701"/>
      <c r="C701"/>
      <c r="R701" s="7" t="s">
        <v>9766</v>
      </c>
      <c r="S701" s="8">
        <v>4.0999999999999996</v>
      </c>
      <c r="BE701"/>
      <c r="BF701"/>
    </row>
    <row r="702" spans="2:58">
      <c r="B702"/>
      <c r="C702"/>
      <c r="R702" s="7" t="s">
        <v>9619</v>
      </c>
      <c r="S702" s="8">
        <v>4.0999999999999996</v>
      </c>
      <c r="BE702"/>
      <c r="BF702"/>
    </row>
    <row r="703" spans="2:58">
      <c r="B703"/>
      <c r="C703"/>
      <c r="R703" s="7" t="s">
        <v>10079</v>
      </c>
      <c r="S703" s="8">
        <v>4.0999999999999996</v>
      </c>
      <c r="BE703"/>
      <c r="BF703"/>
    </row>
    <row r="704" spans="2:58">
      <c r="B704"/>
      <c r="C704"/>
      <c r="R704" s="7" t="s">
        <v>10540</v>
      </c>
      <c r="S704" s="8">
        <v>4.0999999999999996</v>
      </c>
      <c r="BE704"/>
      <c r="BF704"/>
    </row>
    <row r="705" spans="2:58">
      <c r="B705"/>
      <c r="C705"/>
      <c r="R705" s="7" t="s">
        <v>9389</v>
      </c>
      <c r="S705" s="8">
        <v>4.0999999999999996</v>
      </c>
      <c r="BE705"/>
      <c r="BF705"/>
    </row>
    <row r="706" spans="2:58">
      <c r="B706"/>
      <c r="C706"/>
      <c r="R706" s="7" t="s">
        <v>10378</v>
      </c>
      <c r="S706" s="8">
        <v>4.0999999999999996</v>
      </c>
      <c r="BE706"/>
      <c r="BF706"/>
    </row>
    <row r="707" spans="2:58">
      <c r="B707"/>
      <c r="C707"/>
      <c r="R707" s="7" t="s">
        <v>10194</v>
      </c>
      <c r="S707" s="8">
        <v>4.0999999999999996</v>
      </c>
      <c r="BE707"/>
      <c r="BF707"/>
    </row>
    <row r="708" spans="2:58">
      <c r="B708"/>
      <c r="C708"/>
      <c r="R708" s="7" t="s">
        <v>9462</v>
      </c>
      <c r="S708" s="8">
        <v>4.0999999999999996</v>
      </c>
      <c r="BE708"/>
      <c r="BF708"/>
    </row>
    <row r="709" spans="2:58">
      <c r="B709"/>
      <c r="C709"/>
      <c r="R709" s="7" t="s">
        <v>9788</v>
      </c>
      <c r="S709" s="8">
        <v>4.0999999999999996</v>
      </c>
      <c r="BE709"/>
      <c r="BF709"/>
    </row>
    <row r="710" spans="2:58">
      <c r="B710"/>
      <c r="C710"/>
      <c r="R710" s="7" t="s">
        <v>10436</v>
      </c>
      <c r="S710" s="8">
        <v>4.0999999999999996</v>
      </c>
      <c r="BE710"/>
      <c r="BF710"/>
    </row>
    <row r="711" spans="2:58">
      <c r="B711"/>
      <c r="C711"/>
      <c r="R711" s="7" t="s">
        <v>9638</v>
      </c>
      <c r="S711" s="8">
        <v>4.0999999999999996</v>
      </c>
      <c r="BE711"/>
      <c r="BF711"/>
    </row>
    <row r="712" spans="2:58">
      <c r="B712"/>
      <c r="C712"/>
      <c r="R712" s="7" t="s">
        <v>10107</v>
      </c>
      <c r="S712" s="8">
        <v>4.0999999999999996</v>
      </c>
      <c r="BE712"/>
      <c r="BF712"/>
    </row>
    <row r="713" spans="2:58">
      <c r="B713"/>
      <c r="C713"/>
      <c r="R713" s="7" t="s">
        <v>6894</v>
      </c>
      <c r="S713" s="8">
        <v>4.0999999999999996</v>
      </c>
      <c r="BE713"/>
      <c r="BF713"/>
    </row>
    <row r="714" spans="2:58">
      <c r="B714"/>
      <c r="C714"/>
      <c r="R714" s="7" t="s">
        <v>10098</v>
      </c>
      <c r="S714" s="8">
        <v>4.0999999999999996</v>
      </c>
      <c r="BE714"/>
      <c r="BF714"/>
    </row>
    <row r="715" spans="2:58">
      <c r="B715"/>
      <c r="C715"/>
      <c r="R715" s="7" t="s">
        <v>10485</v>
      </c>
      <c r="S715" s="8">
        <v>4.0999999999999996</v>
      </c>
      <c r="BE715"/>
      <c r="BF715"/>
    </row>
    <row r="716" spans="2:58">
      <c r="B716"/>
      <c r="C716"/>
      <c r="R716" s="7" t="s">
        <v>9444</v>
      </c>
      <c r="S716" s="8">
        <v>4.0999999999999996</v>
      </c>
      <c r="BE716"/>
      <c r="BF716"/>
    </row>
    <row r="717" spans="2:58">
      <c r="B717"/>
      <c r="C717"/>
      <c r="R717" s="7" t="s">
        <v>9502</v>
      </c>
      <c r="S717" s="8">
        <v>4.0999999999999996</v>
      </c>
      <c r="BE717"/>
      <c r="BF717"/>
    </row>
    <row r="718" spans="2:58">
      <c r="B718"/>
      <c r="C718"/>
      <c r="R718" s="7" t="s">
        <v>9481</v>
      </c>
      <c r="S718" s="8">
        <v>4.0999999999999996</v>
      </c>
      <c r="BE718"/>
      <c r="BF718"/>
    </row>
    <row r="719" spans="2:58">
      <c r="B719"/>
      <c r="C719"/>
      <c r="R719" s="7" t="s">
        <v>9827</v>
      </c>
      <c r="S719" s="8">
        <v>4.0999999999999996</v>
      </c>
      <c r="BE719"/>
      <c r="BF719"/>
    </row>
    <row r="720" spans="2:58">
      <c r="B720"/>
      <c r="C720"/>
      <c r="R720" s="7" t="s">
        <v>9494</v>
      </c>
      <c r="S720" s="8">
        <v>4.0999999999999996</v>
      </c>
      <c r="BE720"/>
      <c r="BF720"/>
    </row>
    <row r="721" spans="2:58">
      <c r="B721"/>
      <c r="C721"/>
      <c r="R721" s="7" t="s">
        <v>10310</v>
      </c>
      <c r="S721" s="8">
        <v>4.0999999999999996</v>
      </c>
      <c r="BE721"/>
      <c r="BF721"/>
    </row>
    <row r="722" spans="2:58">
      <c r="B722"/>
      <c r="C722"/>
      <c r="R722" s="7" t="s">
        <v>9703</v>
      </c>
      <c r="S722" s="8">
        <v>4.0999999999999996</v>
      </c>
      <c r="BE722"/>
      <c r="BF722"/>
    </row>
    <row r="723" spans="2:58">
      <c r="B723"/>
      <c r="C723"/>
      <c r="R723" s="7" t="s">
        <v>10002</v>
      </c>
      <c r="S723" s="8">
        <v>4.0999999999999996</v>
      </c>
      <c r="BE723"/>
      <c r="BF723"/>
    </row>
    <row r="724" spans="2:58">
      <c r="B724"/>
      <c r="C724"/>
      <c r="R724" s="7" t="s">
        <v>9335</v>
      </c>
      <c r="S724" s="8">
        <v>4.0999999999999996</v>
      </c>
      <c r="BE724"/>
      <c r="BF724"/>
    </row>
    <row r="725" spans="2:58">
      <c r="B725"/>
      <c r="C725"/>
      <c r="R725" s="7" t="s">
        <v>9415</v>
      </c>
      <c r="S725" s="8">
        <v>4.0999999999999996</v>
      </c>
      <c r="BE725"/>
      <c r="BF725"/>
    </row>
    <row r="726" spans="2:58">
      <c r="B726"/>
      <c r="C726"/>
      <c r="R726" s="7" t="s">
        <v>10530</v>
      </c>
      <c r="S726" s="8">
        <v>4.0999999999999996</v>
      </c>
      <c r="BE726"/>
      <c r="BF726"/>
    </row>
    <row r="727" spans="2:58">
      <c r="B727"/>
      <c r="C727"/>
      <c r="R727" s="7" t="s">
        <v>10057</v>
      </c>
      <c r="S727" s="8">
        <v>4.0999999999999996</v>
      </c>
      <c r="BE727"/>
      <c r="BF727"/>
    </row>
    <row r="728" spans="2:58">
      <c r="B728"/>
      <c r="C728"/>
      <c r="R728" s="7" t="s">
        <v>10410</v>
      </c>
      <c r="S728" s="8">
        <v>4.0999999999999996</v>
      </c>
      <c r="BE728"/>
      <c r="BF728"/>
    </row>
    <row r="729" spans="2:58">
      <c r="B729"/>
      <c r="C729"/>
      <c r="R729" s="7" t="s">
        <v>10144</v>
      </c>
      <c r="S729" s="8">
        <v>4.0999999999999996</v>
      </c>
      <c r="BE729"/>
      <c r="BF729"/>
    </row>
    <row r="730" spans="2:58">
      <c r="B730"/>
      <c r="C730"/>
      <c r="R730" s="7" t="s">
        <v>9684</v>
      </c>
      <c r="S730" s="8">
        <v>4.0999999999999996</v>
      </c>
      <c r="BE730"/>
      <c r="BF730"/>
    </row>
    <row r="731" spans="2:58">
      <c r="B731"/>
      <c r="C731"/>
      <c r="R731" s="7" t="s">
        <v>9999</v>
      </c>
      <c r="S731" s="8">
        <v>4.0999999999999996</v>
      </c>
      <c r="BE731"/>
      <c r="BF731"/>
    </row>
    <row r="732" spans="2:58">
      <c r="B732"/>
      <c r="C732"/>
      <c r="R732" s="7" t="s">
        <v>9418</v>
      </c>
      <c r="S732" s="8">
        <v>4.0999999999999996</v>
      </c>
      <c r="BE732"/>
      <c r="BF732"/>
    </row>
    <row r="733" spans="2:58">
      <c r="B733"/>
      <c r="C733"/>
      <c r="R733" s="7" t="s">
        <v>6029</v>
      </c>
      <c r="S733" s="8">
        <v>4.0999999999999996</v>
      </c>
      <c r="BE733"/>
      <c r="BF733"/>
    </row>
    <row r="734" spans="2:58">
      <c r="B734"/>
      <c r="C734"/>
      <c r="R734" s="7" t="s">
        <v>10411</v>
      </c>
      <c r="S734" s="8">
        <v>4.0999999999999996</v>
      </c>
      <c r="BE734"/>
      <c r="BF734"/>
    </row>
    <row r="735" spans="2:58">
      <c r="B735"/>
      <c r="C735"/>
      <c r="R735" s="7" t="s">
        <v>9753</v>
      </c>
      <c r="S735" s="8">
        <v>4.0999999999999996</v>
      </c>
      <c r="BE735"/>
      <c r="BF735"/>
    </row>
    <row r="736" spans="2:58">
      <c r="B736"/>
      <c r="C736"/>
      <c r="R736" s="7" t="s">
        <v>9386</v>
      </c>
      <c r="S736" s="8">
        <v>4.0999999999999996</v>
      </c>
      <c r="BE736"/>
      <c r="BF736"/>
    </row>
    <row r="737" spans="2:58">
      <c r="B737"/>
      <c r="C737"/>
      <c r="R737" s="7" t="s">
        <v>9745</v>
      </c>
      <c r="S737" s="8">
        <v>4.0999999999999996</v>
      </c>
      <c r="BE737"/>
      <c r="BF737"/>
    </row>
    <row r="738" spans="2:58">
      <c r="B738"/>
      <c r="C738"/>
      <c r="R738" s="7" t="s">
        <v>10363</v>
      </c>
      <c r="S738" s="8">
        <v>4.0999999999999996</v>
      </c>
      <c r="BE738"/>
      <c r="BF738"/>
    </row>
    <row r="739" spans="2:58">
      <c r="B739"/>
      <c r="C739"/>
      <c r="R739" s="7" t="s">
        <v>10342</v>
      </c>
      <c r="S739" s="8">
        <v>4.0999999999999996</v>
      </c>
      <c r="BE739"/>
      <c r="BF739"/>
    </row>
    <row r="740" spans="2:58">
      <c r="B740"/>
      <c r="C740"/>
      <c r="R740" s="7" t="s">
        <v>10283</v>
      </c>
      <c r="S740" s="8">
        <v>4.0999999999999996</v>
      </c>
      <c r="BE740"/>
      <c r="BF740"/>
    </row>
    <row r="741" spans="2:58">
      <c r="B741"/>
      <c r="C741"/>
      <c r="R741" s="7" t="s">
        <v>9844</v>
      </c>
      <c r="S741" s="8">
        <v>4.0999999999999996</v>
      </c>
      <c r="BE741"/>
      <c r="BF741"/>
    </row>
    <row r="742" spans="2:58">
      <c r="B742"/>
      <c r="C742"/>
      <c r="R742" s="7" t="s">
        <v>9646</v>
      </c>
      <c r="S742" s="8">
        <v>4.0999999999999996</v>
      </c>
      <c r="BE742"/>
      <c r="BF742"/>
    </row>
    <row r="743" spans="2:58">
      <c r="B743"/>
      <c r="C743"/>
      <c r="R743" s="7" t="s">
        <v>10253</v>
      </c>
      <c r="S743" s="8">
        <v>4.0999999999999996</v>
      </c>
      <c r="BE743"/>
      <c r="BF743"/>
    </row>
    <row r="744" spans="2:58">
      <c r="B744"/>
      <c r="C744"/>
      <c r="R744" s="7" t="s">
        <v>9834</v>
      </c>
      <c r="S744" s="8">
        <v>4.0999999999999996</v>
      </c>
      <c r="BE744"/>
      <c r="BF744"/>
    </row>
    <row r="745" spans="2:58">
      <c r="B745"/>
      <c r="C745"/>
      <c r="R745" s="7" t="s">
        <v>9400</v>
      </c>
      <c r="S745" s="8">
        <v>4.0999999999999996</v>
      </c>
      <c r="BE745"/>
      <c r="BF745"/>
    </row>
    <row r="746" spans="2:58">
      <c r="B746"/>
      <c r="C746"/>
      <c r="R746" s="7" t="s">
        <v>10387</v>
      </c>
      <c r="S746" s="8">
        <v>4.0999999999999996</v>
      </c>
      <c r="BE746"/>
      <c r="BF746"/>
    </row>
    <row r="747" spans="2:58">
      <c r="B747"/>
      <c r="C747"/>
      <c r="R747" s="7" t="s">
        <v>9956</v>
      </c>
      <c r="S747" s="8">
        <v>4.0999999999999996</v>
      </c>
      <c r="BE747"/>
      <c r="BF747"/>
    </row>
    <row r="748" spans="2:58">
      <c r="B748"/>
      <c r="C748"/>
      <c r="R748" s="7" t="s">
        <v>1992</v>
      </c>
      <c r="S748" s="8">
        <v>4.0999999999999996</v>
      </c>
      <c r="BE748"/>
      <c r="BF748"/>
    </row>
    <row r="749" spans="2:58">
      <c r="B749"/>
      <c r="C749"/>
      <c r="R749" s="7" t="s">
        <v>10446</v>
      </c>
      <c r="S749" s="8">
        <v>4.0999999999999996</v>
      </c>
      <c r="BE749"/>
      <c r="BF749"/>
    </row>
    <row r="750" spans="2:58">
      <c r="B750"/>
      <c r="C750"/>
      <c r="R750" s="7" t="s">
        <v>9700</v>
      </c>
      <c r="S750" s="8">
        <v>4.0999999999999996</v>
      </c>
      <c r="BE750"/>
      <c r="BF750"/>
    </row>
    <row r="751" spans="2:58">
      <c r="B751"/>
      <c r="C751"/>
      <c r="R751" s="7" t="s">
        <v>10373</v>
      </c>
      <c r="S751" s="8">
        <v>4.0999999999999996</v>
      </c>
      <c r="BE751"/>
      <c r="BF751"/>
    </row>
    <row r="752" spans="2:58">
      <c r="B752"/>
      <c r="C752"/>
      <c r="R752" s="7" t="s">
        <v>9857</v>
      </c>
      <c r="S752" s="8">
        <v>4.0999999999999996</v>
      </c>
      <c r="BE752"/>
      <c r="BF752"/>
    </row>
    <row r="753" spans="2:58">
      <c r="B753"/>
      <c r="C753"/>
      <c r="R753" s="7" t="s">
        <v>9709</v>
      </c>
      <c r="S753" s="8">
        <v>4.0999999999999996</v>
      </c>
      <c r="BE753"/>
      <c r="BF753"/>
    </row>
    <row r="754" spans="2:58">
      <c r="B754"/>
      <c r="C754"/>
      <c r="R754" s="7" t="s">
        <v>9962</v>
      </c>
      <c r="S754" s="8">
        <v>4.0999999999999996</v>
      </c>
      <c r="BE754"/>
      <c r="BF754"/>
    </row>
    <row r="755" spans="2:58">
      <c r="B755"/>
      <c r="C755"/>
      <c r="R755" s="7" t="s">
        <v>9667</v>
      </c>
      <c r="S755" s="8">
        <v>4.0999999999999996</v>
      </c>
      <c r="BE755"/>
      <c r="BF755"/>
    </row>
    <row r="756" spans="2:58">
      <c r="B756"/>
      <c r="C756"/>
      <c r="R756" s="7" t="s">
        <v>10336</v>
      </c>
      <c r="S756" s="8">
        <v>4.0999999999999996</v>
      </c>
      <c r="BE756"/>
      <c r="BF756"/>
    </row>
    <row r="757" spans="2:58">
      <c r="B757"/>
      <c r="C757"/>
      <c r="R757" s="7" t="s">
        <v>6325</v>
      </c>
      <c r="S757" s="8">
        <v>4.0999999999999996</v>
      </c>
      <c r="BE757"/>
      <c r="BF757"/>
    </row>
    <row r="758" spans="2:58">
      <c r="B758"/>
      <c r="C758"/>
      <c r="R758" s="7" t="s">
        <v>10338</v>
      </c>
      <c r="S758" s="8">
        <v>4.0999999999999996</v>
      </c>
      <c r="BE758"/>
      <c r="BF758"/>
    </row>
    <row r="759" spans="2:58">
      <c r="B759"/>
      <c r="C759"/>
      <c r="R759" s="7" t="s">
        <v>6692</v>
      </c>
      <c r="S759" s="8">
        <v>4.0999999999999996</v>
      </c>
      <c r="BE759"/>
      <c r="BF759"/>
    </row>
    <row r="760" spans="2:58">
      <c r="B760"/>
      <c r="C760"/>
      <c r="R760" s="7" t="s">
        <v>10386</v>
      </c>
      <c r="S760" s="8">
        <v>4.0999999999999996</v>
      </c>
      <c r="BE760"/>
      <c r="BF760"/>
    </row>
    <row r="761" spans="2:58">
      <c r="B761"/>
      <c r="C761"/>
      <c r="R761" s="7" t="s">
        <v>10271</v>
      </c>
      <c r="S761" s="8">
        <v>4.0999999999999996</v>
      </c>
      <c r="BE761"/>
      <c r="BF761"/>
    </row>
    <row r="762" spans="2:58">
      <c r="B762"/>
      <c r="C762"/>
      <c r="R762" s="7" t="s">
        <v>7961</v>
      </c>
      <c r="S762" s="8">
        <v>4.0999999999999996</v>
      </c>
      <c r="BE762"/>
      <c r="BF762"/>
    </row>
    <row r="763" spans="2:58">
      <c r="B763"/>
      <c r="C763"/>
      <c r="R763" s="7" t="s">
        <v>10535</v>
      </c>
      <c r="S763" s="8">
        <v>4.0999999999999996</v>
      </c>
      <c r="BE763"/>
      <c r="BF763"/>
    </row>
    <row r="764" spans="2:58">
      <c r="B764"/>
      <c r="C764"/>
      <c r="R764" s="7" t="s">
        <v>9430</v>
      </c>
      <c r="S764" s="8">
        <v>4.0999999999999996</v>
      </c>
      <c r="BE764"/>
      <c r="BF764"/>
    </row>
    <row r="765" spans="2:58">
      <c r="B765"/>
      <c r="C765"/>
      <c r="R765" s="7" t="s">
        <v>10263</v>
      </c>
      <c r="S765" s="8">
        <v>4.0999999999999996</v>
      </c>
      <c r="BE765"/>
      <c r="BF765"/>
    </row>
    <row r="766" spans="2:58">
      <c r="B766"/>
      <c r="C766"/>
      <c r="R766" s="7" t="s">
        <v>10550</v>
      </c>
      <c r="S766" s="8">
        <v>4.0999999999999996</v>
      </c>
      <c r="BE766"/>
      <c r="BF766"/>
    </row>
    <row r="767" spans="2:58">
      <c r="B767"/>
      <c r="C767"/>
      <c r="R767" s="7" t="s">
        <v>10561</v>
      </c>
      <c r="S767" s="8">
        <v>4.0999999999999996</v>
      </c>
      <c r="BE767"/>
      <c r="BF767"/>
    </row>
    <row r="768" spans="2:58">
      <c r="B768"/>
      <c r="C768"/>
      <c r="R768" s="7" t="s">
        <v>10497</v>
      </c>
      <c r="S768" s="8">
        <v>4.0999999999999996</v>
      </c>
      <c r="BE768"/>
      <c r="BF768"/>
    </row>
    <row r="769" spans="2:58">
      <c r="B769"/>
      <c r="C769"/>
      <c r="R769" s="7" t="s">
        <v>10260</v>
      </c>
      <c r="S769" s="8">
        <v>4.0999999999999996</v>
      </c>
      <c r="BE769"/>
      <c r="BF769"/>
    </row>
    <row r="770" spans="2:58">
      <c r="B770"/>
      <c r="C770"/>
      <c r="R770" s="7" t="s">
        <v>10317</v>
      </c>
      <c r="S770" s="8">
        <v>4.0999999999999996</v>
      </c>
      <c r="BE770"/>
      <c r="BF770"/>
    </row>
    <row r="771" spans="2:58">
      <c r="B771"/>
      <c r="C771"/>
      <c r="R771" s="7" t="s">
        <v>10452</v>
      </c>
      <c r="S771" s="8">
        <v>4.0999999999999996</v>
      </c>
      <c r="BE771"/>
      <c r="BF771"/>
    </row>
    <row r="772" spans="2:58">
      <c r="B772"/>
      <c r="C772"/>
      <c r="R772" s="7" t="s">
        <v>10281</v>
      </c>
      <c r="S772" s="8">
        <v>4.0999999999999996</v>
      </c>
      <c r="BE772"/>
      <c r="BF772"/>
    </row>
    <row r="773" spans="2:58">
      <c r="B773"/>
      <c r="C773"/>
      <c r="R773" s="7" t="s">
        <v>9846</v>
      </c>
      <c r="S773" s="8">
        <v>4.0999999999999996</v>
      </c>
      <c r="BE773"/>
      <c r="BF773"/>
    </row>
    <row r="774" spans="2:58">
      <c r="B774"/>
      <c r="C774"/>
      <c r="R774" s="7" t="s">
        <v>9428</v>
      </c>
      <c r="S774" s="8">
        <v>4.0999999999999996</v>
      </c>
      <c r="BE774"/>
      <c r="BF774"/>
    </row>
    <row r="775" spans="2:58">
      <c r="B775"/>
      <c r="C775"/>
      <c r="R775" s="7" t="s">
        <v>10060</v>
      </c>
      <c r="S775" s="8">
        <v>4.0999999999999996</v>
      </c>
      <c r="BE775"/>
      <c r="BF775"/>
    </row>
    <row r="776" spans="2:58">
      <c r="B776"/>
      <c r="C776"/>
      <c r="R776" s="7" t="s">
        <v>9590</v>
      </c>
      <c r="S776" s="8">
        <v>4.0999999999999996</v>
      </c>
      <c r="BE776"/>
      <c r="BF776"/>
    </row>
    <row r="777" spans="2:58">
      <c r="B777"/>
      <c r="C777"/>
      <c r="R777" s="7" t="s">
        <v>10166</v>
      </c>
      <c r="S777" s="8">
        <v>4.0999999999999996</v>
      </c>
      <c r="BE777"/>
      <c r="BF777"/>
    </row>
    <row r="778" spans="2:58">
      <c r="B778"/>
      <c r="C778"/>
      <c r="R778" s="7" t="s">
        <v>9712</v>
      </c>
      <c r="S778" s="8">
        <v>4.0999999999999996</v>
      </c>
      <c r="BE778"/>
      <c r="BF778"/>
    </row>
    <row r="779" spans="2:58">
      <c r="B779"/>
      <c r="C779"/>
      <c r="R779" s="7" t="s">
        <v>9698</v>
      </c>
      <c r="S779" s="8">
        <v>4.0999999999999996</v>
      </c>
      <c r="BE779"/>
      <c r="BF779"/>
    </row>
    <row r="780" spans="2:58">
      <c r="B780"/>
      <c r="C780"/>
      <c r="R780" s="7" t="s">
        <v>9870</v>
      </c>
      <c r="S780" s="8">
        <v>4.0999999999999996</v>
      </c>
      <c r="BE780"/>
      <c r="BF780"/>
    </row>
    <row r="781" spans="2:58">
      <c r="B781"/>
      <c r="C781"/>
      <c r="R781" s="7" t="s">
        <v>10293</v>
      </c>
      <c r="S781" s="8">
        <v>4.0999999999999996</v>
      </c>
      <c r="BE781"/>
      <c r="BF781"/>
    </row>
    <row r="782" spans="2:58">
      <c r="B782"/>
      <c r="C782"/>
      <c r="R782" s="7" t="s">
        <v>9805</v>
      </c>
      <c r="S782" s="8">
        <v>4.0999999999999996</v>
      </c>
      <c r="BE782"/>
      <c r="BF782"/>
    </row>
    <row r="783" spans="2:58">
      <c r="B783"/>
      <c r="C783"/>
      <c r="R783" s="7" t="s">
        <v>10269</v>
      </c>
      <c r="S783" s="8">
        <v>4.0999999999999996</v>
      </c>
      <c r="BE783"/>
      <c r="BF783"/>
    </row>
    <row r="784" spans="2:58">
      <c r="B784"/>
      <c r="C784"/>
      <c r="R784" s="7" t="s">
        <v>9915</v>
      </c>
      <c r="S784" s="8">
        <v>4.0999999999999996</v>
      </c>
      <c r="BE784"/>
      <c r="BF784"/>
    </row>
    <row r="785" spans="2:58">
      <c r="B785"/>
      <c r="C785"/>
      <c r="R785" s="7" t="s">
        <v>10274</v>
      </c>
      <c r="S785" s="8">
        <v>4.0999999999999996</v>
      </c>
      <c r="BE785"/>
      <c r="BF785"/>
    </row>
    <row r="786" spans="2:58">
      <c r="B786"/>
      <c r="C786"/>
      <c r="R786" s="7" t="s">
        <v>10521</v>
      </c>
      <c r="S786" s="8">
        <v>4.0999999999999996</v>
      </c>
      <c r="BE786"/>
      <c r="BF786"/>
    </row>
    <row r="787" spans="2:58">
      <c r="B787"/>
      <c r="C787"/>
      <c r="R787" s="7" t="s">
        <v>9524</v>
      </c>
      <c r="S787" s="8">
        <v>4.0999999999999996</v>
      </c>
      <c r="BE787"/>
      <c r="BF787"/>
    </row>
    <row r="788" spans="2:58">
      <c r="B788"/>
      <c r="C788"/>
      <c r="R788" s="7" t="s">
        <v>10508</v>
      </c>
      <c r="S788" s="8">
        <v>4.0999999999999996</v>
      </c>
      <c r="BE788"/>
      <c r="BF788"/>
    </row>
    <row r="789" spans="2:58">
      <c r="B789"/>
      <c r="C789"/>
      <c r="R789" s="7" t="s">
        <v>9685</v>
      </c>
      <c r="S789" s="8">
        <v>4.0999999999999996</v>
      </c>
      <c r="BE789"/>
      <c r="BF789"/>
    </row>
    <row r="790" spans="2:58">
      <c r="B790"/>
      <c r="C790"/>
      <c r="R790" s="7" t="s">
        <v>10233</v>
      </c>
      <c r="S790" s="8">
        <v>4.0999999999999996</v>
      </c>
      <c r="BE790"/>
      <c r="BF790"/>
    </row>
    <row r="791" spans="2:58">
      <c r="B791"/>
      <c r="C791"/>
      <c r="R791" s="7" t="s">
        <v>9717</v>
      </c>
      <c r="S791" s="8">
        <v>4.0999999999999996</v>
      </c>
      <c r="BE791"/>
      <c r="BF791"/>
    </row>
    <row r="792" spans="2:58">
      <c r="B792"/>
      <c r="C792"/>
      <c r="R792" s="7" t="s">
        <v>6972</v>
      </c>
      <c r="S792" s="8">
        <v>4.0999999999999996</v>
      </c>
      <c r="BE792"/>
      <c r="BF792"/>
    </row>
    <row r="793" spans="2:58">
      <c r="B793"/>
      <c r="C793"/>
      <c r="R793" s="7" t="s">
        <v>9710</v>
      </c>
      <c r="S793" s="8">
        <v>4.0999999999999996</v>
      </c>
      <c r="BE793"/>
      <c r="BF793"/>
    </row>
    <row r="794" spans="2:58">
      <c r="B794"/>
      <c r="C794"/>
      <c r="R794" s="7" t="s">
        <v>9592</v>
      </c>
      <c r="S794" s="8">
        <v>4.0999999999999996</v>
      </c>
      <c r="BE794"/>
      <c r="BF794"/>
    </row>
    <row r="795" spans="2:58">
      <c r="B795"/>
      <c r="C795"/>
      <c r="R795" s="7" t="s">
        <v>10157</v>
      </c>
      <c r="S795" s="8">
        <v>4.0999999999999996</v>
      </c>
      <c r="BE795"/>
      <c r="BF795"/>
    </row>
    <row r="796" spans="2:58">
      <c r="B796"/>
      <c r="C796"/>
      <c r="R796" s="7" t="s">
        <v>10034</v>
      </c>
      <c r="S796" s="8">
        <v>4.0999999999999996</v>
      </c>
      <c r="BE796"/>
      <c r="BF796"/>
    </row>
    <row r="797" spans="2:58">
      <c r="B797"/>
      <c r="C797"/>
      <c r="R797" s="7" t="s">
        <v>10549</v>
      </c>
      <c r="S797" s="8">
        <v>4.0999999999999996</v>
      </c>
      <c r="BE797"/>
      <c r="BF797"/>
    </row>
    <row r="798" spans="2:58">
      <c r="B798"/>
      <c r="C798"/>
      <c r="R798" s="7" t="s">
        <v>10218</v>
      </c>
      <c r="S798" s="8">
        <v>4.0999999999999996</v>
      </c>
      <c r="BE798"/>
      <c r="BF798"/>
    </row>
    <row r="799" spans="2:58">
      <c r="B799"/>
      <c r="C799"/>
      <c r="R799" s="7" t="s">
        <v>9641</v>
      </c>
      <c r="S799" s="8">
        <v>4.0999999999999996</v>
      </c>
      <c r="BE799"/>
      <c r="BF799"/>
    </row>
    <row r="800" spans="2:58">
      <c r="B800"/>
      <c r="C800"/>
      <c r="R800" s="7" t="s">
        <v>10186</v>
      </c>
      <c r="S800" s="8">
        <v>4.0999999999999996</v>
      </c>
      <c r="BE800"/>
      <c r="BF800"/>
    </row>
    <row r="801" spans="2:58">
      <c r="B801"/>
      <c r="C801"/>
      <c r="R801" s="7" t="s">
        <v>9920</v>
      </c>
      <c r="S801" s="8">
        <v>4.0999999999999996</v>
      </c>
      <c r="BE801"/>
      <c r="BF801"/>
    </row>
    <row r="802" spans="2:58">
      <c r="B802"/>
      <c r="C802"/>
      <c r="R802" s="7" t="s">
        <v>10007</v>
      </c>
      <c r="S802" s="8">
        <v>4.0999999999999996</v>
      </c>
      <c r="BE802"/>
      <c r="BF802"/>
    </row>
    <row r="803" spans="2:58">
      <c r="B803"/>
      <c r="C803"/>
      <c r="R803" s="7" t="s">
        <v>10331</v>
      </c>
      <c r="S803" s="8">
        <v>4.0999999999999996</v>
      </c>
      <c r="BE803"/>
      <c r="BF803"/>
    </row>
    <row r="804" spans="2:58">
      <c r="B804"/>
      <c r="C804"/>
      <c r="R804" s="7" t="s">
        <v>9387</v>
      </c>
      <c r="S804" s="8">
        <v>4.0999999999999996</v>
      </c>
      <c r="BE804"/>
      <c r="BF804"/>
    </row>
    <row r="805" spans="2:58">
      <c r="B805"/>
      <c r="C805"/>
      <c r="R805" s="7" t="s">
        <v>10401</v>
      </c>
      <c r="S805" s="8">
        <v>4.0999999999999996</v>
      </c>
      <c r="BE805"/>
      <c r="BF805"/>
    </row>
    <row r="806" spans="2:58">
      <c r="B806"/>
      <c r="C806"/>
      <c r="R806" s="7" t="s">
        <v>9530</v>
      </c>
      <c r="S806" s="8">
        <v>4.0999999999999996</v>
      </c>
      <c r="BE806"/>
      <c r="BF806"/>
    </row>
    <row r="807" spans="2:58">
      <c r="B807"/>
      <c r="C807"/>
      <c r="R807" s="7" t="s">
        <v>9793</v>
      </c>
      <c r="S807" s="8">
        <v>4.0999999999999996</v>
      </c>
      <c r="BE807"/>
      <c r="BF807"/>
    </row>
    <row r="808" spans="2:58">
      <c r="B808"/>
      <c r="C808"/>
      <c r="R808" s="7" t="s">
        <v>10264</v>
      </c>
      <c r="S808" s="8">
        <v>4.0999999999999996</v>
      </c>
      <c r="BE808"/>
      <c r="BF808"/>
    </row>
    <row r="809" spans="2:58">
      <c r="B809"/>
      <c r="C809"/>
      <c r="R809" s="7" t="s">
        <v>8131</v>
      </c>
      <c r="S809" s="8">
        <v>4.0999999999999996</v>
      </c>
      <c r="BE809"/>
      <c r="BF809"/>
    </row>
    <row r="810" spans="2:58">
      <c r="B810"/>
      <c r="C810"/>
      <c r="R810" s="7" t="s">
        <v>9486</v>
      </c>
      <c r="S810" s="8">
        <v>4.0999999999999996</v>
      </c>
      <c r="BE810"/>
      <c r="BF810"/>
    </row>
    <row r="811" spans="2:58">
      <c r="B811"/>
      <c r="C811"/>
      <c r="R811" s="7" t="s">
        <v>9383</v>
      </c>
      <c r="S811" s="8">
        <v>4.0999999999999996</v>
      </c>
      <c r="BE811"/>
      <c r="BF811"/>
    </row>
    <row r="812" spans="2:58">
      <c r="B812"/>
      <c r="C812"/>
      <c r="R812" s="7" t="s">
        <v>10385</v>
      </c>
      <c r="S812" s="8">
        <v>4.0999999999999996</v>
      </c>
      <c r="BE812"/>
      <c r="BF812"/>
    </row>
    <row r="813" spans="2:58">
      <c r="B813"/>
      <c r="C813"/>
      <c r="R813" s="7" t="s">
        <v>10026</v>
      </c>
      <c r="S813" s="8">
        <v>4.0999999999999996</v>
      </c>
      <c r="BE813"/>
      <c r="BF813"/>
    </row>
    <row r="814" spans="2:58">
      <c r="B814"/>
      <c r="C814"/>
      <c r="R814" s="7" t="s">
        <v>9323</v>
      </c>
      <c r="S814" s="8">
        <v>4.0999999999999996</v>
      </c>
      <c r="BE814"/>
      <c r="BF814"/>
    </row>
    <row r="815" spans="2:58">
      <c r="B815"/>
      <c r="C815"/>
      <c r="R815" s="7" t="s">
        <v>9360</v>
      </c>
      <c r="S815" s="8">
        <v>4.0999999999999996</v>
      </c>
      <c r="BE815"/>
      <c r="BF815"/>
    </row>
    <row r="816" spans="2:58">
      <c r="B816"/>
      <c r="C816"/>
      <c r="R816" s="7" t="s">
        <v>10515</v>
      </c>
      <c r="S816" s="8">
        <v>4.0999999999999996</v>
      </c>
      <c r="BE816"/>
      <c r="BF816"/>
    </row>
    <row r="817" spans="2:58">
      <c r="B817"/>
      <c r="C817"/>
      <c r="R817" s="7" t="s">
        <v>10054</v>
      </c>
      <c r="S817" s="8">
        <v>4.0999999999999996</v>
      </c>
      <c r="BE817"/>
      <c r="BF817"/>
    </row>
    <row r="818" spans="2:58">
      <c r="B818"/>
      <c r="C818"/>
      <c r="R818" s="7" t="s">
        <v>9783</v>
      </c>
      <c r="S818" s="8">
        <v>4.0999999999999996</v>
      </c>
      <c r="BE818"/>
      <c r="BF818"/>
    </row>
    <row r="819" spans="2:58">
      <c r="B819"/>
      <c r="C819"/>
      <c r="R819" s="7" t="s">
        <v>9890</v>
      </c>
      <c r="S819" s="8">
        <v>4.0999999999999996</v>
      </c>
      <c r="BE819"/>
      <c r="BF819"/>
    </row>
    <row r="820" spans="2:58">
      <c r="B820"/>
      <c r="C820"/>
      <c r="R820" s="7" t="s">
        <v>10441</v>
      </c>
      <c r="S820" s="8">
        <v>4.0999999999999996</v>
      </c>
      <c r="BE820"/>
      <c r="BF820"/>
    </row>
    <row r="821" spans="2:58">
      <c r="B821"/>
      <c r="C821"/>
      <c r="R821" s="7" t="s">
        <v>10224</v>
      </c>
      <c r="S821" s="8">
        <v>4.0999999999999996</v>
      </c>
      <c r="BE821"/>
      <c r="BF821"/>
    </row>
    <row r="822" spans="2:58">
      <c r="B822"/>
      <c r="C822"/>
      <c r="R822" s="7" t="s">
        <v>9734</v>
      </c>
      <c r="S822" s="8">
        <v>4.0999999999999996</v>
      </c>
      <c r="BE822"/>
      <c r="BF822"/>
    </row>
    <row r="823" spans="2:58">
      <c r="B823"/>
      <c r="C823"/>
      <c r="R823" s="7" t="s">
        <v>10237</v>
      </c>
      <c r="S823" s="8">
        <v>4.0999999999999996</v>
      </c>
      <c r="BE823"/>
      <c r="BF823"/>
    </row>
    <row r="824" spans="2:58">
      <c r="B824"/>
      <c r="C824"/>
      <c r="R824" s="7" t="s">
        <v>10295</v>
      </c>
      <c r="S824" s="8">
        <v>4.0999999999999996</v>
      </c>
      <c r="BE824"/>
      <c r="BF824"/>
    </row>
    <row r="825" spans="2:58">
      <c r="B825"/>
      <c r="C825"/>
      <c r="R825" s="7" t="s">
        <v>10273</v>
      </c>
      <c r="S825" s="8">
        <v>4.0999999999999996</v>
      </c>
      <c r="BE825"/>
      <c r="BF825"/>
    </row>
    <row r="826" spans="2:58">
      <c r="B826"/>
      <c r="C826"/>
      <c r="R826" s="7" t="s">
        <v>10134</v>
      </c>
      <c r="S826" s="8">
        <v>4.0999999999999996</v>
      </c>
      <c r="BE826"/>
      <c r="BF826"/>
    </row>
    <row r="827" spans="2:58">
      <c r="B827"/>
      <c r="C827"/>
      <c r="R827" s="7" t="s">
        <v>2576</v>
      </c>
      <c r="S827" s="8">
        <v>4.0999999999999996</v>
      </c>
      <c r="BE827"/>
      <c r="BF827"/>
    </row>
    <row r="828" spans="2:58">
      <c r="B828"/>
      <c r="C828"/>
      <c r="R828" s="7" t="s">
        <v>9946</v>
      </c>
      <c r="S828" s="8">
        <v>4.0999999999999996</v>
      </c>
      <c r="BE828"/>
      <c r="BF828"/>
    </row>
    <row r="829" spans="2:58">
      <c r="B829"/>
      <c r="C829"/>
      <c r="R829" s="7" t="s">
        <v>9497</v>
      </c>
      <c r="S829" s="8">
        <v>4.0999999999999996</v>
      </c>
      <c r="BE829"/>
      <c r="BF829"/>
    </row>
    <row r="830" spans="2:58">
      <c r="B830"/>
      <c r="C830"/>
      <c r="R830" s="7" t="s">
        <v>9841</v>
      </c>
      <c r="S830" s="8">
        <v>4.0999999999999996</v>
      </c>
      <c r="BE830"/>
      <c r="BF830"/>
    </row>
    <row r="831" spans="2:58">
      <c r="B831"/>
      <c r="C831"/>
      <c r="R831" s="7" t="s">
        <v>9367</v>
      </c>
      <c r="S831" s="8">
        <v>4.0999999999999996</v>
      </c>
      <c r="BE831"/>
      <c r="BF831"/>
    </row>
    <row r="832" spans="2:58">
      <c r="B832"/>
      <c r="C832"/>
      <c r="R832" s="7" t="s">
        <v>10195</v>
      </c>
      <c r="S832" s="8">
        <v>4.0999999999999996</v>
      </c>
      <c r="BE832"/>
      <c r="BF832"/>
    </row>
    <row r="833" spans="2:58">
      <c r="B833"/>
      <c r="C833"/>
      <c r="R833" s="7" t="s">
        <v>10121</v>
      </c>
      <c r="S833" s="8">
        <v>4.0999999999999996</v>
      </c>
      <c r="BE833"/>
      <c r="BF833"/>
    </row>
    <row r="834" spans="2:58">
      <c r="B834"/>
      <c r="C834"/>
      <c r="R834" s="7" t="s">
        <v>9867</v>
      </c>
      <c r="S834" s="8">
        <v>4.0999999999999996</v>
      </c>
      <c r="BE834"/>
      <c r="BF834"/>
    </row>
    <row r="835" spans="2:58">
      <c r="B835"/>
      <c r="C835"/>
      <c r="R835" s="7" t="s">
        <v>4966</v>
      </c>
      <c r="S835" s="8">
        <v>4.0999999999999996</v>
      </c>
      <c r="BE835"/>
      <c r="BF835"/>
    </row>
    <row r="836" spans="2:58">
      <c r="B836"/>
      <c r="C836"/>
      <c r="R836" s="7" t="s">
        <v>9952</v>
      </c>
      <c r="S836" s="8">
        <v>4.0999999999999996</v>
      </c>
      <c r="BE836"/>
      <c r="BF836"/>
    </row>
    <row r="837" spans="2:58">
      <c r="B837"/>
      <c r="C837"/>
      <c r="R837" s="7" t="s">
        <v>10455</v>
      </c>
      <c r="S837" s="8">
        <v>4.0999999999999996</v>
      </c>
      <c r="BE837"/>
      <c r="BF837"/>
    </row>
    <row r="838" spans="2:58">
      <c r="B838"/>
      <c r="C838"/>
      <c r="R838" s="7" t="s">
        <v>10418</v>
      </c>
      <c r="S838" s="8">
        <v>4.0999999999999996</v>
      </c>
      <c r="BE838"/>
      <c r="BF838"/>
    </row>
    <row r="839" spans="2:58">
      <c r="B839"/>
      <c r="C839"/>
      <c r="R839" s="7" t="s">
        <v>9986</v>
      </c>
      <c r="S839" s="8">
        <v>4.0999999999999996</v>
      </c>
      <c r="BE839"/>
      <c r="BF839"/>
    </row>
    <row r="840" spans="2:58">
      <c r="B840"/>
      <c r="C840"/>
      <c r="R840" s="7" t="s">
        <v>10399</v>
      </c>
      <c r="S840" s="8">
        <v>4.0999999999999996</v>
      </c>
      <c r="BE840"/>
      <c r="BF840"/>
    </row>
    <row r="841" spans="2:58">
      <c r="B841"/>
      <c r="C841"/>
      <c r="R841" s="7" t="s">
        <v>10033</v>
      </c>
      <c r="S841" s="8">
        <v>4</v>
      </c>
      <c r="BE841"/>
      <c r="BF841"/>
    </row>
    <row r="842" spans="2:58">
      <c r="B842"/>
      <c r="C842"/>
      <c r="R842" s="7" t="s">
        <v>9528</v>
      </c>
      <c r="S842" s="8">
        <v>4</v>
      </c>
      <c r="BE842"/>
      <c r="BF842"/>
    </row>
    <row r="843" spans="2:58">
      <c r="B843"/>
      <c r="C843"/>
      <c r="R843" s="7" t="s">
        <v>9653</v>
      </c>
      <c r="S843" s="8">
        <v>4</v>
      </c>
      <c r="BE843"/>
      <c r="BF843"/>
    </row>
    <row r="844" spans="2:58">
      <c r="B844"/>
      <c r="C844"/>
      <c r="R844" s="7" t="s">
        <v>9722</v>
      </c>
      <c r="S844" s="8">
        <v>4</v>
      </c>
      <c r="BE844"/>
      <c r="BF844"/>
    </row>
    <row r="845" spans="2:58">
      <c r="B845"/>
      <c r="C845"/>
      <c r="R845" s="7" t="s">
        <v>9798</v>
      </c>
      <c r="S845" s="8">
        <v>4</v>
      </c>
      <c r="BE845"/>
      <c r="BF845"/>
    </row>
    <row r="846" spans="2:58">
      <c r="B846"/>
      <c r="C846"/>
      <c r="R846" s="7" t="s">
        <v>10078</v>
      </c>
      <c r="S846" s="8">
        <v>4</v>
      </c>
      <c r="BE846"/>
      <c r="BF846"/>
    </row>
    <row r="847" spans="2:58">
      <c r="B847"/>
      <c r="C847"/>
      <c r="R847" s="7" t="s">
        <v>9595</v>
      </c>
      <c r="S847" s="8">
        <v>4</v>
      </c>
      <c r="BE847"/>
      <c r="BF847"/>
    </row>
    <row r="848" spans="2:58">
      <c r="B848"/>
      <c r="C848"/>
      <c r="R848" s="7" t="s">
        <v>9789</v>
      </c>
      <c r="S848" s="8">
        <v>4</v>
      </c>
      <c r="BE848"/>
      <c r="BF848"/>
    </row>
    <row r="849" spans="2:58">
      <c r="B849"/>
      <c r="C849"/>
      <c r="R849" s="7" t="s">
        <v>9775</v>
      </c>
      <c r="S849" s="8">
        <v>4</v>
      </c>
      <c r="BE849"/>
      <c r="BF849"/>
    </row>
    <row r="850" spans="2:58">
      <c r="B850"/>
      <c r="C850"/>
      <c r="R850" s="7" t="s">
        <v>9807</v>
      </c>
      <c r="S850" s="8">
        <v>4</v>
      </c>
      <c r="BE850"/>
      <c r="BF850"/>
    </row>
    <row r="851" spans="2:58">
      <c r="B851"/>
      <c r="C851"/>
      <c r="R851" s="7" t="s">
        <v>9723</v>
      </c>
      <c r="S851" s="8">
        <v>4</v>
      </c>
      <c r="BE851"/>
      <c r="BF851"/>
    </row>
    <row r="852" spans="2:58">
      <c r="B852"/>
      <c r="C852"/>
      <c r="R852" s="7" t="s">
        <v>9706</v>
      </c>
      <c r="S852" s="8">
        <v>4</v>
      </c>
      <c r="BE852"/>
      <c r="BF852"/>
    </row>
    <row r="853" spans="2:58">
      <c r="B853"/>
      <c r="C853"/>
      <c r="R853" s="7" t="s">
        <v>10124</v>
      </c>
      <c r="S853" s="8">
        <v>4</v>
      </c>
      <c r="BE853"/>
      <c r="BF853"/>
    </row>
    <row r="854" spans="2:58">
      <c r="B854"/>
      <c r="C854"/>
      <c r="R854" s="7" t="s">
        <v>9645</v>
      </c>
      <c r="S854" s="8">
        <v>4</v>
      </c>
      <c r="BE854"/>
      <c r="BF854"/>
    </row>
    <row r="855" spans="2:58">
      <c r="B855"/>
      <c r="C855"/>
      <c r="R855" s="7" t="s">
        <v>9690</v>
      </c>
      <c r="S855" s="8">
        <v>4</v>
      </c>
      <c r="BE855"/>
      <c r="BF855"/>
    </row>
    <row r="856" spans="2:58">
      <c r="B856"/>
      <c r="C856"/>
      <c r="R856" s="7" t="s">
        <v>10425</v>
      </c>
      <c r="S856" s="8">
        <v>4</v>
      </c>
      <c r="BE856"/>
      <c r="BF856"/>
    </row>
    <row r="857" spans="2:58">
      <c r="B857"/>
      <c r="C857"/>
      <c r="R857" s="7" t="s">
        <v>10020</v>
      </c>
      <c r="S857" s="8">
        <v>4</v>
      </c>
      <c r="BE857"/>
      <c r="BF857"/>
    </row>
    <row r="858" spans="2:58">
      <c r="B858"/>
      <c r="C858"/>
      <c r="R858" s="7" t="s">
        <v>9635</v>
      </c>
      <c r="S858" s="8">
        <v>4</v>
      </c>
      <c r="BE858"/>
      <c r="BF858"/>
    </row>
    <row r="859" spans="2:58">
      <c r="B859"/>
      <c r="C859"/>
      <c r="R859" s="7" t="s">
        <v>10184</v>
      </c>
      <c r="S859" s="8">
        <v>4</v>
      </c>
      <c r="BE859"/>
      <c r="BF859"/>
    </row>
    <row r="860" spans="2:58">
      <c r="B860"/>
      <c r="C860"/>
      <c r="R860" s="7" t="s">
        <v>10507</v>
      </c>
      <c r="S860" s="8">
        <v>4</v>
      </c>
      <c r="BE860"/>
      <c r="BF860"/>
    </row>
    <row r="861" spans="2:58">
      <c r="B861"/>
      <c r="C861"/>
      <c r="R861" s="7" t="s">
        <v>9728</v>
      </c>
      <c r="S861" s="8">
        <v>4</v>
      </c>
      <c r="BE861"/>
      <c r="BF861"/>
    </row>
    <row r="862" spans="2:58">
      <c r="B862"/>
      <c r="C862"/>
      <c r="R862" s="7" t="s">
        <v>9632</v>
      </c>
      <c r="S862" s="8">
        <v>4</v>
      </c>
      <c r="BE862"/>
      <c r="BF862"/>
    </row>
    <row r="863" spans="2:58">
      <c r="B863"/>
      <c r="C863"/>
      <c r="R863" s="7" t="s">
        <v>9466</v>
      </c>
      <c r="S863" s="8">
        <v>4</v>
      </c>
      <c r="BE863"/>
      <c r="BF863"/>
    </row>
    <row r="864" spans="2:58">
      <c r="B864"/>
      <c r="C864"/>
      <c r="R864" s="7" t="s">
        <v>9636</v>
      </c>
      <c r="S864" s="8">
        <v>4</v>
      </c>
      <c r="BE864"/>
      <c r="BF864"/>
    </row>
    <row r="865" spans="2:58">
      <c r="B865"/>
      <c r="C865"/>
      <c r="R865" s="7" t="s">
        <v>10474</v>
      </c>
      <c r="S865" s="8">
        <v>4</v>
      </c>
      <c r="BE865"/>
      <c r="BF865"/>
    </row>
    <row r="866" spans="2:58">
      <c r="B866"/>
      <c r="C866"/>
      <c r="R866" s="7" t="s">
        <v>9758</v>
      </c>
      <c r="S866" s="8">
        <v>4</v>
      </c>
      <c r="BE866"/>
      <c r="BF866"/>
    </row>
    <row r="867" spans="2:58">
      <c r="B867"/>
      <c r="C867"/>
      <c r="R867" s="7" t="s">
        <v>10221</v>
      </c>
      <c r="S867" s="8">
        <v>4</v>
      </c>
      <c r="BE867"/>
      <c r="BF867"/>
    </row>
    <row r="868" spans="2:58">
      <c r="B868"/>
      <c r="C868"/>
      <c r="R868" s="7" t="s">
        <v>9811</v>
      </c>
      <c r="S868" s="8">
        <v>4</v>
      </c>
      <c r="BE868"/>
      <c r="BF868"/>
    </row>
    <row r="869" spans="2:58">
      <c r="B869"/>
      <c r="C869"/>
      <c r="R869" s="7" t="s">
        <v>9688</v>
      </c>
      <c r="S869" s="8">
        <v>4</v>
      </c>
      <c r="BE869"/>
      <c r="BF869"/>
    </row>
    <row r="870" spans="2:58">
      <c r="B870"/>
      <c r="C870"/>
      <c r="R870" s="7" t="s">
        <v>10429</v>
      </c>
      <c r="S870" s="8">
        <v>4</v>
      </c>
      <c r="BE870"/>
      <c r="BF870"/>
    </row>
    <row r="871" spans="2:58">
      <c r="B871"/>
      <c r="C871"/>
      <c r="R871" s="7" t="s">
        <v>9695</v>
      </c>
      <c r="S871" s="8">
        <v>4</v>
      </c>
      <c r="BE871"/>
      <c r="BF871"/>
    </row>
    <row r="872" spans="2:58">
      <c r="B872"/>
      <c r="C872"/>
      <c r="R872" s="7" t="s">
        <v>9770</v>
      </c>
      <c r="S872" s="8">
        <v>4</v>
      </c>
      <c r="BE872"/>
      <c r="BF872"/>
    </row>
    <row r="873" spans="2:58">
      <c r="B873"/>
      <c r="C873"/>
      <c r="R873" s="7" t="s">
        <v>10062</v>
      </c>
      <c r="S873" s="8">
        <v>4</v>
      </c>
      <c r="BE873"/>
      <c r="BF873"/>
    </row>
    <row r="874" spans="2:58">
      <c r="B874"/>
      <c r="C874"/>
      <c r="R874" s="7" t="s">
        <v>10568</v>
      </c>
      <c r="S874" s="8">
        <v>4</v>
      </c>
      <c r="BE874"/>
      <c r="BF874"/>
    </row>
    <row r="875" spans="2:58">
      <c r="B875"/>
      <c r="C875"/>
      <c r="R875" s="7" t="s">
        <v>10102</v>
      </c>
      <c r="S875" s="8">
        <v>4</v>
      </c>
      <c r="BE875"/>
      <c r="BF875"/>
    </row>
    <row r="876" spans="2:58">
      <c r="B876"/>
      <c r="C876"/>
      <c r="R876" s="7" t="s">
        <v>9948</v>
      </c>
      <c r="S876" s="8">
        <v>4</v>
      </c>
      <c r="BE876"/>
      <c r="BF876"/>
    </row>
    <row r="877" spans="2:58">
      <c r="B877"/>
      <c r="C877"/>
      <c r="R877" s="7" t="s">
        <v>9714</v>
      </c>
      <c r="S877" s="8">
        <v>4</v>
      </c>
      <c r="BE877"/>
      <c r="BF877"/>
    </row>
    <row r="878" spans="2:58">
      <c r="B878"/>
      <c r="C878"/>
      <c r="R878" s="7" t="s">
        <v>10552</v>
      </c>
      <c r="S878" s="8">
        <v>4</v>
      </c>
      <c r="BE878"/>
      <c r="BF878"/>
    </row>
    <row r="879" spans="2:58">
      <c r="B879"/>
      <c r="C879"/>
      <c r="R879" s="7" t="s">
        <v>10219</v>
      </c>
      <c r="S879" s="8">
        <v>4</v>
      </c>
      <c r="BE879"/>
      <c r="BF879"/>
    </row>
    <row r="880" spans="2:58">
      <c r="B880"/>
      <c r="C880"/>
      <c r="R880" s="7" t="s">
        <v>10228</v>
      </c>
      <c r="S880" s="8">
        <v>4</v>
      </c>
      <c r="BE880"/>
      <c r="BF880"/>
    </row>
    <row r="881" spans="2:58">
      <c r="B881"/>
      <c r="C881"/>
      <c r="R881" s="7" t="s">
        <v>9436</v>
      </c>
      <c r="S881" s="8">
        <v>4</v>
      </c>
      <c r="BE881"/>
      <c r="BF881"/>
    </row>
    <row r="882" spans="2:58">
      <c r="B882"/>
      <c r="C882"/>
      <c r="R882" s="7" t="s">
        <v>9585</v>
      </c>
      <c r="S882" s="8">
        <v>4</v>
      </c>
      <c r="BE882"/>
      <c r="BF882"/>
    </row>
    <row r="883" spans="2:58">
      <c r="B883"/>
      <c r="C883"/>
      <c r="R883" s="7" t="s">
        <v>10099</v>
      </c>
      <c r="S883" s="8">
        <v>4</v>
      </c>
      <c r="BE883"/>
      <c r="BF883"/>
    </row>
    <row r="884" spans="2:58">
      <c r="B884"/>
      <c r="C884"/>
      <c r="R884" s="7" t="s">
        <v>10299</v>
      </c>
      <c r="S884" s="8">
        <v>4</v>
      </c>
      <c r="BE884"/>
      <c r="BF884"/>
    </row>
    <row r="885" spans="2:58">
      <c r="B885"/>
      <c r="C885"/>
      <c r="R885" s="7" t="s">
        <v>9385</v>
      </c>
      <c r="S885" s="8">
        <v>4</v>
      </c>
      <c r="BE885"/>
      <c r="BF885"/>
    </row>
    <row r="886" spans="2:58">
      <c r="B886"/>
      <c r="C886"/>
      <c r="R886" s="7" t="s">
        <v>9676</v>
      </c>
      <c r="S886" s="8">
        <v>4</v>
      </c>
      <c r="BE886"/>
      <c r="BF886"/>
    </row>
    <row r="887" spans="2:58">
      <c r="B887"/>
      <c r="C887"/>
      <c r="R887" s="7" t="s">
        <v>9707</v>
      </c>
      <c r="S887" s="8">
        <v>4</v>
      </c>
      <c r="BE887"/>
      <c r="BF887"/>
    </row>
    <row r="888" spans="2:58">
      <c r="B888"/>
      <c r="C888"/>
      <c r="R888" s="7" t="s">
        <v>9904</v>
      </c>
      <c r="S888" s="8">
        <v>4</v>
      </c>
      <c r="BE888"/>
      <c r="BF888"/>
    </row>
    <row r="889" spans="2:58">
      <c r="B889"/>
      <c r="C889"/>
      <c r="R889" s="7" t="s">
        <v>9824</v>
      </c>
      <c r="S889" s="8">
        <v>4</v>
      </c>
      <c r="BE889"/>
      <c r="BF889"/>
    </row>
    <row r="890" spans="2:58">
      <c r="B890"/>
      <c r="C890"/>
      <c r="R890" s="7" t="s">
        <v>10280</v>
      </c>
      <c r="S890" s="8">
        <v>4</v>
      </c>
      <c r="BE890"/>
      <c r="BF890"/>
    </row>
    <row r="891" spans="2:58">
      <c r="B891"/>
      <c r="C891"/>
      <c r="R891" s="7" t="s">
        <v>9352</v>
      </c>
      <c r="S891" s="8">
        <v>4</v>
      </c>
      <c r="BE891"/>
      <c r="BF891"/>
    </row>
    <row r="892" spans="2:58">
      <c r="B892"/>
      <c r="C892"/>
      <c r="R892" s="7" t="s">
        <v>9639</v>
      </c>
      <c r="S892" s="8">
        <v>4</v>
      </c>
      <c r="BE892"/>
      <c r="BF892"/>
    </row>
    <row r="893" spans="2:58">
      <c r="B893"/>
      <c r="C893"/>
      <c r="R893" s="7" t="s">
        <v>10325</v>
      </c>
      <c r="S893" s="8">
        <v>4</v>
      </c>
      <c r="BE893"/>
      <c r="BF893"/>
    </row>
    <row r="894" spans="2:58">
      <c r="B894"/>
      <c r="C894"/>
      <c r="R894" s="7" t="s">
        <v>9572</v>
      </c>
      <c r="S894" s="8">
        <v>4</v>
      </c>
      <c r="BE894"/>
      <c r="BF894"/>
    </row>
    <row r="895" spans="2:58">
      <c r="B895"/>
      <c r="C895"/>
      <c r="R895" s="7" t="s">
        <v>9663</v>
      </c>
      <c r="S895" s="8">
        <v>4</v>
      </c>
      <c r="BE895"/>
      <c r="BF895"/>
    </row>
    <row r="896" spans="2:58">
      <c r="B896"/>
      <c r="C896"/>
      <c r="R896" s="7" t="s">
        <v>10302</v>
      </c>
      <c r="S896" s="8">
        <v>4</v>
      </c>
      <c r="BE896"/>
      <c r="BF896"/>
    </row>
    <row r="897" spans="2:58">
      <c r="B897"/>
      <c r="C897"/>
      <c r="R897" s="7" t="s">
        <v>9513</v>
      </c>
      <c r="S897" s="8">
        <v>4</v>
      </c>
      <c r="BE897"/>
      <c r="BF897"/>
    </row>
    <row r="898" spans="2:58">
      <c r="B898"/>
      <c r="C898"/>
      <c r="R898" s="7" t="s">
        <v>10334</v>
      </c>
      <c r="S898" s="8">
        <v>4</v>
      </c>
      <c r="BE898"/>
      <c r="BF898"/>
    </row>
    <row r="899" spans="2:58">
      <c r="B899"/>
      <c r="C899"/>
      <c r="R899" s="7" t="s">
        <v>9668</v>
      </c>
      <c r="S899" s="8">
        <v>4</v>
      </c>
      <c r="BE899"/>
      <c r="BF899"/>
    </row>
    <row r="900" spans="2:58">
      <c r="B900"/>
      <c r="C900"/>
      <c r="R900" s="7" t="s">
        <v>9539</v>
      </c>
      <c r="S900" s="8">
        <v>4</v>
      </c>
      <c r="BE900"/>
      <c r="BF900"/>
    </row>
    <row r="901" spans="2:58">
      <c r="B901"/>
      <c r="C901"/>
      <c r="R901" s="7" t="s">
        <v>10198</v>
      </c>
      <c r="S901" s="8">
        <v>4</v>
      </c>
      <c r="BE901"/>
      <c r="BF901"/>
    </row>
    <row r="902" spans="2:58">
      <c r="B902"/>
      <c r="C902"/>
      <c r="R902" s="7" t="s">
        <v>10145</v>
      </c>
      <c r="S902" s="8">
        <v>4</v>
      </c>
      <c r="BE902"/>
      <c r="BF902"/>
    </row>
    <row r="903" spans="2:58">
      <c r="B903"/>
      <c r="C903"/>
      <c r="R903" s="7" t="s">
        <v>4138</v>
      </c>
      <c r="S903" s="8">
        <v>4</v>
      </c>
      <c r="BE903"/>
      <c r="BF903"/>
    </row>
    <row r="904" spans="2:58">
      <c r="B904"/>
      <c r="C904"/>
      <c r="R904" s="7" t="s">
        <v>10364</v>
      </c>
      <c r="S904" s="8">
        <v>4</v>
      </c>
      <c r="BE904"/>
      <c r="BF904"/>
    </row>
    <row r="905" spans="2:58">
      <c r="B905"/>
      <c r="C905"/>
      <c r="R905" s="7" t="s">
        <v>10042</v>
      </c>
      <c r="S905" s="8">
        <v>4</v>
      </c>
      <c r="BE905"/>
      <c r="BF905"/>
    </row>
    <row r="906" spans="2:58">
      <c r="B906"/>
      <c r="C906"/>
      <c r="R906" s="7" t="s">
        <v>9473</v>
      </c>
      <c r="S906" s="8">
        <v>4</v>
      </c>
      <c r="BE906"/>
      <c r="BF906"/>
    </row>
    <row r="907" spans="2:58">
      <c r="B907"/>
      <c r="C907"/>
      <c r="R907" s="7" t="s">
        <v>10140</v>
      </c>
      <c r="S907" s="8">
        <v>4</v>
      </c>
      <c r="BE907"/>
      <c r="BF907"/>
    </row>
    <row r="908" spans="2:58">
      <c r="B908"/>
      <c r="C908"/>
      <c r="R908" s="7" t="s">
        <v>9675</v>
      </c>
      <c r="S908" s="8">
        <v>4</v>
      </c>
      <c r="BE908"/>
      <c r="BF908"/>
    </row>
    <row r="909" spans="2:58">
      <c r="B909"/>
      <c r="C909"/>
      <c r="R909" s="7" t="s">
        <v>10370</v>
      </c>
      <c r="S909" s="8">
        <v>4</v>
      </c>
      <c r="BE909"/>
      <c r="BF909"/>
    </row>
    <row r="910" spans="2:58">
      <c r="B910"/>
      <c r="C910"/>
      <c r="R910" s="7" t="s">
        <v>9757</v>
      </c>
      <c r="S910" s="8">
        <v>4</v>
      </c>
      <c r="BE910"/>
      <c r="BF910"/>
    </row>
    <row r="911" spans="2:58">
      <c r="B911"/>
      <c r="C911"/>
      <c r="R911" s="7" t="s">
        <v>10013</v>
      </c>
      <c r="S911" s="8">
        <v>4</v>
      </c>
      <c r="BE911"/>
      <c r="BF911"/>
    </row>
    <row r="912" spans="2:58">
      <c r="B912"/>
      <c r="C912"/>
      <c r="R912" s="7" t="s">
        <v>5512</v>
      </c>
      <c r="S912" s="8">
        <v>4</v>
      </c>
      <c r="BE912"/>
      <c r="BF912"/>
    </row>
    <row r="913" spans="2:58">
      <c r="B913"/>
      <c r="C913"/>
      <c r="R913" s="7" t="s">
        <v>9680</v>
      </c>
      <c r="S913" s="8">
        <v>4</v>
      </c>
      <c r="BE913"/>
      <c r="BF913"/>
    </row>
    <row r="914" spans="2:58">
      <c r="B914"/>
      <c r="C914"/>
      <c r="R914" s="7" t="s">
        <v>10100</v>
      </c>
      <c r="S914" s="8">
        <v>4</v>
      </c>
      <c r="BE914"/>
      <c r="BF914"/>
    </row>
    <row r="915" spans="2:58">
      <c r="B915"/>
      <c r="C915"/>
      <c r="R915" s="7" t="s">
        <v>9716</v>
      </c>
      <c r="S915" s="8">
        <v>4</v>
      </c>
      <c r="BE915"/>
      <c r="BF915"/>
    </row>
    <row r="916" spans="2:58">
      <c r="B916"/>
      <c r="C916"/>
      <c r="R916" s="7" t="s">
        <v>9644</v>
      </c>
      <c r="S916" s="8">
        <v>4</v>
      </c>
      <c r="BE916"/>
      <c r="BF916"/>
    </row>
    <row r="917" spans="2:58">
      <c r="B917"/>
      <c r="C917"/>
      <c r="R917" s="7" t="s">
        <v>10112</v>
      </c>
      <c r="S917" s="8">
        <v>4</v>
      </c>
      <c r="BE917"/>
      <c r="BF917"/>
    </row>
    <row r="918" spans="2:58">
      <c r="B918"/>
      <c r="C918"/>
      <c r="R918" s="7" t="s">
        <v>6902</v>
      </c>
      <c r="S918" s="8">
        <v>4</v>
      </c>
      <c r="BE918"/>
      <c r="BF918"/>
    </row>
    <row r="919" spans="2:58">
      <c r="B919"/>
      <c r="C919"/>
      <c r="R919" s="7" t="s">
        <v>9409</v>
      </c>
      <c r="S919" s="8">
        <v>4</v>
      </c>
      <c r="BE919"/>
      <c r="BF919"/>
    </row>
    <row r="920" spans="2:58">
      <c r="B920"/>
      <c r="C920"/>
      <c r="R920" s="7" t="s">
        <v>10138</v>
      </c>
      <c r="S920" s="8">
        <v>4</v>
      </c>
      <c r="BE920"/>
      <c r="BF920"/>
    </row>
    <row r="921" spans="2:58">
      <c r="B921"/>
      <c r="C921"/>
      <c r="R921" s="7" t="s">
        <v>9334</v>
      </c>
      <c r="S921" s="8">
        <v>4</v>
      </c>
      <c r="BE921"/>
      <c r="BF921"/>
    </row>
    <row r="922" spans="2:58">
      <c r="B922"/>
      <c r="C922"/>
      <c r="R922" s="7" t="s">
        <v>10226</v>
      </c>
      <c r="S922" s="8">
        <v>4</v>
      </c>
      <c r="BE922"/>
      <c r="BF922"/>
    </row>
    <row r="923" spans="2:58">
      <c r="B923"/>
      <c r="C923"/>
      <c r="R923" s="7" t="s">
        <v>10300</v>
      </c>
      <c r="S923" s="8">
        <v>4</v>
      </c>
      <c r="BE923"/>
      <c r="BF923"/>
    </row>
    <row r="924" spans="2:58">
      <c r="B924"/>
      <c r="C924"/>
      <c r="R924" s="7" t="s">
        <v>9423</v>
      </c>
      <c r="S924" s="8">
        <v>4</v>
      </c>
      <c r="BE924"/>
      <c r="BF924"/>
    </row>
    <row r="925" spans="2:58">
      <c r="B925"/>
      <c r="C925"/>
      <c r="R925" s="7" t="s">
        <v>9540</v>
      </c>
      <c r="S925" s="8">
        <v>4</v>
      </c>
      <c r="BE925"/>
      <c r="BF925"/>
    </row>
    <row r="926" spans="2:58">
      <c r="B926"/>
      <c r="C926"/>
      <c r="R926" s="7" t="s">
        <v>9359</v>
      </c>
      <c r="S926" s="8">
        <v>4</v>
      </c>
      <c r="BE926"/>
      <c r="BF926"/>
    </row>
    <row r="927" spans="2:58">
      <c r="B927"/>
      <c r="C927"/>
      <c r="R927" s="7" t="s">
        <v>10316</v>
      </c>
      <c r="S927" s="8">
        <v>4</v>
      </c>
      <c r="BE927"/>
      <c r="BF927"/>
    </row>
    <row r="928" spans="2:58">
      <c r="B928"/>
      <c r="C928"/>
      <c r="R928" s="7" t="s">
        <v>10475</v>
      </c>
      <c r="S928" s="8">
        <v>4</v>
      </c>
      <c r="BE928"/>
      <c r="BF928"/>
    </row>
    <row r="929" spans="2:58">
      <c r="B929"/>
      <c r="C929"/>
      <c r="R929" s="7" t="s">
        <v>10524</v>
      </c>
      <c r="S929" s="8">
        <v>4</v>
      </c>
      <c r="BE929"/>
      <c r="BF929"/>
    </row>
    <row r="930" spans="2:58">
      <c r="B930"/>
      <c r="C930"/>
      <c r="R930" s="7" t="s">
        <v>9567</v>
      </c>
      <c r="S930" s="8">
        <v>4</v>
      </c>
      <c r="BE930"/>
      <c r="BF930"/>
    </row>
    <row r="931" spans="2:58">
      <c r="B931"/>
      <c r="C931"/>
      <c r="R931" s="7" t="s">
        <v>9508</v>
      </c>
      <c r="S931" s="8">
        <v>4</v>
      </c>
      <c r="BE931"/>
      <c r="BF931"/>
    </row>
    <row r="932" spans="2:58">
      <c r="B932"/>
      <c r="C932"/>
      <c r="R932" s="7" t="s">
        <v>10545</v>
      </c>
      <c r="S932" s="8">
        <v>4</v>
      </c>
      <c r="BE932"/>
      <c r="BF932"/>
    </row>
    <row r="933" spans="2:58">
      <c r="B933"/>
      <c r="C933"/>
      <c r="R933" s="7" t="s">
        <v>9906</v>
      </c>
      <c r="S933" s="8">
        <v>4</v>
      </c>
      <c r="BE933"/>
      <c r="BF933"/>
    </row>
    <row r="934" spans="2:58">
      <c r="B934"/>
      <c r="C934"/>
      <c r="R934" s="7" t="s">
        <v>9326</v>
      </c>
      <c r="S934" s="8">
        <v>4</v>
      </c>
      <c r="BE934"/>
      <c r="BF934"/>
    </row>
    <row r="935" spans="2:58">
      <c r="B935"/>
      <c r="C935"/>
      <c r="R935" s="7" t="s">
        <v>9708</v>
      </c>
      <c r="S935" s="8">
        <v>4</v>
      </c>
      <c r="BE935"/>
      <c r="BF935"/>
    </row>
    <row r="936" spans="2:58">
      <c r="B936"/>
      <c r="C936"/>
      <c r="R936" s="7" t="s">
        <v>10256</v>
      </c>
      <c r="S936" s="8">
        <v>4</v>
      </c>
      <c r="BE936"/>
      <c r="BF936"/>
    </row>
    <row r="937" spans="2:58">
      <c r="B937"/>
      <c r="C937"/>
      <c r="R937" s="7" t="s">
        <v>9464</v>
      </c>
      <c r="S937" s="8">
        <v>4</v>
      </c>
      <c r="BE937"/>
      <c r="BF937"/>
    </row>
    <row r="938" spans="2:58">
      <c r="B938"/>
      <c r="C938"/>
      <c r="R938" s="7" t="s">
        <v>9553</v>
      </c>
      <c r="S938" s="8">
        <v>4</v>
      </c>
      <c r="BE938"/>
      <c r="BF938"/>
    </row>
    <row r="939" spans="2:58">
      <c r="B939"/>
      <c r="C939"/>
      <c r="R939" s="7" t="s">
        <v>9895</v>
      </c>
      <c r="S939" s="8">
        <v>4</v>
      </c>
      <c r="BE939"/>
      <c r="BF939"/>
    </row>
    <row r="940" spans="2:58">
      <c r="B940"/>
      <c r="C940"/>
      <c r="R940" s="7" t="s">
        <v>542</v>
      </c>
      <c r="S940" s="8">
        <v>4</v>
      </c>
      <c r="BE940"/>
      <c r="BF940"/>
    </row>
    <row r="941" spans="2:58">
      <c r="B941"/>
      <c r="C941"/>
      <c r="R941" s="7" t="s">
        <v>9872</v>
      </c>
      <c r="S941" s="8">
        <v>4</v>
      </c>
      <c r="BE941"/>
      <c r="BF941"/>
    </row>
    <row r="942" spans="2:58">
      <c r="B942"/>
      <c r="C942"/>
      <c r="R942" s="7" t="s">
        <v>10462</v>
      </c>
      <c r="S942" s="8">
        <v>4</v>
      </c>
      <c r="BE942"/>
      <c r="BF942"/>
    </row>
    <row r="943" spans="2:58">
      <c r="B943"/>
      <c r="C943"/>
      <c r="R943" s="7" t="s">
        <v>8195</v>
      </c>
      <c r="S943" s="8">
        <v>4</v>
      </c>
      <c r="BE943"/>
      <c r="BF943"/>
    </row>
    <row r="944" spans="2:58">
      <c r="B944"/>
      <c r="C944"/>
      <c r="R944" s="7" t="s">
        <v>9388</v>
      </c>
      <c r="S944" s="8">
        <v>4</v>
      </c>
      <c r="BE944"/>
      <c r="BF944"/>
    </row>
    <row r="945" spans="2:58">
      <c r="B945"/>
      <c r="C945"/>
      <c r="R945" s="7" t="s">
        <v>10449</v>
      </c>
      <c r="S945" s="8">
        <v>4</v>
      </c>
      <c r="BE945"/>
      <c r="BF945"/>
    </row>
    <row r="946" spans="2:58">
      <c r="B946"/>
      <c r="C946"/>
      <c r="R946" s="7" t="s">
        <v>10216</v>
      </c>
      <c r="S946" s="8">
        <v>4</v>
      </c>
      <c r="BE946"/>
      <c r="BF946"/>
    </row>
    <row r="947" spans="2:58">
      <c r="B947"/>
      <c r="C947"/>
      <c r="R947" s="7" t="s">
        <v>10035</v>
      </c>
      <c r="S947" s="8">
        <v>4</v>
      </c>
      <c r="BE947"/>
      <c r="BF947"/>
    </row>
    <row r="948" spans="2:58">
      <c r="B948"/>
      <c r="C948"/>
      <c r="R948" s="7" t="s">
        <v>10423</v>
      </c>
      <c r="S948" s="8">
        <v>4</v>
      </c>
      <c r="BE948"/>
      <c r="BF948"/>
    </row>
    <row r="949" spans="2:58">
      <c r="B949"/>
      <c r="C949"/>
      <c r="R949" s="7" t="s">
        <v>9969</v>
      </c>
      <c r="S949" s="8">
        <v>4</v>
      </c>
      <c r="BE949"/>
      <c r="BF949"/>
    </row>
    <row r="950" spans="2:58">
      <c r="B950"/>
      <c r="C950"/>
      <c r="R950" s="7" t="s">
        <v>9374</v>
      </c>
      <c r="S950" s="8">
        <v>4</v>
      </c>
      <c r="BE950"/>
      <c r="BF950"/>
    </row>
    <row r="951" spans="2:58">
      <c r="B951"/>
      <c r="C951"/>
      <c r="R951" s="7" t="s">
        <v>9471</v>
      </c>
      <c r="S951" s="8">
        <v>4</v>
      </c>
      <c r="BE951"/>
      <c r="BF951"/>
    </row>
    <row r="952" spans="2:58">
      <c r="B952"/>
      <c r="C952"/>
      <c r="R952" s="7" t="s">
        <v>10205</v>
      </c>
      <c r="S952" s="8">
        <v>4</v>
      </c>
      <c r="BE952"/>
      <c r="BF952"/>
    </row>
    <row r="953" spans="2:58">
      <c r="B953"/>
      <c r="C953"/>
      <c r="R953" s="7" t="s">
        <v>10169</v>
      </c>
      <c r="S953" s="8">
        <v>4</v>
      </c>
      <c r="BE953"/>
      <c r="BF953"/>
    </row>
    <row r="954" spans="2:58">
      <c r="B954"/>
      <c r="C954"/>
      <c r="R954" s="7" t="s">
        <v>9318</v>
      </c>
      <c r="S954" s="8">
        <v>4</v>
      </c>
      <c r="BE954"/>
      <c r="BF954"/>
    </row>
    <row r="955" spans="2:58">
      <c r="B955"/>
      <c r="C955"/>
      <c r="R955" s="7" t="s">
        <v>10343</v>
      </c>
      <c r="S955" s="8">
        <v>4</v>
      </c>
      <c r="BE955"/>
      <c r="BF955"/>
    </row>
    <row r="956" spans="2:58">
      <c r="B956"/>
      <c r="C956"/>
      <c r="R956" s="7" t="s">
        <v>9542</v>
      </c>
      <c r="S956" s="8">
        <v>4</v>
      </c>
      <c r="BE956"/>
      <c r="BF956"/>
    </row>
    <row r="957" spans="2:58">
      <c r="B957"/>
      <c r="C957"/>
      <c r="R957" s="7" t="s">
        <v>10396</v>
      </c>
      <c r="S957" s="8">
        <v>4</v>
      </c>
      <c r="BE957"/>
      <c r="BF957"/>
    </row>
    <row r="958" spans="2:58">
      <c r="B958"/>
      <c r="C958"/>
      <c r="R958" s="7" t="s">
        <v>9482</v>
      </c>
      <c r="S958" s="8">
        <v>4</v>
      </c>
      <c r="BE958"/>
      <c r="BF958"/>
    </row>
    <row r="959" spans="2:58">
      <c r="B959"/>
      <c r="C959"/>
      <c r="R959" s="7" t="s">
        <v>10001</v>
      </c>
      <c r="S959" s="8">
        <v>4</v>
      </c>
      <c r="BE959"/>
      <c r="BF959"/>
    </row>
    <row r="960" spans="2:58">
      <c r="B960"/>
      <c r="C960"/>
      <c r="R960" s="7" t="s">
        <v>9480</v>
      </c>
      <c r="S960" s="8">
        <v>4</v>
      </c>
      <c r="BE960"/>
      <c r="BF960"/>
    </row>
    <row r="961" spans="2:58">
      <c r="B961"/>
      <c r="C961"/>
      <c r="R961" s="7" t="s">
        <v>10442</v>
      </c>
      <c r="S961" s="8">
        <v>4</v>
      </c>
      <c r="BE961"/>
      <c r="BF961"/>
    </row>
    <row r="962" spans="2:58">
      <c r="B962"/>
      <c r="C962"/>
      <c r="R962" s="7" t="s">
        <v>9499</v>
      </c>
      <c r="S962" s="8">
        <v>4</v>
      </c>
      <c r="BE962"/>
      <c r="BF962"/>
    </row>
    <row r="963" spans="2:58">
      <c r="B963"/>
      <c r="C963"/>
      <c r="R963" s="7" t="s">
        <v>10319</v>
      </c>
      <c r="S963" s="8">
        <v>4</v>
      </c>
      <c r="BE963"/>
      <c r="BF963"/>
    </row>
    <row r="964" spans="2:58">
      <c r="B964"/>
      <c r="C964"/>
      <c r="R964" s="7" t="s">
        <v>9750</v>
      </c>
      <c r="S964" s="8">
        <v>4</v>
      </c>
      <c r="BE964"/>
      <c r="BF964"/>
    </row>
    <row r="965" spans="2:58">
      <c r="B965"/>
      <c r="C965"/>
      <c r="R965" s="7" t="s">
        <v>10380</v>
      </c>
      <c r="S965" s="8">
        <v>4</v>
      </c>
      <c r="BE965"/>
      <c r="BF965"/>
    </row>
    <row r="966" spans="2:58">
      <c r="B966"/>
      <c r="C966"/>
      <c r="R966" s="7" t="s">
        <v>163</v>
      </c>
      <c r="S966" s="8">
        <v>4</v>
      </c>
      <c r="BE966"/>
      <c r="BF966"/>
    </row>
    <row r="967" spans="2:58">
      <c r="B967"/>
      <c r="C967"/>
      <c r="R967" s="7" t="s">
        <v>10468</v>
      </c>
      <c r="S967" s="8">
        <v>4</v>
      </c>
      <c r="BE967"/>
      <c r="BF967"/>
    </row>
    <row r="968" spans="2:58">
      <c r="B968"/>
      <c r="C968"/>
      <c r="R968" s="7" t="s">
        <v>9945</v>
      </c>
      <c r="S968" s="8">
        <v>4</v>
      </c>
      <c r="BE968"/>
      <c r="BF968"/>
    </row>
    <row r="969" spans="2:58">
      <c r="B969"/>
      <c r="C969"/>
      <c r="R969" s="7" t="s">
        <v>9610</v>
      </c>
      <c r="S969" s="8">
        <v>4</v>
      </c>
      <c r="BE969"/>
      <c r="BF969"/>
    </row>
    <row r="970" spans="2:58">
      <c r="B970"/>
      <c r="C970"/>
      <c r="R970" s="7" t="s">
        <v>10187</v>
      </c>
      <c r="S970" s="8">
        <v>4</v>
      </c>
      <c r="BE970"/>
      <c r="BF970"/>
    </row>
    <row r="971" spans="2:58">
      <c r="B971"/>
      <c r="C971"/>
      <c r="R971" s="7" t="s">
        <v>9506</v>
      </c>
      <c r="S971" s="8">
        <v>4</v>
      </c>
      <c r="BE971"/>
      <c r="BF971"/>
    </row>
    <row r="972" spans="2:58">
      <c r="B972"/>
      <c r="C972"/>
      <c r="R972" s="7" t="s">
        <v>9853</v>
      </c>
      <c r="S972" s="8">
        <v>4</v>
      </c>
      <c r="BE972"/>
      <c r="BF972"/>
    </row>
    <row r="973" spans="2:58">
      <c r="B973"/>
      <c r="C973"/>
      <c r="R973" s="7" t="s">
        <v>9694</v>
      </c>
      <c r="S973" s="8">
        <v>4</v>
      </c>
      <c r="BE973"/>
      <c r="BF973"/>
    </row>
    <row r="974" spans="2:58">
      <c r="B974"/>
      <c r="C974"/>
      <c r="R974" s="7" t="s">
        <v>9541</v>
      </c>
      <c r="S974" s="8">
        <v>4</v>
      </c>
      <c r="BE974"/>
      <c r="BF974"/>
    </row>
    <row r="975" spans="2:58">
      <c r="B975"/>
      <c r="C975"/>
      <c r="R975" s="7" t="s">
        <v>9718</v>
      </c>
      <c r="S975" s="8">
        <v>4</v>
      </c>
      <c r="BE975"/>
      <c r="BF975"/>
    </row>
    <row r="976" spans="2:58">
      <c r="B976"/>
      <c r="C976"/>
      <c r="R976" s="7" t="s">
        <v>9347</v>
      </c>
      <c r="S976" s="8">
        <v>4</v>
      </c>
      <c r="BE976"/>
      <c r="BF976"/>
    </row>
    <row r="977" spans="2:58">
      <c r="B977"/>
      <c r="C977"/>
      <c r="R977" s="7" t="s">
        <v>9614</v>
      </c>
      <c r="S977" s="8">
        <v>4</v>
      </c>
      <c r="BE977"/>
      <c r="BF977"/>
    </row>
    <row r="978" spans="2:58">
      <c r="B978"/>
      <c r="C978"/>
      <c r="R978" s="7" t="s">
        <v>10297</v>
      </c>
      <c r="S978" s="8">
        <v>4</v>
      </c>
      <c r="BE978"/>
      <c r="BF978"/>
    </row>
    <row r="979" spans="2:58">
      <c r="B979"/>
      <c r="C979"/>
      <c r="R979" s="7" t="s">
        <v>10183</v>
      </c>
      <c r="S979" s="8">
        <v>4</v>
      </c>
      <c r="BE979"/>
      <c r="BF979"/>
    </row>
    <row r="980" spans="2:58">
      <c r="B980"/>
      <c r="C980"/>
      <c r="R980" s="7" t="s">
        <v>6466</v>
      </c>
      <c r="S980" s="8">
        <v>4</v>
      </c>
      <c r="BE980"/>
      <c r="BF980"/>
    </row>
    <row r="981" spans="2:58">
      <c r="B981"/>
      <c r="C981"/>
      <c r="R981" s="7" t="s">
        <v>8790</v>
      </c>
      <c r="S981" s="8">
        <v>4</v>
      </c>
      <c r="BE981"/>
      <c r="BF981"/>
    </row>
    <row r="982" spans="2:58">
      <c r="B982"/>
      <c r="C982"/>
      <c r="R982" s="7" t="s">
        <v>10330</v>
      </c>
      <c r="S982" s="8">
        <v>4</v>
      </c>
      <c r="BE982"/>
      <c r="BF982"/>
    </row>
    <row r="983" spans="2:58">
      <c r="B983"/>
      <c r="C983"/>
      <c r="R983" s="7" t="s">
        <v>10465</v>
      </c>
      <c r="S983" s="8">
        <v>4</v>
      </c>
      <c r="BE983"/>
      <c r="BF983"/>
    </row>
    <row r="984" spans="2:58">
      <c r="B984"/>
      <c r="C984"/>
      <c r="R984" s="7" t="s">
        <v>10209</v>
      </c>
      <c r="S984" s="8">
        <v>4</v>
      </c>
      <c r="BE984"/>
      <c r="BF984"/>
    </row>
    <row r="985" spans="2:58">
      <c r="B985"/>
      <c r="C985"/>
      <c r="R985" s="7" t="s">
        <v>6678</v>
      </c>
      <c r="S985" s="8">
        <v>4</v>
      </c>
      <c r="BE985"/>
      <c r="BF985"/>
    </row>
    <row r="986" spans="2:58">
      <c r="B986"/>
      <c r="C986"/>
      <c r="R986" s="7" t="s">
        <v>9343</v>
      </c>
      <c r="S986" s="8">
        <v>4</v>
      </c>
      <c r="BE986"/>
      <c r="BF986"/>
    </row>
    <row r="987" spans="2:58">
      <c r="B987"/>
      <c r="C987"/>
      <c r="R987" s="7" t="s">
        <v>10477</v>
      </c>
      <c r="S987" s="8">
        <v>4</v>
      </c>
      <c r="BE987"/>
      <c r="BF987"/>
    </row>
    <row r="988" spans="2:58">
      <c r="B988"/>
      <c r="C988"/>
      <c r="R988" s="7" t="s">
        <v>9942</v>
      </c>
      <c r="S988" s="8">
        <v>4</v>
      </c>
      <c r="BE988"/>
      <c r="BF988"/>
    </row>
    <row r="989" spans="2:58">
      <c r="B989"/>
      <c r="C989"/>
      <c r="R989" s="7" t="s">
        <v>10407</v>
      </c>
      <c r="S989" s="8">
        <v>4</v>
      </c>
      <c r="BE989"/>
      <c r="BF989"/>
    </row>
    <row r="990" spans="2:58">
      <c r="B990"/>
      <c r="C990"/>
      <c r="R990" s="7" t="s">
        <v>7704</v>
      </c>
      <c r="S990" s="8">
        <v>4</v>
      </c>
      <c r="BE990"/>
      <c r="BF990"/>
    </row>
    <row r="991" spans="2:58">
      <c r="B991"/>
      <c r="C991"/>
      <c r="R991" s="7" t="s">
        <v>9660</v>
      </c>
      <c r="S991" s="8">
        <v>4</v>
      </c>
      <c r="BE991"/>
      <c r="BF991"/>
    </row>
    <row r="992" spans="2:58">
      <c r="B992"/>
      <c r="C992"/>
      <c r="R992" s="7" t="s">
        <v>9759</v>
      </c>
      <c r="S992" s="8">
        <v>4</v>
      </c>
      <c r="BE992"/>
      <c r="BF992"/>
    </row>
    <row r="993" spans="2:58">
      <c r="B993"/>
      <c r="C993"/>
      <c r="R993" s="7" t="s">
        <v>9727</v>
      </c>
      <c r="S993" s="8">
        <v>4</v>
      </c>
      <c r="BE993"/>
      <c r="BF993"/>
    </row>
    <row r="994" spans="2:58">
      <c r="B994"/>
      <c r="C994"/>
      <c r="R994" s="7" t="s">
        <v>10571</v>
      </c>
      <c r="S994" s="8">
        <v>4</v>
      </c>
      <c r="BE994"/>
      <c r="BF994"/>
    </row>
    <row r="995" spans="2:58">
      <c r="B995"/>
      <c r="C995"/>
      <c r="R995" s="7" t="s">
        <v>9736</v>
      </c>
      <c r="S995" s="8">
        <v>4</v>
      </c>
      <c r="BE995"/>
      <c r="BF995"/>
    </row>
    <row r="996" spans="2:58">
      <c r="B996"/>
      <c r="C996"/>
      <c r="R996" s="7" t="s">
        <v>10162</v>
      </c>
      <c r="S996" s="8">
        <v>4</v>
      </c>
      <c r="BE996"/>
      <c r="BF996"/>
    </row>
    <row r="997" spans="2:58">
      <c r="B997"/>
      <c r="C997"/>
      <c r="R997" s="7" t="s">
        <v>10050</v>
      </c>
      <c r="S997" s="8">
        <v>4</v>
      </c>
      <c r="BE997"/>
      <c r="BF997"/>
    </row>
    <row r="998" spans="2:58">
      <c r="B998"/>
      <c r="C998"/>
      <c r="R998" s="7" t="s">
        <v>9476</v>
      </c>
      <c r="S998" s="8">
        <v>4</v>
      </c>
      <c r="BE998"/>
      <c r="BF998"/>
    </row>
    <row r="999" spans="2:58">
      <c r="B999"/>
      <c r="C999"/>
      <c r="R999" s="7" t="s">
        <v>9546</v>
      </c>
      <c r="S999" s="8">
        <v>3.9</v>
      </c>
      <c r="BE999"/>
      <c r="BF999"/>
    </row>
    <row r="1000" spans="2:58">
      <c r="B1000"/>
      <c r="C1000"/>
      <c r="R1000" s="7" t="s">
        <v>9780</v>
      </c>
      <c r="S1000" s="8">
        <v>3.9</v>
      </c>
      <c r="BE1000"/>
      <c r="BF1000"/>
    </row>
    <row r="1001" spans="2:58">
      <c r="B1001"/>
      <c r="C1001"/>
      <c r="R1001" s="7" t="s">
        <v>9924</v>
      </c>
      <c r="S1001" s="8">
        <v>3.9</v>
      </c>
      <c r="BE1001"/>
      <c r="BF1001"/>
    </row>
    <row r="1002" spans="2:58">
      <c r="B1002"/>
      <c r="C1002"/>
      <c r="R1002" s="7" t="s">
        <v>10383</v>
      </c>
      <c r="S1002" s="8">
        <v>3.9</v>
      </c>
      <c r="BE1002"/>
      <c r="BF1002"/>
    </row>
    <row r="1003" spans="2:58">
      <c r="B1003"/>
      <c r="C1003"/>
      <c r="R1003" s="7" t="s">
        <v>9469</v>
      </c>
      <c r="S1003" s="8">
        <v>3.9</v>
      </c>
      <c r="BE1003"/>
      <c r="BF1003"/>
    </row>
    <row r="1004" spans="2:58">
      <c r="B1004"/>
      <c r="C1004"/>
      <c r="R1004" s="7" t="s">
        <v>9918</v>
      </c>
      <c r="S1004" s="8">
        <v>3.9</v>
      </c>
      <c r="BE1004"/>
      <c r="BF1004"/>
    </row>
    <row r="1005" spans="2:58">
      <c r="B1005"/>
      <c r="C1005"/>
      <c r="R1005" s="7" t="s">
        <v>9351</v>
      </c>
      <c r="S1005" s="8">
        <v>3.9</v>
      </c>
      <c r="BE1005"/>
      <c r="BF1005"/>
    </row>
    <row r="1006" spans="2:58">
      <c r="B1006"/>
      <c r="C1006"/>
      <c r="R1006" s="7" t="s">
        <v>9755</v>
      </c>
      <c r="S1006" s="8">
        <v>3.9</v>
      </c>
      <c r="BE1006"/>
      <c r="BF1006"/>
    </row>
    <row r="1007" spans="2:58">
      <c r="B1007"/>
      <c r="C1007"/>
      <c r="R1007" s="7" t="s">
        <v>10489</v>
      </c>
      <c r="S1007" s="8">
        <v>3.9</v>
      </c>
      <c r="BE1007"/>
      <c r="BF1007"/>
    </row>
    <row r="1008" spans="2:58">
      <c r="B1008"/>
      <c r="C1008"/>
      <c r="R1008" s="7" t="s">
        <v>10174</v>
      </c>
      <c r="S1008" s="8">
        <v>3.9</v>
      </c>
      <c r="BE1008"/>
      <c r="BF1008"/>
    </row>
    <row r="1009" spans="2:58">
      <c r="B1009"/>
      <c r="C1009"/>
      <c r="R1009" s="7" t="s">
        <v>9643</v>
      </c>
      <c r="S1009" s="8">
        <v>3.9</v>
      </c>
      <c r="BE1009"/>
      <c r="BF1009"/>
    </row>
    <row r="1010" spans="2:58">
      <c r="B1010"/>
      <c r="C1010"/>
      <c r="R1010" s="7" t="s">
        <v>10509</v>
      </c>
      <c r="S1010" s="8">
        <v>3.9</v>
      </c>
      <c r="BE1010"/>
      <c r="BF1010"/>
    </row>
    <row r="1011" spans="2:58">
      <c r="B1011"/>
      <c r="C1011"/>
      <c r="R1011" s="7" t="s">
        <v>9799</v>
      </c>
      <c r="S1011" s="8">
        <v>3.9</v>
      </c>
      <c r="BE1011"/>
      <c r="BF1011"/>
    </row>
    <row r="1012" spans="2:58">
      <c r="B1012"/>
      <c r="C1012"/>
      <c r="R1012" s="7" t="s">
        <v>9442</v>
      </c>
      <c r="S1012" s="8">
        <v>3.9</v>
      </c>
      <c r="BE1012"/>
      <c r="BF1012"/>
    </row>
    <row r="1013" spans="2:58">
      <c r="B1013"/>
      <c r="C1013"/>
      <c r="R1013" s="7" t="s">
        <v>9536</v>
      </c>
      <c r="S1013" s="8">
        <v>3.9</v>
      </c>
      <c r="BE1013"/>
      <c r="BF1013"/>
    </row>
    <row r="1014" spans="2:58">
      <c r="B1014"/>
      <c r="C1014"/>
      <c r="R1014" s="7" t="s">
        <v>10544</v>
      </c>
      <c r="S1014" s="8">
        <v>3.9</v>
      </c>
      <c r="BE1014"/>
      <c r="BF1014"/>
    </row>
    <row r="1015" spans="2:58">
      <c r="B1015"/>
      <c r="C1015"/>
      <c r="R1015" s="7" t="s">
        <v>9584</v>
      </c>
      <c r="S1015" s="8">
        <v>3.9</v>
      </c>
      <c r="BE1015"/>
      <c r="BF1015"/>
    </row>
    <row r="1016" spans="2:58">
      <c r="B1016"/>
      <c r="C1016"/>
      <c r="R1016" s="7" t="s">
        <v>10456</v>
      </c>
      <c r="S1016" s="8">
        <v>3.9</v>
      </c>
      <c r="BE1016"/>
      <c r="BF1016"/>
    </row>
    <row r="1017" spans="2:58">
      <c r="B1017"/>
      <c r="C1017"/>
      <c r="R1017" s="7" t="s">
        <v>9823</v>
      </c>
      <c r="S1017" s="8">
        <v>3.9</v>
      </c>
      <c r="BE1017"/>
      <c r="BF1017"/>
    </row>
    <row r="1018" spans="2:58">
      <c r="B1018"/>
      <c r="C1018"/>
      <c r="R1018" s="7" t="s">
        <v>9616</v>
      </c>
      <c r="S1018" s="8">
        <v>3.9</v>
      </c>
      <c r="BE1018"/>
      <c r="BF1018"/>
    </row>
    <row r="1019" spans="2:58">
      <c r="B1019"/>
      <c r="C1019"/>
      <c r="R1019" s="7" t="s">
        <v>9414</v>
      </c>
      <c r="S1019" s="8">
        <v>3.9</v>
      </c>
      <c r="BE1019"/>
      <c r="BF1019"/>
    </row>
    <row r="1020" spans="2:58">
      <c r="B1020"/>
      <c r="C1020"/>
      <c r="R1020" s="7" t="s">
        <v>9611</v>
      </c>
      <c r="S1020" s="8">
        <v>3.9</v>
      </c>
      <c r="BE1020"/>
      <c r="BF1020"/>
    </row>
    <row r="1021" spans="2:58">
      <c r="B1021"/>
      <c r="C1021"/>
      <c r="R1021" s="7" t="s">
        <v>9322</v>
      </c>
      <c r="S1021" s="8">
        <v>3.9</v>
      </c>
      <c r="BE1021"/>
      <c r="BF1021"/>
    </row>
    <row r="1022" spans="2:58">
      <c r="B1022"/>
      <c r="C1022"/>
      <c r="R1022" s="7" t="s">
        <v>10222</v>
      </c>
      <c r="S1022" s="8">
        <v>3.9</v>
      </c>
      <c r="BE1022"/>
      <c r="BF1022"/>
    </row>
    <row r="1023" spans="2:58">
      <c r="B1023"/>
      <c r="C1023"/>
      <c r="R1023" s="7" t="s">
        <v>9933</v>
      </c>
      <c r="S1023" s="8">
        <v>3.9</v>
      </c>
      <c r="BE1023"/>
      <c r="BF1023"/>
    </row>
    <row r="1024" spans="2:58">
      <c r="B1024"/>
      <c r="C1024"/>
      <c r="R1024" s="7" t="s">
        <v>9935</v>
      </c>
      <c r="S1024" s="8">
        <v>3.9</v>
      </c>
      <c r="BE1024"/>
      <c r="BF1024"/>
    </row>
    <row r="1025" spans="2:58">
      <c r="B1025"/>
      <c r="C1025"/>
      <c r="R1025" s="7" t="s">
        <v>9673</v>
      </c>
      <c r="S1025" s="8">
        <v>3.9</v>
      </c>
      <c r="BE1025"/>
      <c r="BF1025"/>
    </row>
    <row r="1026" spans="2:58">
      <c r="B1026"/>
      <c r="C1026"/>
      <c r="R1026" s="7" t="s">
        <v>9437</v>
      </c>
      <c r="S1026" s="8">
        <v>3.9</v>
      </c>
      <c r="BE1026"/>
      <c r="BF1026"/>
    </row>
    <row r="1027" spans="2:58">
      <c r="B1027"/>
      <c r="C1027"/>
      <c r="R1027" s="7" t="s">
        <v>9440</v>
      </c>
      <c r="S1027" s="8">
        <v>3.9</v>
      </c>
      <c r="BE1027"/>
      <c r="BF1027"/>
    </row>
    <row r="1028" spans="2:58">
      <c r="B1028"/>
      <c r="C1028"/>
      <c r="R1028" s="7" t="s">
        <v>10176</v>
      </c>
      <c r="S1028" s="8">
        <v>3.9</v>
      </c>
      <c r="BE1028"/>
      <c r="BF1028"/>
    </row>
    <row r="1029" spans="2:58">
      <c r="B1029"/>
      <c r="C1029"/>
      <c r="R1029" s="7" t="s">
        <v>10239</v>
      </c>
      <c r="S1029" s="8">
        <v>3.9</v>
      </c>
      <c r="BE1029"/>
      <c r="BF1029"/>
    </row>
    <row r="1030" spans="2:58">
      <c r="B1030"/>
      <c r="C1030"/>
      <c r="R1030" s="7" t="s">
        <v>10391</v>
      </c>
      <c r="S1030" s="8">
        <v>3.9</v>
      </c>
      <c r="BE1030"/>
      <c r="BF1030"/>
    </row>
    <row r="1031" spans="2:58">
      <c r="B1031"/>
      <c r="C1031"/>
      <c r="R1031" s="7" t="s">
        <v>9498</v>
      </c>
      <c r="S1031" s="8">
        <v>3.9</v>
      </c>
      <c r="BE1031"/>
      <c r="BF1031"/>
    </row>
    <row r="1032" spans="2:58">
      <c r="B1032"/>
      <c r="C1032"/>
      <c r="R1032" s="7" t="s">
        <v>10320</v>
      </c>
      <c r="S1032" s="8">
        <v>3.9</v>
      </c>
      <c r="BE1032"/>
      <c r="BF1032"/>
    </row>
    <row r="1033" spans="2:58">
      <c r="B1033"/>
      <c r="C1033"/>
      <c r="R1033" s="7" t="s">
        <v>9925</v>
      </c>
      <c r="S1033" s="8">
        <v>3.9</v>
      </c>
      <c r="BE1033"/>
      <c r="BF1033"/>
    </row>
    <row r="1034" spans="2:58">
      <c r="B1034"/>
      <c r="C1034"/>
      <c r="R1034" s="7" t="s">
        <v>10266</v>
      </c>
      <c r="S1034" s="8">
        <v>3.9</v>
      </c>
      <c r="BE1034"/>
      <c r="BF1034"/>
    </row>
    <row r="1035" spans="2:58">
      <c r="B1035"/>
      <c r="C1035"/>
      <c r="R1035" s="7" t="s">
        <v>9896</v>
      </c>
      <c r="S1035" s="8">
        <v>3.9</v>
      </c>
      <c r="BE1035"/>
      <c r="BF1035"/>
    </row>
    <row r="1036" spans="2:58">
      <c r="B1036"/>
      <c r="C1036"/>
      <c r="R1036" s="7" t="s">
        <v>9510</v>
      </c>
      <c r="S1036" s="8">
        <v>3.9</v>
      </c>
      <c r="BE1036"/>
      <c r="BF1036"/>
    </row>
    <row r="1037" spans="2:58">
      <c r="B1037"/>
      <c r="C1037"/>
      <c r="R1037" s="7" t="s">
        <v>10012</v>
      </c>
      <c r="S1037" s="8">
        <v>3.9</v>
      </c>
      <c r="BE1037"/>
      <c r="BF1037"/>
    </row>
    <row r="1038" spans="2:58">
      <c r="B1038"/>
      <c r="C1038"/>
      <c r="R1038" s="7" t="s">
        <v>9390</v>
      </c>
      <c r="S1038" s="8">
        <v>3.9</v>
      </c>
      <c r="BE1038"/>
      <c r="BF1038"/>
    </row>
    <row r="1039" spans="2:58">
      <c r="B1039"/>
      <c r="C1039"/>
      <c r="R1039" s="7" t="s">
        <v>9754</v>
      </c>
      <c r="S1039" s="8">
        <v>3.9</v>
      </c>
      <c r="BE1039"/>
      <c r="BF1039"/>
    </row>
    <row r="1040" spans="2:58">
      <c r="B1040"/>
      <c r="C1040"/>
      <c r="R1040" s="7" t="s">
        <v>9319</v>
      </c>
      <c r="S1040" s="8">
        <v>3.9</v>
      </c>
      <c r="BE1040"/>
      <c r="BF1040"/>
    </row>
    <row r="1041" spans="2:58">
      <c r="B1041"/>
      <c r="C1041"/>
      <c r="R1041" s="7" t="s">
        <v>10257</v>
      </c>
      <c r="S1041" s="8">
        <v>3.9</v>
      </c>
      <c r="BE1041"/>
      <c r="BF1041"/>
    </row>
    <row r="1042" spans="2:58">
      <c r="B1042"/>
      <c r="C1042"/>
      <c r="R1042" s="7" t="s">
        <v>9808</v>
      </c>
      <c r="S1042" s="8">
        <v>3.9</v>
      </c>
      <c r="BE1042"/>
      <c r="BF1042"/>
    </row>
    <row r="1043" spans="2:58">
      <c r="B1043"/>
      <c r="C1043"/>
      <c r="R1043" s="7" t="s">
        <v>3214</v>
      </c>
      <c r="S1043" s="8">
        <v>3.9</v>
      </c>
      <c r="BE1043"/>
      <c r="BF1043"/>
    </row>
    <row r="1044" spans="2:58">
      <c r="B1044"/>
      <c r="C1044"/>
      <c r="R1044" s="7" t="s">
        <v>10167</v>
      </c>
      <c r="S1044" s="8">
        <v>3.9</v>
      </c>
      <c r="BE1044"/>
      <c r="BF1044"/>
    </row>
    <row r="1045" spans="2:58">
      <c r="B1045"/>
      <c r="C1045"/>
      <c r="R1045" s="7" t="s">
        <v>9350</v>
      </c>
      <c r="S1045" s="8">
        <v>3.9</v>
      </c>
      <c r="BE1045"/>
      <c r="BF1045"/>
    </row>
    <row r="1046" spans="2:58">
      <c r="B1046"/>
      <c r="C1046"/>
      <c r="R1046" s="7" t="s">
        <v>10311</v>
      </c>
      <c r="S1046" s="8">
        <v>3.9</v>
      </c>
      <c r="BE1046"/>
      <c r="BF1046"/>
    </row>
    <row r="1047" spans="2:58">
      <c r="B1047"/>
      <c r="C1047"/>
      <c r="R1047" s="7" t="s">
        <v>10496</v>
      </c>
      <c r="S1047" s="8">
        <v>3.9</v>
      </c>
      <c r="BE1047"/>
      <c r="BF1047"/>
    </row>
    <row r="1048" spans="2:58">
      <c r="B1048"/>
      <c r="C1048"/>
      <c r="R1048" s="7" t="s">
        <v>10353</v>
      </c>
      <c r="S1048" s="8">
        <v>3.9</v>
      </c>
      <c r="BE1048"/>
      <c r="BF1048"/>
    </row>
    <row r="1049" spans="2:58">
      <c r="B1049"/>
      <c r="C1049"/>
      <c r="R1049" s="7" t="s">
        <v>10464</v>
      </c>
      <c r="S1049" s="8">
        <v>3.9</v>
      </c>
      <c r="BE1049"/>
      <c r="BF1049"/>
    </row>
    <row r="1050" spans="2:58">
      <c r="B1050"/>
      <c r="C1050"/>
      <c r="R1050" s="7" t="s">
        <v>10288</v>
      </c>
      <c r="S1050" s="8">
        <v>3.9</v>
      </c>
      <c r="BE1050"/>
      <c r="BF1050"/>
    </row>
    <row r="1051" spans="2:58">
      <c r="B1051"/>
      <c r="C1051"/>
      <c r="R1051" s="7" t="s">
        <v>10448</v>
      </c>
      <c r="S1051" s="8">
        <v>3.9</v>
      </c>
      <c r="BE1051"/>
      <c r="BF1051"/>
    </row>
    <row r="1052" spans="2:58">
      <c r="B1052"/>
      <c r="C1052"/>
      <c r="R1052" s="7" t="s">
        <v>10504</v>
      </c>
      <c r="S1052" s="8">
        <v>3.9</v>
      </c>
      <c r="BE1052"/>
      <c r="BF1052"/>
    </row>
    <row r="1053" spans="2:58">
      <c r="B1053"/>
      <c r="C1053"/>
      <c r="R1053" s="7" t="s">
        <v>9705</v>
      </c>
      <c r="S1053" s="8">
        <v>3.9</v>
      </c>
      <c r="BE1053"/>
      <c r="BF1053"/>
    </row>
    <row r="1054" spans="2:58">
      <c r="B1054"/>
      <c r="C1054"/>
      <c r="R1054" s="7" t="s">
        <v>9711</v>
      </c>
      <c r="S1054" s="8">
        <v>3.9</v>
      </c>
      <c r="BE1054"/>
      <c r="BF1054"/>
    </row>
    <row r="1055" spans="2:58">
      <c r="B1055"/>
      <c r="C1055"/>
      <c r="R1055" s="7" t="s">
        <v>9463</v>
      </c>
      <c r="S1055" s="8">
        <v>3.9</v>
      </c>
      <c r="BE1055"/>
      <c r="BF1055"/>
    </row>
    <row r="1056" spans="2:58">
      <c r="B1056"/>
      <c r="C1056"/>
      <c r="R1056" s="7" t="s">
        <v>10175</v>
      </c>
      <c r="S1056" s="8">
        <v>3.9</v>
      </c>
      <c r="BE1056"/>
      <c r="BF1056"/>
    </row>
    <row r="1057" spans="2:58">
      <c r="B1057"/>
      <c r="C1057"/>
      <c r="R1057" s="7" t="s">
        <v>9760</v>
      </c>
      <c r="S1057" s="8">
        <v>3.9</v>
      </c>
      <c r="BE1057"/>
      <c r="BF1057"/>
    </row>
    <row r="1058" spans="2:58">
      <c r="B1058"/>
      <c r="C1058"/>
      <c r="R1058" s="7" t="s">
        <v>9951</v>
      </c>
      <c r="S1058" s="8">
        <v>3.9</v>
      </c>
      <c r="BE1058"/>
      <c r="BF1058"/>
    </row>
    <row r="1059" spans="2:58">
      <c r="B1059"/>
      <c r="C1059"/>
      <c r="R1059" s="7" t="s">
        <v>9818</v>
      </c>
      <c r="S1059" s="8">
        <v>3.9</v>
      </c>
      <c r="BE1059"/>
      <c r="BF1059"/>
    </row>
    <row r="1060" spans="2:58">
      <c r="B1060"/>
      <c r="C1060"/>
      <c r="R1060" s="7" t="s">
        <v>9865</v>
      </c>
      <c r="S1060" s="8">
        <v>3.9</v>
      </c>
      <c r="BE1060"/>
      <c r="BF1060"/>
    </row>
    <row r="1061" spans="2:58">
      <c r="B1061"/>
      <c r="C1061"/>
      <c r="R1061" s="7" t="s">
        <v>9856</v>
      </c>
      <c r="S1061" s="8">
        <v>3.9</v>
      </c>
      <c r="BE1061"/>
      <c r="BF1061"/>
    </row>
    <row r="1062" spans="2:58">
      <c r="B1062"/>
      <c r="C1062"/>
      <c r="R1062" s="7" t="s">
        <v>10110</v>
      </c>
      <c r="S1062" s="8">
        <v>3.9</v>
      </c>
      <c r="BE1062"/>
      <c r="BF1062"/>
    </row>
    <row r="1063" spans="2:58">
      <c r="B1063"/>
      <c r="C1063"/>
      <c r="R1063" s="7" t="s">
        <v>9975</v>
      </c>
      <c r="S1063" s="8">
        <v>3.9</v>
      </c>
      <c r="BE1063"/>
      <c r="BF1063"/>
    </row>
    <row r="1064" spans="2:58">
      <c r="B1064"/>
      <c r="C1064"/>
      <c r="R1064" s="7" t="s">
        <v>10091</v>
      </c>
      <c r="S1064" s="8">
        <v>3.9</v>
      </c>
      <c r="BE1064"/>
      <c r="BF1064"/>
    </row>
    <row r="1065" spans="2:58">
      <c r="B1065"/>
      <c r="C1065"/>
      <c r="R1065" s="7" t="s">
        <v>10405</v>
      </c>
      <c r="S1065" s="8">
        <v>3.9</v>
      </c>
      <c r="BE1065"/>
      <c r="BF1065"/>
    </row>
    <row r="1066" spans="2:58">
      <c r="B1066"/>
      <c r="C1066"/>
      <c r="R1066" s="7" t="s">
        <v>9548</v>
      </c>
      <c r="S1066" s="8">
        <v>3.9</v>
      </c>
      <c r="BE1066"/>
      <c r="BF1066"/>
    </row>
    <row r="1067" spans="2:58">
      <c r="B1067"/>
      <c r="C1067"/>
      <c r="R1067" s="7" t="s">
        <v>9930</v>
      </c>
      <c r="S1067" s="8">
        <v>3.9</v>
      </c>
      <c r="BE1067"/>
      <c r="BF1067"/>
    </row>
    <row r="1068" spans="2:58">
      <c r="B1068"/>
      <c r="C1068"/>
      <c r="R1068" s="7" t="s">
        <v>9491</v>
      </c>
      <c r="S1068" s="8">
        <v>3.9</v>
      </c>
      <c r="BE1068"/>
      <c r="BF1068"/>
    </row>
    <row r="1069" spans="2:58">
      <c r="B1069"/>
      <c r="C1069"/>
      <c r="R1069" s="7" t="s">
        <v>10340</v>
      </c>
      <c r="S1069" s="8">
        <v>3.9</v>
      </c>
      <c r="BE1069"/>
      <c r="BF1069"/>
    </row>
    <row r="1070" spans="2:58">
      <c r="B1070"/>
      <c r="C1070"/>
      <c r="R1070" s="7" t="s">
        <v>10503</v>
      </c>
      <c r="S1070" s="8">
        <v>3.9</v>
      </c>
      <c r="BE1070"/>
      <c r="BF1070"/>
    </row>
    <row r="1071" spans="2:58">
      <c r="B1071"/>
      <c r="C1071"/>
      <c r="R1071" s="7" t="s">
        <v>9871</v>
      </c>
      <c r="S1071" s="8">
        <v>3.9</v>
      </c>
      <c r="BE1071"/>
      <c r="BF1071"/>
    </row>
    <row r="1072" spans="2:58">
      <c r="B1072"/>
      <c r="C1072"/>
      <c r="R1072" s="7" t="s">
        <v>10473</v>
      </c>
      <c r="S1072" s="8">
        <v>3.9</v>
      </c>
      <c r="BE1072"/>
      <c r="BF1072"/>
    </row>
    <row r="1073" spans="2:58">
      <c r="B1073"/>
      <c r="C1073"/>
      <c r="R1073" s="7" t="s">
        <v>9729</v>
      </c>
      <c r="S1073" s="8">
        <v>3.9</v>
      </c>
      <c r="BE1073"/>
      <c r="BF1073"/>
    </row>
    <row r="1074" spans="2:58">
      <c r="B1074"/>
      <c r="C1074"/>
      <c r="R1074" s="7" t="s">
        <v>10493</v>
      </c>
      <c r="S1074" s="8">
        <v>3.9</v>
      </c>
      <c r="BE1074"/>
      <c r="BF1074"/>
    </row>
    <row r="1075" spans="2:58">
      <c r="B1075"/>
      <c r="C1075"/>
      <c r="R1075" s="7" t="s">
        <v>9651</v>
      </c>
      <c r="S1075" s="8">
        <v>3.9</v>
      </c>
      <c r="BE1075"/>
      <c r="BF1075"/>
    </row>
    <row r="1076" spans="2:58">
      <c r="B1076"/>
      <c r="C1076"/>
      <c r="R1076" s="7" t="s">
        <v>10045</v>
      </c>
      <c r="S1076" s="8">
        <v>3.9</v>
      </c>
      <c r="BE1076"/>
      <c r="BF1076"/>
    </row>
    <row r="1077" spans="2:58">
      <c r="B1077"/>
      <c r="C1077"/>
      <c r="R1077" s="7" t="s">
        <v>10432</v>
      </c>
      <c r="S1077" s="8">
        <v>3.9</v>
      </c>
      <c r="BE1077"/>
      <c r="BF1077"/>
    </row>
    <row r="1078" spans="2:58">
      <c r="B1078"/>
      <c r="C1078"/>
      <c r="R1078" s="7" t="s">
        <v>10301</v>
      </c>
      <c r="S1078" s="8">
        <v>3.9</v>
      </c>
      <c r="BE1078"/>
      <c r="BF1078"/>
    </row>
    <row r="1079" spans="2:58">
      <c r="B1079"/>
      <c r="C1079"/>
      <c r="R1079" s="7" t="s">
        <v>10130</v>
      </c>
      <c r="S1079" s="8">
        <v>3.9</v>
      </c>
      <c r="BE1079"/>
      <c r="BF1079"/>
    </row>
    <row r="1080" spans="2:58">
      <c r="B1080"/>
      <c r="C1080"/>
      <c r="R1080" s="7" t="s">
        <v>10329</v>
      </c>
      <c r="S1080" s="8">
        <v>3.9</v>
      </c>
      <c r="BE1080"/>
      <c r="BF1080"/>
    </row>
    <row r="1081" spans="2:58">
      <c r="B1081"/>
      <c r="C1081"/>
      <c r="R1081" s="7" t="s">
        <v>9845</v>
      </c>
      <c r="S1081" s="8">
        <v>3.9</v>
      </c>
      <c r="BE1081"/>
      <c r="BF1081"/>
    </row>
    <row r="1082" spans="2:58">
      <c r="B1082"/>
      <c r="C1082"/>
      <c r="R1082" s="7" t="s">
        <v>10028</v>
      </c>
      <c r="S1082" s="8">
        <v>3.9</v>
      </c>
      <c r="BE1082"/>
      <c r="BF1082"/>
    </row>
    <row r="1083" spans="2:58">
      <c r="B1083"/>
      <c r="C1083"/>
      <c r="R1083" s="7" t="s">
        <v>10335</v>
      </c>
      <c r="S1083" s="8">
        <v>3.9</v>
      </c>
      <c r="BE1083"/>
      <c r="BF1083"/>
    </row>
    <row r="1084" spans="2:58">
      <c r="B1084"/>
      <c r="C1084"/>
      <c r="R1084" s="7" t="s">
        <v>9620</v>
      </c>
      <c r="S1084" s="8">
        <v>3.9</v>
      </c>
      <c r="BE1084"/>
      <c r="BF1084"/>
    </row>
    <row r="1085" spans="2:58">
      <c r="B1085"/>
      <c r="C1085"/>
      <c r="R1085" s="7" t="s">
        <v>10537</v>
      </c>
      <c r="S1085" s="8">
        <v>3.9</v>
      </c>
      <c r="BE1085"/>
      <c r="BF1085"/>
    </row>
    <row r="1086" spans="2:58">
      <c r="B1086"/>
      <c r="C1086"/>
      <c r="R1086" s="7" t="s">
        <v>9944</v>
      </c>
      <c r="S1086" s="8">
        <v>3.9</v>
      </c>
      <c r="BE1086"/>
      <c r="BF1086"/>
    </row>
    <row r="1087" spans="2:58">
      <c r="B1087"/>
      <c r="C1087"/>
      <c r="R1087" s="7" t="s">
        <v>9522</v>
      </c>
      <c r="S1087" s="8">
        <v>3.9</v>
      </c>
      <c r="BE1087"/>
      <c r="BF1087"/>
    </row>
    <row r="1088" spans="2:58">
      <c r="B1088"/>
      <c r="C1088"/>
      <c r="R1088" s="7" t="s">
        <v>9850</v>
      </c>
      <c r="S1088" s="8">
        <v>3.9</v>
      </c>
      <c r="BE1088"/>
      <c r="BF1088"/>
    </row>
    <row r="1089" spans="2:58">
      <c r="B1089"/>
      <c r="C1089"/>
      <c r="R1089" s="7" t="s">
        <v>10282</v>
      </c>
      <c r="S1089" s="8">
        <v>3.9</v>
      </c>
      <c r="BE1089"/>
      <c r="BF1089"/>
    </row>
    <row r="1090" spans="2:58">
      <c r="B1090"/>
      <c r="C1090"/>
      <c r="R1090" s="7" t="s">
        <v>10382</v>
      </c>
      <c r="S1090" s="8">
        <v>3.9</v>
      </c>
      <c r="BE1090"/>
      <c r="BF1090"/>
    </row>
    <row r="1091" spans="2:58">
      <c r="B1091"/>
      <c r="C1091"/>
      <c r="R1091" s="7" t="s">
        <v>10536</v>
      </c>
      <c r="S1091" s="8">
        <v>3.9</v>
      </c>
      <c r="BE1091"/>
      <c r="BF1091"/>
    </row>
    <row r="1092" spans="2:58">
      <c r="B1092"/>
      <c r="C1092"/>
      <c r="R1092" s="7" t="s">
        <v>9594</v>
      </c>
      <c r="S1092" s="8">
        <v>3.9</v>
      </c>
      <c r="BE1092"/>
      <c r="BF1092"/>
    </row>
    <row r="1093" spans="2:58">
      <c r="B1093"/>
      <c r="C1093"/>
      <c r="R1093" s="7" t="s">
        <v>10238</v>
      </c>
      <c r="S1093" s="8">
        <v>3.9</v>
      </c>
      <c r="BE1093"/>
      <c r="BF1093"/>
    </row>
    <row r="1094" spans="2:58">
      <c r="B1094"/>
      <c r="C1094"/>
      <c r="R1094" s="7" t="s">
        <v>10395</v>
      </c>
      <c r="S1094" s="8">
        <v>3.9</v>
      </c>
      <c r="BE1094"/>
      <c r="BF1094"/>
    </row>
    <row r="1095" spans="2:58">
      <c r="B1095"/>
      <c r="C1095"/>
      <c r="R1095" s="7" t="s">
        <v>9640</v>
      </c>
      <c r="S1095" s="8">
        <v>3.9</v>
      </c>
      <c r="BE1095"/>
      <c r="BF1095"/>
    </row>
    <row r="1096" spans="2:58">
      <c r="B1096"/>
      <c r="C1096"/>
      <c r="R1096" s="7" t="s">
        <v>9835</v>
      </c>
      <c r="S1096" s="8">
        <v>3.9</v>
      </c>
      <c r="BE1096"/>
      <c r="BF1096"/>
    </row>
    <row r="1097" spans="2:58">
      <c r="B1097"/>
      <c r="C1097"/>
      <c r="R1097" s="7" t="s">
        <v>9777</v>
      </c>
      <c r="S1097" s="8">
        <v>3.9</v>
      </c>
      <c r="BE1097"/>
      <c r="BF1097"/>
    </row>
    <row r="1098" spans="2:58">
      <c r="B1098"/>
      <c r="C1098"/>
      <c r="R1098" s="7" t="s">
        <v>10486</v>
      </c>
      <c r="S1098" s="8">
        <v>3.9</v>
      </c>
      <c r="BE1098"/>
      <c r="BF1098"/>
    </row>
    <row r="1099" spans="2:58">
      <c r="B1099"/>
      <c r="C1099"/>
      <c r="R1099" s="7" t="s">
        <v>10394</v>
      </c>
      <c r="S1099" s="8">
        <v>3.9</v>
      </c>
      <c r="BE1099"/>
      <c r="BF1099"/>
    </row>
    <row r="1100" spans="2:58">
      <c r="B1100"/>
      <c r="C1100"/>
      <c r="R1100" s="7" t="s">
        <v>9467</v>
      </c>
      <c r="S1100" s="8">
        <v>3.9</v>
      </c>
      <c r="BE1100"/>
      <c r="BF1100"/>
    </row>
    <row r="1101" spans="2:58">
      <c r="B1101"/>
      <c r="C1101"/>
      <c r="R1101" s="7" t="s">
        <v>10077</v>
      </c>
      <c r="S1101" s="8">
        <v>3.9</v>
      </c>
      <c r="BE1101"/>
      <c r="BF1101"/>
    </row>
    <row r="1102" spans="2:58">
      <c r="B1102"/>
      <c r="C1102"/>
      <c r="R1102" s="7" t="s">
        <v>10161</v>
      </c>
      <c r="S1102" s="8">
        <v>3.9</v>
      </c>
      <c r="BE1102"/>
      <c r="BF1102"/>
    </row>
    <row r="1103" spans="2:58">
      <c r="B1103"/>
      <c r="C1103"/>
      <c r="R1103" s="7" t="s">
        <v>10513</v>
      </c>
      <c r="S1103" s="8">
        <v>3.9</v>
      </c>
      <c r="BE1103"/>
      <c r="BF1103"/>
    </row>
    <row r="1104" spans="2:58">
      <c r="B1104"/>
      <c r="C1104"/>
      <c r="R1104" s="7" t="s">
        <v>9461</v>
      </c>
      <c r="S1104" s="8">
        <v>3.9</v>
      </c>
      <c r="BE1104"/>
      <c r="BF1104"/>
    </row>
    <row r="1105" spans="2:58">
      <c r="B1105"/>
      <c r="C1105"/>
      <c r="R1105" s="7" t="s">
        <v>10402</v>
      </c>
      <c r="S1105" s="8">
        <v>3.9</v>
      </c>
      <c r="BE1105"/>
      <c r="BF1105"/>
    </row>
    <row r="1106" spans="2:58">
      <c r="B1106"/>
      <c r="C1106"/>
      <c r="R1106" s="7" t="s">
        <v>10457</v>
      </c>
      <c r="S1106" s="8">
        <v>3.9</v>
      </c>
      <c r="BE1106"/>
      <c r="BF1106"/>
    </row>
    <row r="1107" spans="2:58">
      <c r="B1107"/>
      <c r="C1107"/>
      <c r="R1107" s="7" t="s">
        <v>10415</v>
      </c>
      <c r="S1107" s="8">
        <v>3.9</v>
      </c>
      <c r="BE1107"/>
      <c r="BF1107"/>
    </row>
    <row r="1108" spans="2:58">
      <c r="B1108"/>
      <c r="C1108"/>
      <c r="R1108" s="7" t="s">
        <v>8450</v>
      </c>
      <c r="S1108" s="8">
        <v>3.9</v>
      </c>
      <c r="BE1108"/>
      <c r="BF1108"/>
    </row>
    <row r="1109" spans="2:58">
      <c r="B1109"/>
      <c r="C1109"/>
      <c r="R1109" s="7" t="s">
        <v>9580</v>
      </c>
      <c r="S1109" s="8">
        <v>3.9</v>
      </c>
      <c r="BE1109"/>
      <c r="BF1109"/>
    </row>
    <row r="1110" spans="2:58">
      <c r="B1110"/>
      <c r="C1110"/>
      <c r="R1110" s="7" t="s">
        <v>10172</v>
      </c>
      <c r="S1110" s="8">
        <v>3.9</v>
      </c>
      <c r="BE1110"/>
      <c r="BF1110"/>
    </row>
    <row r="1111" spans="2:58">
      <c r="B1111"/>
      <c r="C1111"/>
      <c r="R1111" s="7" t="s">
        <v>6445</v>
      </c>
      <c r="S1111" s="8">
        <v>3.9</v>
      </c>
      <c r="BE1111"/>
      <c r="BF1111"/>
    </row>
    <row r="1112" spans="2:58">
      <c r="B1112"/>
      <c r="C1112"/>
      <c r="R1112" s="7" t="s">
        <v>10543</v>
      </c>
      <c r="S1112" s="8">
        <v>3.9</v>
      </c>
      <c r="BE1112"/>
      <c r="BF1112"/>
    </row>
    <row r="1113" spans="2:58">
      <c r="B1113"/>
      <c r="C1113"/>
      <c r="R1113" s="7" t="s">
        <v>10240</v>
      </c>
      <c r="S1113" s="8">
        <v>3.8</v>
      </c>
      <c r="BE1113"/>
      <c r="BF1113"/>
    </row>
    <row r="1114" spans="2:58">
      <c r="B1114"/>
      <c r="C1114"/>
      <c r="R1114" s="7" t="s">
        <v>9894</v>
      </c>
      <c r="S1114" s="8">
        <v>3.8</v>
      </c>
      <c r="BE1114"/>
      <c r="BF1114"/>
    </row>
    <row r="1115" spans="2:58">
      <c r="B1115"/>
      <c r="C1115"/>
      <c r="R1115" s="7" t="s">
        <v>9744</v>
      </c>
      <c r="S1115" s="8">
        <v>3.8</v>
      </c>
      <c r="BE1115"/>
      <c r="BF1115"/>
    </row>
    <row r="1116" spans="2:58">
      <c r="B1116"/>
      <c r="C1116"/>
      <c r="R1116" s="7" t="s">
        <v>10384</v>
      </c>
      <c r="S1116" s="8">
        <v>3.8</v>
      </c>
      <c r="BE1116"/>
      <c r="BF1116"/>
    </row>
    <row r="1117" spans="2:58">
      <c r="B1117"/>
      <c r="C1117"/>
      <c r="R1117" s="7" t="s">
        <v>10495</v>
      </c>
      <c r="S1117" s="8">
        <v>3.8</v>
      </c>
      <c r="BE1117"/>
      <c r="BF1117"/>
    </row>
    <row r="1118" spans="2:58">
      <c r="B1118"/>
      <c r="C1118"/>
      <c r="R1118" s="7" t="s">
        <v>10470</v>
      </c>
      <c r="S1118" s="8">
        <v>3.8</v>
      </c>
      <c r="BE1118"/>
      <c r="BF1118"/>
    </row>
    <row r="1119" spans="2:58">
      <c r="B1119"/>
      <c r="C1119"/>
      <c r="R1119" s="7" t="s">
        <v>10492</v>
      </c>
      <c r="S1119" s="8">
        <v>3.8</v>
      </c>
      <c r="BE1119"/>
      <c r="BF1119"/>
    </row>
    <row r="1120" spans="2:58">
      <c r="B1120"/>
      <c r="C1120"/>
      <c r="R1120" s="7" t="s">
        <v>7831</v>
      </c>
      <c r="S1120" s="8">
        <v>3.8</v>
      </c>
      <c r="BE1120"/>
      <c r="BF1120"/>
    </row>
    <row r="1121" spans="2:58">
      <c r="B1121"/>
      <c r="C1121"/>
      <c r="R1121" s="7" t="s">
        <v>9979</v>
      </c>
      <c r="S1121" s="8">
        <v>3.8</v>
      </c>
      <c r="BE1121"/>
      <c r="BF1121"/>
    </row>
    <row r="1122" spans="2:58">
      <c r="B1122"/>
      <c r="C1122"/>
      <c r="R1122" s="7" t="s">
        <v>10103</v>
      </c>
      <c r="S1122" s="8">
        <v>3.8</v>
      </c>
      <c r="BE1122"/>
      <c r="BF1122"/>
    </row>
    <row r="1123" spans="2:58">
      <c r="B1123"/>
      <c r="C1123"/>
      <c r="R1123" s="7" t="s">
        <v>10251</v>
      </c>
      <c r="S1123" s="8">
        <v>3.8</v>
      </c>
      <c r="BE1123"/>
      <c r="BF1123"/>
    </row>
    <row r="1124" spans="2:58">
      <c r="B1124"/>
      <c r="C1124"/>
      <c r="R1124" s="7" t="s">
        <v>10193</v>
      </c>
      <c r="S1124" s="8">
        <v>3.8</v>
      </c>
      <c r="BE1124"/>
      <c r="BF1124"/>
    </row>
    <row r="1125" spans="2:58">
      <c r="B1125"/>
      <c r="C1125"/>
      <c r="R1125" s="7" t="s">
        <v>9902</v>
      </c>
      <c r="S1125" s="8">
        <v>3.8</v>
      </c>
      <c r="BE1125"/>
      <c r="BF1125"/>
    </row>
    <row r="1126" spans="2:58">
      <c r="B1126"/>
      <c r="C1126"/>
      <c r="R1126" s="7" t="s">
        <v>10262</v>
      </c>
      <c r="S1126" s="8">
        <v>3.8</v>
      </c>
      <c r="BE1126"/>
      <c r="BF1126"/>
    </row>
    <row r="1127" spans="2:58">
      <c r="B1127"/>
      <c r="C1127"/>
      <c r="R1127" s="7" t="s">
        <v>9484</v>
      </c>
      <c r="S1127" s="8">
        <v>3.8</v>
      </c>
      <c r="BE1127"/>
      <c r="BF1127"/>
    </row>
    <row r="1128" spans="2:58">
      <c r="B1128"/>
      <c r="C1128"/>
      <c r="R1128" s="7" t="s">
        <v>10344</v>
      </c>
      <c r="S1128" s="8">
        <v>3.8</v>
      </c>
      <c r="BE1128"/>
      <c r="BF1128"/>
    </row>
    <row r="1129" spans="2:58">
      <c r="B1129"/>
      <c r="C1129"/>
      <c r="R1129" s="7" t="s">
        <v>9613</v>
      </c>
      <c r="S1129" s="8">
        <v>3.8</v>
      </c>
      <c r="BE1129"/>
      <c r="BF1129"/>
    </row>
    <row r="1130" spans="2:58">
      <c r="B1130"/>
      <c r="C1130"/>
      <c r="R1130" s="7" t="s">
        <v>9886</v>
      </c>
      <c r="S1130" s="8">
        <v>3.8</v>
      </c>
      <c r="BE1130"/>
      <c r="BF1130"/>
    </row>
    <row r="1131" spans="2:58">
      <c r="B1131"/>
      <c r="C1131"/>
      <c r="R1131" s="7" t="s">
        <v>9746</v>
      </c>
      <c r="S1131" s="8">
        <v>3.8</v>
      </c>
      <c r="BE1131"/>
      <c r="BF1131"/>
    </row>
    <row r="1132" spans="2:58">
      <c r="B1132"/>
      <c r="C1132"/>
      <c r="R1132" s="7" t="s">
        <v>9773</v>
      </c>
      <c r="S1132" s="8">
        <v>3.8</v>
      </c>
      <c r="BE1132"/>
      <c r="BF1132"/>
    </row>
    <row r="1133" spans="2:58">
      <c r="B1133"/>
      <c r="C1133"/>
      <c r="R1133" s="7" t="s">
        <v>10207</v>
      </c>
      <c r="S1133" s="8">
        <v>3.8</v>
      </c>
      <c r="BE1133"/>
      <c r="BF1133"/>
    </row>
    <row r="1134" spans="2:58">
      <c r="B1134"/>
      <c r="C1134"/>
      <c r="R1134" s="7" t="s">
        <v>9838</v>
      </c>
      <c r="S1134" s="8">
        <v>3.8</v>
      </c>
      <c r="BE1134"/>
      <c r="BF1134"/>
    </row>
    <row r="1135" spans="2:58">
      <c r="B1135"/>
      <c r="C1135"/>
      <c r="R1135" s="7" t="s">
        <v>9161</v>
      </c>
      <c r="S1135" s="8">
        <v>3.8</v>
      </c>
      <c r="BE1135"/>
      <c r="BF1135"/>
    </row>
    <row r="1136" spans="2:58">
      <c r="B1136"/>
      <c r="C1136"/>
      <c r="R1136" s="7" t="s">
        <v>10366</v>
      </c>
      <c r="S1136" s="8">
        <v>3.8</v>
      </c>
      <c r="BE1136"/>
      <c r="BF1136"/>
    </row>
    <row r="1137" spans="2:58">
      <c r="B1137"/>
      <c r="C1137"/>
      <c r="R1137" s="7" t="s">
        <v>10327</v>
      </c>
      <c r="S1137" s="8">
        <v>3.8</v>
      </c>
      <c r="BE1137"/>
      <c r="BF1137"/>
    </row>
    <row r="1138" spans="2:58">
      <c r="B1138"/>
      <c r="C1138"/>
      <c r="R1138" s="7" t="s">
        <v>10211</v>
      </c>
      <c r="S1138" s="8">
        <v>3.8</v>
      </c>
      <c r="BE1138"/>
      <c r="BF1138"/>
    </row>
    <row r="1139" spans="2:58">
      <c r="B1139"/>
      <c r="C1139"/>
      <c r="R1139" s="7" t="s">
        <v>10177</v>
      </c>
      <c r="S1139" s="8">
        <v>3.8</v>
      </c>
      <c r="BE1139"/>
      <c r="BF1139"/>
    </row>
    <row r="1140" spans="2:58">
      <c r="B1140"/>
      <c r="C1140"/>
      <c r="R1140" s="7" t="s">
        <v>10227</v>
      </c>
      <c r="S1140" s="8">
        <v>3.8</v>
      </c>
      <c r="BE1140"/>
      <c r="BF1140"/>
    </row>
    <row r="1141" spans="2:58">
      <c r="B1141"/>
      <c r="C1141"/>
      <c r="R1141" s="7" t="s">
        <v>10528</v>
      </c>
      <c r="S1141" s="8">
        <v>3.8</v>
      </c>
      <c r="BE1141"/>
      <c r="BF1141"/>
    </row>
    <row r="1142" spans="2:58">
      <c r="B1142"/>
      <c r="C1142"/>
      <c r="R1142" s="7" t="s">
        <v>9802</v>
      </c>
      <c r="S1142" s="8">
        <v>3.8</v>
      </c>
      <c r="BE1142"/>
      <c r="BF1142"/>
    </row>
    <row r="1143" spans="2:58">
      <c r="B1143"/>
      <c r="C1143"/>
      <c r="R1143" s="7" t="s">
        <v>10076</v>
      </c>
      <c r="S1143" s="8">
        <v>3.8</v>
      </c>
      <c r="BE1143"/>
      <c r="BF1143"/>
    </row>
    <row r="1144" spans="2:58">
      <c r="B1144"/>
      <c r="C1144"/>
      <c r="R1144" s="7" t="s">
        <v>9504</v>
      </c>
      <c r="S1144" s="8">
        <v>3.8</v>
      </c>
      <c r="BE1144"/>
      <c r="BF1144"/>
    </row>
    <row r="1145" spans="2:58">
      <c r="B1145"/>
      <c r="C1145"/>
      <c r="R1145" s="7" t="s">
        <v>9982</v>
      </c>
      <c r="S1145" s="8">
        <v>3.8</v>
      </c>
      <c r="BE1145"/>
      <c r="BF1145"/>
    </row>
    <row r="1146" spans="2:58">
      <c r="B1146"/>
      <c r="C1146"/>
      <c r="R1146" s="7" t="s">
        <v>9424</v>
      </c>
      <c r="S1146" s="8">
        <v>3.8</v>
      </c>
      <c r="BE1146"/>
      <c r="BF1146"/>
    </row>
    <row r="1147" spans="2:58">
      <c r="B1147"/>
      <c r="C1147"/>
      <c r="R1147" s="7" t="s">
        <v>10254</v>
      </c>
      <c r="S1147" s="8">
        <v>3.8</v>
      </c>
      <c r="BE1147"/>
      <c r="BF1147"/>
    </row>
    <row r="1148" spans="2:58">
      <c r="B1148"/>
      <c r="C1148"/>
      <c r="R1148" s="7" t="s">
        <v>9903</v>
      </c>
      <c r="S1148" s="8">
        <v>3.8</v>
      </c>
      <c r="BE1148"/>
      <c r="BF1148"/>
    </row>
    <row r="1149" spans="2:58">
      <c r="B1149"/>
      <c r="C1149"/>
      <c r="R1149" s="7" t="s">
        <v>9671</v>
      </c>
      <c r="S1149" s="8">
        <v>3.8</v>
      </c>
      <c r="BE1149"/>
      <c r="BF1149"/>
    </row>
    <row r="1150" spans="2:58">
      <c r="B1150"/>
      <c r="C1150"/>
      <c r="R1150" s="7" t="s">
        <v>10093</v>
      </c>
      <c r="S1150" s="8">
        <v>3.8</v>
      </c>
      <c r="BE1150"/>
      <c r="BF1150"/>
    </row>
    <row r="1151" spans="2:58">
      <c r="B1151"/>
      <c r="C1151"/>
      <c r="R1151" s="7" t="s">
        <v>10248</v>
      </c>
      <c r="S1151" s="8">
        <v>3.8</v>
      </c>
      <c r="BE1151"/>
      <c r="BF1151"/>
    </row>
    <row r="1152" spans="2:58">
      <c r="B1152"/>
      <c r="C1152"/>
      <c r="R1152" s="7" t="s">
        <v>9403</v>
      </c>
      <c r="S1152" s="8">
        <v>3.8</v>
      </c>
      <c r="BE1152"/>
      <c r="BF1152"/>
    </row>
    <row r="1153" spans="2:58">
      <c r="B1153"/>
      <c r="C1153"/>
      <c r="R1153" s="7" t="s">
        <v>9747</v>
      </c>
      <c r="S1153" s="8">
        <v>3.8</v>
      </c>
      <c r="BE1153"/>
      <c r="BF1153"/>
    </row>
    <row r="1154" spans="2:58">
      <c r="B1154"/>
      <c r="C1154"/>
      <c r="R1154" s="7" t="s">
        <v>10178</v>
      </c>
      <c r="S1154" s="8">
        <v>3.8</v>
      </c>
      <c r="BE1154"/>
      <c r="BF1154"/>
    </row>
    <row r="1155" spans="2:58">
      <c r="B1155"/>
      <c r="C1155"/>
      <c r="R1155" s="7" t="s">
        <v>9997</v>
      </c>
      <c r="S1155" s="8">
        <v>3.8</v>
      </c>
      <c r="BE1155"/>
      <c r="BF1155"/>
    </row>
    <row r="1156" spans="2:58">
      <c r="B1156"/>
      <c r="C1156"/>
      <c r="R1156" s="7" t="s">
        <v>10189</v>
      </c>
      <c r="S1156" s="8">
        <v>3.8</v>
      </c>
      <c r="BE1156"/>
      <c r="BF1156"/>
    </row>
    <row r="1157" spans="2:58">
      <c r="B1157"/>
      <c r="C1157"/>
      <c r="R1157" s="7" t="s">
        <v>10290</v>
      </c>
      <c r="S1157" s="8">
        <v>3.8</v>
      </c>
      <c r="BE1157"/>
      <c r="BF1157"/>
    </row>
    <row r="1158" spans="2:58">
      <c r="B1158"/>
      <c r="C1158"/>
      <c r="R1158" s="7" t="s">
        <v>9544</v>
      </c>
      <c r="S1158" s="8">
        <v>3.8</v>
      </c>
      <c r="BE1158"/>
      <c r="BF1158"/>
    </row>
    <row r="1159" spans="2:58">
      <c r="B1159"/>
      <c r="C1159"/>
      <c r="R1159" s="7" t="s">
        <v>9908</v>
      </c>
      <c r="S1159" s="8">
        <v>3.8</v>
      </c>
      <c r="BE1159"/>
      <c r="BF1159"/>
    </row>
    <row r="1160" spans="2:58">
      <c r="B1160"/>
      <c r="C1160"/>
      <c r="R1160" s="7" t="s">
        <v>10036</v>
      </c>
      <c r="S1160" s="8">
        <v>3.8</v>
      </c>
      <c r="BE1160"/>
      <c r="BF1160"/>
    </row>
    <row r="1161" spans="2:58">
      <c r="B1161"/>
      <c r="C1161"/>
      <c r="R1161" s="7" t="s">
        <v>10480</v>
      </c>
      <c r="S1161" s="8">
        <v>3.8</v>
      </c>
      <c r="BE1161"/>
      <c r="BF1161"/>
    </row>
    <row r="1162" spans="2:58">
      <c r="B1162"/>
      <c r="C1162"/>
      <c r="R1162" s="7" t="s">
        <v>10135</v>
      </c>
      <c r="S1162" s="8">
        <v>3.8</v>
      </c>
      <c r="BE1162"/>
      <c r="BF1162"/>
    </row>
    <row r="1163" spans="2:58">
      <c r="B1163"/>
      <c r="C1163"/>
      <c r="R1163" s="7" t="s">
        <v>6403</v>
      </c>
      <c r="S1163" s="8">
        <v>3.8</v>
      </c>
      <c r="BE1163"/>
      <c r="BF1163"/>
    </row>
    <row r="1164" spans="2:58">
      <c r="B1164"/>
      <c r="C1164"/>
      <c r="R1164" s="7" t="s">
        <v>9523</v>
      </c>
      <c r="S1164" s="8">
        <v>3.8</v>
      </c>
      <c r="BE1164"/>
      <c r="BF1164"/>
    </row>
    <row r="1165" spans="2:58">
      <c r="B1165"/>
      <c r="C1165"/>
      <c r="R1165" s="7" t="s">
        <v>9576</v>
      </c>
      <c r="S1165" s="8">
        <v>3.8</v>
      </c>
      <c r="BE1165"/>
      <c r="BF1165"/>
    </row>
    <row r="1166" spans="2:58">
      <c r="B1166"/>
      <c r="C1166"/>
      <c r="R1166" s="7" t="s">
        <v>10055</v>
      </c>
      <c r="S1166" s="8">
        <v>3.8</v>
      </c>
      <c r="BE1166"/>
      <c r="BF1166"/>
    </row>
    <row r="1167" spans="2:58">
      <c r="B1167"/>
      <c r="C1167"/>
      <c r="R1167" s="7" t="s">
        <v>10431</v>
      </c>
      <c r="S1167" s="8">
        <v>3.8</v>
      </c>
      <c r="BE1167"/>
      <c r="BF1167"/>
    </row>
    <row r="1168" spans="2:58">
      <c r="B1168"/>
      <c r="C1168"/>
      <c r="R1168" s="7" t="s">
        <v>9587</v>
      </c>
      <c r="S1168" s="8">
        <v>3.8</v>
      </c>
      <c r="BE1168"/>
      <c r="BF1168"/>
    </row>
    <row r="1169" spans="2:58">
      <c r="B1169"/>
      <c r="C1169"/>
      <c r="R1169" s="7" t="s">
        <v>9795</v>
      </c>
      <c r="S1169" s="8">
        <v>3.8</v>
      </c>
      <c r="BE1169"/>
      <c r="BF1169"/>
    </row>
    <row r="1170" spans="2:58">
      <c r="B1170"/>
      <c r="C1170"/>
      <c r="R1170" s="7" t="s">
        <v>9677</v>
      </c>
      <c r="S1170" s="8">
        <v>3.8</v>
      </c>
      <c r="BE1170"/>
      <c r="BF1170"/>
    </row>
    <row r="1171" spans="2:58">
      <c r="B1171"/>
      <c r="C1171"/>
      <c r="R1171" s="7" t="s">
        <v>9517</v>
      </c>
      <c r="S1171" s="8">
        <v>3.8</v>
      </c>
      <c r="BE1171"/>
      <c r="BF1171"/>
    </row>
    <row r="1172" spans="2:58">
      <c r="B1172"/>
      <c r="C1172"/>
      <c r="R1172" s="7" t="s">
        <v>10250</v>
      </c>
      <c r="S1172" s="8">
        <v>3.8</v>
      </c>
      <c r="BE1172"/>
      <c r="BF1172"/>
    </row>
    <row r="1173" spans="2:58">
      <c r="B1173"/>
      <c r="C1173"/>
      <c r="R1173" s="7" t="s">
        <v>10292</v>
      </c>
      <c r="S1173" s="8">
        <v>3.8</v>
      </c>
      <c r="BE1173"/>
      <c r="BF1173"/>
    </row>
    <row r="1174" spans="2:58">
      <c r="B1174"/>
      <c r="C1174"/>
      <c r="R1174" s="7" t="s">
        <v>10440</v>
      </c>
      <c r="S1174" s="8">
        <v>3.8</v>
      </c>
      <c r="BE1174"/>
      <c r="BF1174"/>
    </row>
    <row r="1175" spans="2:58">
      <c r="B1175"/>
      <c r="C1175"/>
      <c r="R1175" s="7" t="s">
        <v>9883</v>
      </c>
      <c r="S1175" s="8">
        <v>3.8</v>
      </c>
      <c r="BE1175"/>
      <c r="BF1175"/>
    </row>
    <row r="1176" spans="2:58">
      <c r="B1176"/>
      <c r="C1176"/>
      <c r="R1176" s="7" t="s">
        <v>9839</v>
      </c>
      <c r="S1176" s="8">
        <v>3.8</v>
      </c>
      <c r="BE1176"/>
      <c r="BF1176"/>
    </row>
    <row r="1177" spans="2:58">
      <c r="B1177"/>
      <c r="C1177"/>
      <c r="R1177" s="7" t="s">
        <v>9884</v>
      </c>
      <c r="S1177" s="8">
        <v>3.8</v>
      </c>
      <c r="BE1177"/>
      <c r="BF1177"/>
    </row>
    <row r="1178" spans="2:58">
      <c r="B1178"/>
      <c r="C1178"/>
      <c r="R1178" s="7" t="s">
        <v>9623</v>
      </c>
      <c r="S1178" s="8">
        <v>3.8</v>
      </c>
      <c r="BE1178"/>
      <c r="BF1178"/>
    </row>
    <row r="1179" spans="2:58">
      <c r="B1179"/>
      <c r="C1179"/>
      <c r="R1179" s="7" t="s">
        <v>10315</v>
      </c>
      <c r="S1179" s="8">
        <v>3.8</v>
      </c>
      <c r="BE1179"/>
      <c r="BF1179"/>
    </row>
    <row r="1180" spans="2:58">
      <c r="B1180"/>
      <c r="C1180"/>
      <c r="R1180" s="7" t="s">
        <v>9922</v>
      </c>
      <c r="S1180" s="8">
        <v>3.8</v>
      </c>
      <c r="BE1180"/>
      <c r="BF1180"/>
    </row>
    <row r="1181" spans="2:58">
      <c r="B1181"/>
      <c r="C1181"/>
      <c r="R1181" s="7" t="s">
        <v>9875</v>
      </c>
      <c r="S1181" s="8">
        <v>3.8</v>
      </c>
      <c r="BE1181"/>
      <c r="BF1181"/>
    </row>
    <row r="1182" spans="2:58">
      <c r="B1182"/>
      <c r="C1182"/>
      <c r="R1182" s="7" t="s">
        <v>9568</v>
      </c>
      <c r="S1182" s="8">
        <v>3.8</v>
      </c>
      <c r="BE1182"/>
      <c r="BF1182"/>
    </row>
    <row r="1183" spans="2:58">
      <c r="B1183"/>
      <c r="C1183"/>
      <c r="R1183" s="7" t="s">
        <v>10368</v>
      </c>
      <c r="S1183" s="8">
        <v>3.8</v>
      </c>
      <c r="BE1183"/>
      <c r="BF1183"/>
    </row>
    <row r="1184" spans="2:58">
      <c r="B1184"/>
      <c r="C1184"/>
      <c r="R1184" s="7" t="s">
        <v>9701</v>
      </c>
      <c r="S1184" s="8">
        <v>3.8</v>
      </c>
      <c r="BE1184"/>
      <c r="BF1184"/>
    </row>
    <row r="1185" spans="2:58">
      <c r="B1185"/>
      <c r="C1185"/>
      <c r="R1185" s="7" t="s">
        <v>10022</v>
      </c>
      <c r="S1185" s="8">
        <v>3.8</v>
      </c>
      <c r="BE1185"/>
      <c r="BF1185"/>
    </row>
    <row r="1186" spans="2:58">
      <c r="B1186"/>
      <c r="C1186"/>
      <c r="R1186" s="7" t="s">
        <v>9730</v>
      </c>
      <c r="S1186" s="8">
        <v>3.8</v>
      </c>
      <c r="BE1186"/>
      <c r="BF1186"/>
    </row>
    <row r="1187" spans="2:58">
      <c r="B1187"/>
      <c r="C1187"/>
      <c r="R1187" s="7" t="s">
        <v>9518</v>
      </c>
      <c r="S1187" s="8">
        <v>3.8</v>
      </c>
      <c r="BE1187"/>
      <c r="BF1187"/>
    </row>
    <row r="1188" spans="2:58">
      <c r="B1188"/>
      <c r="C1188"/>
      <c r="R1188" s="7" t="s">
        <v>9630</v>
      </c>
      <c r="S1188" s="8">
        <v>3.8</v>
      </c>
      <c r="BE1188"/>
      <c r="BF1188"/>
    </row>
    <row r="1189" spans="2:58">
      <c r="B1189"/>
      <c r="C1189"/>
      <c r="R1189" s="7" t="s">
        <v>10309</v>
      </c>
      <c r="S1189" s="8">
        <v>3.8</v>
      </c>
      <c r="BE1189"/>
      <c r="BF1189"/>
    </row>
    <row r="1190" spans="2:58">
      <c r="B1190"/>
      <c r="C1190"/>
      <c r="R1190" s="7" t="s">
        <v>10403</v>
      </c>
      <c r="S1190" s="8">
        <v>3.8</v>
      </c>
      <c r="BE1190"/>
      <c r="BF1190"/>
    </row>
    <row r="1191" spans="2:58">
      <c r="B1191"/>
      <c r="C1191"/>
      <c r="R1191" s="7" t="s">
        <v>10538</v>
      </c>
      <c r="S1191" s="8">
        <v>3.8</v>
      </c>
      <c r="BE1191"/>
      <c r="BF1191"/>
    </row>
    <row r="1192" spans="2:58">
      <c r="B1192"/>
      <c r="C1192"/>
      <c r="R1192" s="7" t="s">
        <v>9815</v>
      </c>
      <c r="S1192" s="8">
        <v>3.8</v>
      </c>
      <c r="BE1192"/>
      <c r="BF1192"/>
    </row>
    <row r="1193" spans="2:58">
      <c r="B1193"/>
      <c r="C1193"/>
      <c r="R1193" s="7" t="s">
        <v>10303</v>
      </c>
      <c r="S1193" s="8">
        <v>3.8</v>
      </c>
      <c r="BE1193"/>
      <c r="BF1193"/>
    </row>
    <row r="1194" spans="2:58">
      <c r="B1194"/>
      <c r="C1194"/>
      <c r="R1194" s="7" t="s">
        <v>10356</v>
      </c>
      <c r="S1194" s="8">
        <v>3.8</v>
      </c>
      <c r="BE1194"/>
      <c r="BF1194"/>
    </row>
    <row r="1195" spans="2:58">
      <c r="B1195"/>
      <c r="C1195"/>
      <c r="R1195" s="7" t="s">
        <v>10398</v>
      </c>
      <c r="S1195" s="8">
        <v>3.8</v>
      </c>
      <c r="BE1195"/>
      <c r="BF1195"/>
    </row>
    <row r="1196" spans="2:58">
      <c r="B1196"/>
      <c r="C1196"/>
      <c r="R1196" s="7" t="s">
        <v>10158</v>
      </c>
      <c r="S1196" s="8">
        <v>3.8</v>
      </c>
      <c r="BE1196"/>
      <c r="BF1196"/>
    </row>
    <row r="1197" spans="2:58">
      <c r="B1197"/>
      <c r="C1197"/>
      <c r="R1197" s="7" t="s">
        <v>10090</v>
      </c>
      <c r="S1197" s="8">
        <v>3.7</v>
      </c>
      <c r="BE1197"/>
      <c r="BF1197"/>
    </row>
    <row r="1198" spans="2:58">
      <c r="B1198"/>
      <c r="C1198"/>
      <c r="R1198" s="7" t="s">
        <v>10202</v>
      </c>
      <c r="S1198" s="8">
        <v>3.7</v>
      </c>
      <c r="BE1198"/>
      <c r="BF1198"/>
    </row>
    <row r="1199" spans="2:58">
      <c r="B1199"/>
      <c r="C1199"/>
      <c r="R1199" s="7" t="s">
        <v>9402</v>
      </c>
      <c r="S1199" s="8">
        <v>3.7</v>
      </c>
      <c r="BE1199"/>
      <c r="BF1199"/>
    </row>
    <row r="1200" spans="2:58">
      <c r="B1200"/>
      <c r="C1200"/>
      <c r="R1200" s="7" t="s">
        <v>9774</v>
      </c>
      <c r="S1200" s="8">
        <v>3.7</v>
      </c>
      <c r="BE1200"/>
      <c r="BF1200"/>
    </row>
    <row r="1201" spans="2:58">
      <c r="B1201"/>
      <c r="C1201"/>
      <c r="R1201" s="7" t="s">
        <v>10460</v>
      </c>
      <c r="S1201" s="8">
        <v>3.7</v>
      </c>
      <c r="BE1201"/>
      <c r="BF1201"/>
    </row>
    <row r="1202" spans="2:58">
      <c r="B1202"/>
      <c r="C1202"/>
      <c r="R1202" s="7" t="s">
        <v>10371</v>
      </c>
      <c r="S1202" s="8">
        <v>3.7</v>
      </c>
      <c r="BE1202"/>
      <c r="BF1202"/>
    </row>
    <row r="1203" spans="2:58">
      <c r="B1203"/>
      <c r="C1203"/>
      <c r="R1203" s="7" t="s">
        <v>9739</v>
      </c>
      <c r="S1203" s="8">
        <v>3.7</v>
      </c>
      <c r="BE1203"/>
      <c r="BF1203"/>
    </row>
    <row r="1204" spans="2:58">
      <c r="B1204"/>
      <c r="C1204"/>
      <c r="R1204" s="7" t="s">
        <v>9604</v>
      </c>
      <c r="S1204" s="8">
        <v>3.7</v>
      </c>
      <c r="BE1204"/>
      <c r="BF1204"/>
    </row>
    <row r="1205" spans="2:58">
      <c r="B1205"/>
      <c r="C1205"/>
      <c r="R1205" s="7" t="s">
        <v>10277</v>
      </c>
      <c r="S1205" s="8">
        <v>3.7</v>
      </c>
      <c r="BE1205"/>
      <c r="BF1205"/>
    </row>
    <row r="1206" spans="2:58">
      <c r="B1206"/>
      <c r="C1206"/>
      <c r="R1206" s="7" t="s">
        <v>9527</v>
      </c>
      <c r="S1206" s="8">
        <v>3.7</v>
      </c>
      <c r="BE1206"/>
      <c r="BF1206"/>
    </row>
    <row r="1207" spans="2:58">
      <c r="B1207"/>
      <c r="C1207"/>
      <c r="R1207" s="7" t="s">
        <v>9479</v>
      </c>
      <c r="S1207" s="8">
        <v>3.7</v>
      </c>
      <c r="BE1207"/>
      <c r="BF1207"/>
    </row>
    <row r="1208" spans="2:58">
      <c r="B1208"/>
      <c r="C1208"/>
      <c r="R1208" s="7" t="s">
        <v>9426</v>
      </c>
      <c r="S1208" s="8">
        <v>3.7</v>
      </c>
      <c r="BE1208"/>
      <c r="BF1208"/>
    </row>
    <row r="1209" spans="2:58">
      <c r="B1209"/>
      <c r="C1209"/>
      <c r="R1209" s="7" t="s">
        <v>9496</v>
      </c>
      <c r="S1209" s="8">
        <v>3.7</v>
      </c>
      <c r="BE1209"/>
      <c r="BF1209"/>
    </row>
    <row r="1210" spans="2:58">
      <c r="B1210"/>
      <c r="C1210"/>
      <c r="R1210" s="7" t="s">
        <v>9338</v>
      </c>
      <c r="S1210" s="8">
        <v>3.7</v>
      </c>
      <c r="BE1210"/>
      <c r="BF1210"/>
    </row>
    <row r="1211" spans="2:58">
      <c r="B1211"/>
      <c r="C1211"/>
      <c r="R1211" s="7" t="s">
        <v>10341</v>
      </c>
      <c r="S1211" s="8">
        <v>3.7</v>
      </c>
      <c r="BE1211"/>
      <c r="BF1211"/>
    </row>
    <row r="1212" spans="2:58">
      <c r="B1212"/>
      <c r="C1212"/>
      <c r="R1212" s="7" t="s">
        <v>10459</v>
      </c>
      <c r="S1212" s="8">
        <v>3.7</v>
      </c>
      <c r="BE1212"/>
      <c r="BF1212"/>
    </row>
    <row r="1213" spans="2:58">
      <c r="B1213"/>
      <c r="C1213"/>
      <c r="R1213" s="7" t="s">
        <v>10516</v>
      </c>
      <c r="S1213" s="8">
        <v>3.7</v>
      </c>
      <c r="BE1213"/>
      <c r="BF1213"/>
    </row>
    <row r="1214" spans="2:58">
      <c r="B1214"/>
      <c r="C1214"/>
      <c r="R1214" s="7" t="s">
        <v>9820</v>
      </c>
      <c r="S1214" s="8">
        <v>3.7</v>
      </c>
      <c r="BE1214"/>
      <c r="BF1214"/>
    </row>
    <row r="1215" spans="2:58">
      <c r="B1215"/>
      <c r="C1215"/>
      <c r="R1215" s="7" t="s">
        <v>9511</v>
      </c>
      <c r="S1215" s="8">
        <v>3.7</v>
      </c>
      <c r="BE1215"/>
      <c r="BF1215"/>
    </row>
    <row r="1216" spans="2:58">
      <c r="B1216"/>
      <c r="C1216"/>
      <c r="R1216" s="7" t="s">
        <v>10324</v>
      </c>
      <c r="S1216" s="8">
        <v>3.7</v>
      </c>
      <c r="BE1216"/>
      <c r="BF1216"/>
    </row>
    <row r="1217" spans="2:58">
      <c r="B1217"/>
      <c r="C1217"/>
      <c r="R1217" s="7" t="s">
        <v>374</v>
      </c>
      <c r="S1217" s="8">
        <v>3.7</v>
      </c>
      <c r="BE1217"/>
      <c r="BF1217"/>
    </row>
    <row r="1218" spans="2:58">
      <c r="B1218"/>
      <c r="C1218"/>
      <c r="R1218" s="7" t="s">
        <v>10361</v>
      </c>
      <c r="S1218" s="8">
        <v>3.7</v>
      </c>
      <c r="BE1218"/>
      <c r="BF1218"/>
    </row>
    <row r="1219" spans="2:58">
      <c r="B1219"/>
      <c r="C1219"/>
      <c r="R1219" s="7" t="s">
        <v>10164</v>
      </c>
      <c r="S1219" s="8">
        <v>3.7</v>
      </c>
      <c r="BE1219"/>
      <c r="BF1219"/>
    </row>
    <row r="1220" spans="2:58">
      <c r="B1220"/>
      <c r="C1220"/>
      <c r="R1220" s="7" t="s">
        <v>9971</v>
      </c>
      <c r="S1220" s="8">
        <v>3.7</v>
      </c>
      <c r="BE1220"/>
      <c r="BF1220"/>
    </row>
    <row r="1221" spans="2:58">
      <c r="B1221"/>
      <c r="C1221"/>
      <c r="R1221" s="7" t="s">
        <v>9578</v>
      </c>
      <c r="S1221" s="8">
        <v>3.7</v>
      </c>
      <c r="BE1221"/>
      <c r="BF1221"/>
    </row>
    <row r="1222" spans="2:58">
      <c r="B1222"/>
      <c r="C1222"/>
      <c r="R1222" s="7" t="s">
        <v>10505</v>
      </c>
      <c r="S1222" s="8">
        <v>3.7</v>
      </c>
      <c r="BE1222"/>
      <c r="BF1222"/>
    </row>
    <row r="1223" spans="2:58">
      <c r="B1223"/>
      <c r="C1223"/>
      <c r="R1223" s="7" t="s">
        <v>9861</v>
      </c>
      <c r="S1223" s="8">
        <v>3.7</v>
      </c>
      <c r="BE1223"/>
      <c r="BF1223"/>
    </row>
    <row r="1224" spans="2:58">
      <c r="B1224"/>
      <c r="C1224"/>
      <c r="R1224" s="7" t="s">
        <v>9449</v>
      </c>
      <c r="S1224" s="8">
        <v>3.7</v>
      </c>
      <c r="BE1224"/>
      <c r="BF1224"/>
    </row>
    <row r="1225" spans="2:58">
      <c r="B1225"/>
      <c r="C1225"/>
      <c r="R1225" s="7" t="s">
        <v>10243</v>
      </c>
      <c r="S1225" s="8">
        <v>3.7</v>
      </c>
      <c r="BE1225"/>
      <c r="BF1225"/>
    </row>
    <row r="1226" spans="2:58">
      <c r="B1226"/>
      <c r="C1226"/>
      <c r="R1226" s="7" t="s">
        <v>9926</v>
      </c>
      <c r="S1226" s="8">
        <v>3.7</v>
      </c>
      <c r="BE1226"/>
      <c r="BF1226"/>
    </row>
    <row r="1227" spans="2:58">
      <c r="B1227"/>
      <c r="C1227"/>
      <c r="R1227" s="7" t="s">
        <v>10258</v>
      </c>
      <c r="S1227" s="8">
        <v>3.7</v>
      </c>
      <c r="BE1227"/>
      <c r="BF1227"/>
    </row>
    <row r="1228" spans="2:58">
      <c r="B1228"/>
      <c r="C1228"/>
      <c r="R1228" s="7" t="s">
        <v>9551</v>
      </c>
      <c r="S1228" s="8">
        <v>3.7</v>
      </c>
      <c r="BE1228"/>
      <c r="BF1228"/>
    </row>
    <row r="1229" spans="2:58">
      <c r="B1229"/>
      <c r="C1229"/>
      <c r="R1229" s="7" t="s">
        <v>10044</v>
      </c>
      <c r="S1229" s="8">
        <v>3.7</v>
      </c>
      <c r="BE1229"/>
      <c r="BF1229"/>
    </row>
    <row r="1230" spans="2:58">
      <c r="B1230"/>
      <c r="C1230"/>
      <c r="R1230" s="7" t="s">
        <v>10430</v>
      </c>
      <c r="S1230" s="8">
        <v>3.7</v>
      </c>
      <c r="BE1230"/>
      <c r="BF1230"/>
    </row>
    <row r="1231" spans="2:58">
      <c r="B1231"/>
      <c r="C1231"/>
      <c r="R1231" s="7" t="s">
        <v>10322</v>
      </c>
      <c r="S1231" s="8">
        <v>3.7</v>
      </c>
      <c r="BE1231"/>
      <c r="BF1231"/>
    </row>
    <row r="1232" spans="2:58">
      <c r="B1232"/>
      <c r="C1232"/>
      <c r="R1232" s="7" t="s">
        <v>9372</v>
      </c>
      <c r="S1232" s="8">
        <v>3.7</v>
      </c>
      <c r="BE1232"/>
      <c r="BF1232"/>
    </row>
    <row r="1233" spans="2:58">
      <c r="B1233"/>
      <c r="C1233"/>
      <c r="R1233" s="7" t="s">
        <v>10171</v>
      </c>
      <c r="S1233" s="8">
        <v>3.7</v>
      </c>
      <c r="BE1233"/>
      <c r="BF1233"/>
    </row>
    <row r="1234" spans="2:58">
      <c r="B1234"/>
      <c r="C1234"/>
      <c r="R1234" s="7" t="s">
        <v>1907</v>
      </c>
      <c r="S1234" s="8">
        <v>3.7</v>
      </c>
      <c r="BE1234"/>
      <c r="BF1234"/>
    </row>
    <row r="1235" spans="2:58">
      <c r="B1235"/>
      <c r="C1235"/>
      <c r="R1235" s="7" t="s">
        <v>9877</v>
      </c>
      <c r="S1235" s="8">
        <v>3.7</v>
      </c>
      <c r="BE1235"/>
      <c r="BF1235"/>
    </row>
    <row r="1236" spans="2:58">
      <c r="B1236"/>
      <c r="C1236"/>
      <c r="R1236" s="7" t="s">
        <v>9404</v>
      </c>
      <c r="S1236" s="8">
        <v>3.7</v>
      </c>
      <c r="BE1236"/>
      <c r="BF1236"/>
    </row>
    <row r="1237" spans="2:58">
      <c r="B1237"/>
      <c r="C1237"/>
      <c r="R1237" s="7" t="s">
        <v>10268</v>
      </c>
      <c r="S1237" s="8">
        <v>3.7</v>
      </c>
      <c r="BE1237"/>
      <c r="BF1237"/>
    </row>
    <row r="1238" spans="2:58">
      <c r="B1238"/>
      <c r="C1238"/>
      <c r="R1238" s="7" t="s">
        <v>530</v>
      </c>
      <c r="S1238" s="8">
        <v>3.65</v>
      </c>
      <c r="BE1238"/>
      <c r="BF1238"/>
    </row>
    <row r="1239" spans="2:58">
      <c r="B1239"/>
      <c r="C1239"/>
      <c r="R1239" s="7" t="s">
        <v>10444</v>
      </c>
      <c r="S1239" s="8">
        <v>3.6</v>
      </c>
      <c r="BE1239"/>
      <c r="BF1239"/>
    </row>
    <row r="1240" spans="2:58">
      <c r="B1240"/>
      <c r="C1240"/>
      <c r="R1240" s="7" t="s">
        <v>9893</v>
      </c>
      <c r="S1240" s="8">
        <v>3.6</v>
      </c>
      <c r="BE1240"/>
      <c r="BF1240"/>
    </row>
    <row r="1241" spans="2:58">
      <c r="B1241"/>
      <c r="C1241"/>
      <c r="R1241" s="7" t="s">
        <v>10566</v>
      </c>
      <c r="S1241" s="8">
        <v>3.6</v>
      </c>
      <c r="BE1241"/>
      <c r="BF1241"/>
    </row>
    <row r="1242" spans="2:58">
      <c r="B1242"/>
      <c r="C1242"/>
      <c r="R1242" s="7" t="s">
        <v>10491</v>
      </c>
      <c r="S1242" s="8">
        <v>3.6</v>
      </c>
      <c r="BE1242"/>
      <c r="BF1242"/>
    </row>
    <row r="1243" spans="2:58">
      <c r="B1243"/>
      <c r="C1243"/>
      <c r="R1243" s="7" t="s">
        <v>10520</v>
      </c>
      <c r="S1243" s="8">
        <v>3.6</v>
      </c>
      <c r="BE1243"/>
      <c r="BF1243"/>
    </row>
    <row r="1244" spans="2:58">
      <c r="B1244"/>
      <c r="C1244"/>
      <c r="R1244" s="7" t="s">
        <v>10323</v>
      </c>
      <c r="S1244" s="8">
        <v>3.6</v>
      </c>
      <c r="BE1244"/>
      <c r="BF1244"/>
    </row>
    <row r="1245" spans="2:58">
      <c r="B1245"/>
      <c r="C1245"/>
      <c r="R1245" s="7" t="s">
        <v>9691</v>
      </c>
      <c r="S1245" s="8">
        <v>3.6</v>
      </c>
      <c r="BE1245"/>
      <c r="BF1245"/>
    </row>
    <row r="1246" spans="2:58">
      <c r="B1246"/>
      <c r="C1246"/>
      <c r="R1246" s="7" t="s">
        <v>10437</v>
      </c>
      <c r="S1246" s="8">
        <v>3.6</v>
      </c>
      <c r="BE1246"/>
      <c r="BF1246"/>
    </row>
    <row r="1247" spans="2:58">
      <c r="B1247"/>
      <c r="C1247"/>
      <c r="R1247" s="7" t="s">
        <v>10168</v>
      </c>
      <c r="S1247" s="8">
        <v>3.6</v>
      </c>
      <c r="BE1247"/>
      <c r="BF1247"/>
    </row>
    <row r="1248" spans="2:58">
      <c r="B1248"/>
      <c r="C1248"/>
      <c r="R1248" s="7" t="s">
        <v>10498</v>
      </c>
      <c r="S1248" s="8">
        <v>3.6</v>
      </c>
      <c r="BE1248"/>
      <c r="BF1248"/>
    </row>
    <row r="1249" spans="2:58">
      <c r="B1249"/>
      <c r="C1249"/>
      <c r="R1249" s="7" t="s">
        <v>10061</v>
      </c>
      <c r="S1249" s="8">
        <v>3.6</v>
      </c>
      <c r="BE1249"/>
      <c r="BF1249"/>
    </row>
    <row r="1250" spans="2:58">
      <c r="B1250"/>
      <c r="C1250"/>
      <c r="R1250" s="7" t="s">
        <v>10539</v>
      </c>
      <c r="S1250" s="8">
        <v>3.6</v>
      </c>
      <c r="BE1250"/>
      <c r="BF1250"/>
    </row>
    <row r="1251" spans="2:58">
      <c r="B1251"/>
      <c r="C1251"/>
      <c r="R1251" s="7" t="s">
        <v>10192</v>
      </c>
      <c r="S1251" s="8">
        <v>3.6</v>
      </c>
      <c r="BE1251"/>
      <c r="BF1251"/>
    </row>
    <row r="1252" spans="2:58">
      <c r="B1252"/>
      <c r="C1252"/>
      <c r="R1252" s="7" t="s">
        <v>10029</v>
      </c>
      <c r="S1252" s="8">
        <v>3.6</v>
      </c>
      <c r="BE1252"/>
      <c r="BF1252"/>
    </row>
    <row r="1253" spans="2:58">
      <c r="B1253"/>
      <c r="C1253"/>
      <c r="R1253" s="7" t="s">
        <v>10214</v>
      </c>
      <c r="S1253" s="8">
        <v>3.6</v>
      </c>
      <c r="BE1253"/>
      <c r="BF1253"/>
    </row>
    <row r="1254" spans="2:58">
      <c r="B1254"/>
      <c r="C1254"/>
      <c r="R1254" s="7" t="s">
        <v>9554</v>
      </c>
      <c r="S1254" s="8">
        <v>3.6</v>
      </c>
      <c r="BE1254"/>
      <c r="BF1254"/>
    </row>
    <row r="1255" spans="2:58">
      <c r="B1255"/>
      <c r="C1255"/>
      <c r="R1255" s="7" t="s">
        <v>10009</v>
      </c>
      <c r="S1255" s="8">
        <v>3.6</v>
      </c>
      <c r="BE1255"/>
      <c r="BF1255"/>
    </row>
    <row r="1256" spans="2:58">
      <c r="B1256"/>
      <c r="C1256"/>
      <c r="R1256" s="7" t="s">
        <v>9512</v>
      </c>
      <c r="S1256" s="8">
        <v>3.6</v>
      </c>
      <c r="BE1256"/>
      <c r="BF1256"/>
    </row>
    <row r="1257" spans="2:58">
      <c r="B1257"/>
      <c r="C1257"/>
      <c r="R1257" s="7" t="s">
        <v>9397</v>
      </c>
      <c r="S1257" s="8">
        <v>3.6</v>
      </c>
      <c r="BE1257"/>
      <c r="BF1257"/>
    </row>
    <row r="1258" spans="2:58">
      <c r="B1258"/>
      <c r="C1258"/>
      <c r="R1258" s="7" t="s">
        <v>9978</v>
      </c>
      <c r="S1258" s="8">
        <v>3.6</v>
      </c>
      <c r="BE1258"/>
      <c r="BF1258"/>
    </row>
    <row r="1259" spans="2:58">
      <c r="B1259"/>
      <c r="C1259"/>
      <c r="R1259" s="7" t="s">
        <v>10151</v>
      </c>
      <c r="S1259" s="8">
        <v>3.6</v>
      </c>
      <c r="BE1259"/>
      <c r="BF1259"/>
    </row>
    <row r="1260" spans="2:58">
      <c r="B1260"/>
      <c r="C1260"/>
      <c r="R1260" s="7" t="s">
        <v>9421</v>
      </c>
      <c r="S1260" s="8">
        <v>3.6</v>
      </c>
      <c r="BE1260"/>
      <c r="BF1260"/>
    </row>
    <row r="1261" spans="2:58">
      <c r="B1261"/>
      <c r="C1261"/>
      <c r="R1261" s="7" t="s">
        <v>10557</v>
      </c>
      <c r="S1261" s="8">
        <v>3.6</v>
      </c>
      <c r="BE1261"/>
      <c r="BF1261"/>
    </row>
    <row r="1262" spans="2:58">
      <c r="B1262"/>
      <c r="C1262"/>
      <c r="R1262" s="7" t="s">
        <v>10554</v>
      </c>
      <c r="S1262" s="8">
        <v>3.6</v>
      </c>
      <c r="BE1262"/>
      <c r="BF1262"/>
    </row>
    <row r="1263" spans="2:58">
      <c r="B1263"/>
      <c r="C1263"/>
      <c r="R1263" s="7" t="s">
        <v>9980</v>
      </c>
      <c r="S1263" s="8">
        <v>3.6</v>
      </c>
      <c r="BE1263"/>
      <c r="BF1263"/>
    </row>
    <row r="1264" spans="2:58">
      <c r="B1264"/>
      <c r="C1264"/>
      <c r="R1264" s="7" t="s">
        <v>10133</v>
      </c>
      <c r="S1264" s="8">
        <v>3.6</v>
      </c>
      <c r="BE1264"/>
      <c r="BF1264"/>
    </row>
    <row r="1265" spans="2:58">
      <c r="B1265"/>
      <c r="C1265"/>
      <c r="R1265" s="7" t="s">
        <v>10381</v>
      </c>
      <c r="S1265" s="8">
        <v>3.6</v>
      </c>
      <c r="BE1265"/>
      <c r="BF1265"/>
    </row>
    <row r="1266" spans="2:58">
      <c r="B1266"/>
      <c r="C1266"/>
      <c r="R1266" s="7" t="s">
        <v>9362</v>
      </c>
      <c r="S1266" s="8">
        <v>3.6</v>
      </c>
      <c r="BE1266"/>
      <c r="BF1266"/>
    </row>
    <row r="1267" spans="2:58">
      <c r="B1267"/>
      <c r="C1267"/>
      <c r="R1267" s="7" t="s">
        <v>10570</v>
      </c>
      <c r="S1267" s="8">
        <v>3.6</v>
      </c>
      <c r="BE1267"/>
      <c r="BF1267"/>
    </row>
    <row r="1268" spans="2:58">
      <c r="B1268"/>
      <c r="C1268"/>
      <c r="R1268" s="7" t="s">
        <v>9787</v>
      </c>
      <c r="S1268" s="8">
        <v>3.6</v>
      </c>
      <c r="BE1268"/>
      <c r="BF1268"/>
    </row>
    <row r="1269" spans="2:58">
      <c r="B1269"/>
      <c r="C1269"/>
      <c r="R1269" s="7" t="s">
        <v>9550</v>
      </c>
      <c r="S1269" s="8">
        <v>3.6</v>
      </c>
      <c r="BE1269"/>
      <c r="BF1269"/>
    </row>
    <row r="1270" spans="2:58">
      <c r="B1270"/>
      <c r="C1270"/>
      <c r="R1270" s="7" t="s">
        <v>10427</v>
      </c>
      <c r="S1270" s="8">
        <v>3.6</v>
      </c>
      <c r="BE1270"/>
      <c r="BF1270"/>
    </row>
    <row r="1271" spans="2:58">
      <c r="B1271"/>
      <c r="C1271"/>
      <c r="R1271" s="7" t="s">
        <v>10123</v>
      </c>
      <c r="S1271" s="8">
        <v>3.6</v>
      </c>
      <c r="BE1271"/>
      <c r="BF1271"/>
    </row>
    <row r="1272" spans="2:58">
      <c r="B1272"/>
      <c r="C1272"/>
      <c r="R1272" s="7" t="s">
        <v>10314</v>
      </c>
      <c r="S1272" s="8">
        <v>3.6</v>
      </c>
      <c r="BE1272"/>
      <c r="BF1272"/>
    </row>
    <row r="1273" spans="2:58">
      <c r="B1273"/>
      <c r="C1273"/>
      <c r="R1273" s="7" t="s">
        <v>9843</v>
      </c>
      <c r="S1273" s="8">
        <v>3.5</v>
      </c>
      <c r="BE1273"/>
      <c r="BF1273"/>
    </row>
    <row r="1274" spans="2:58">
      <c r="B1274"/>
      <c r="C1274"/>
      <c r="R1274" s="7" t="s">
        <v>10070</v>
      </c>
      <c r="S1274" s="8">
        <v>3.5</v>
      </c>
      <c r="BE1274"/>
      <c r="BF1274"/>
    </row>
    <row r="1275" spans="2:58">
      <c r="B1275"/>
      <c r="C1275"/>
      <c r="R1275" s="7" t="s">
        <v>9797</v>
      </c>
      <c r="S1275" s="8">
        <v>3.5</v>
      </c>
      <c r="BE1275"/>
      <c r="BF1275"/>
    </row>
    <row r="1276" spans="2:58">
      <c r="B1276"/>
      <c r="C1276"/>
      <c r="R1276" s="7" t="s">
        <v>9863</v>
      </c>
      <c r="S1276" s="8">
        <v>3.5</v>
      </c>
      <c r="BE1276"/>
      <c r="BF1276"/>
    </row>
    <row r="1277" spans="2:58">
      <c r="B1277"/>
      <c r="C1277"/>
      <c r="R1277" s="7" t="s">
        <v>9892</v>
      </c>
      <c r="S1277" s="8">
        <v>3.5</v>
      </c>
      <c r="BE1277"/>
      <c r="BF1277"/>
    </row>
    <row r="1278" spans="2:58">
      <c r="B1278"/>
      <c r="C1278"/>
      <c r="R1278" s="7" t="s">
        <v>9535</v>
      </c>
      <c r="S1278" s="8">
        <v>3.5</v>
      </c>
      <c r="BE1278"/>
      <c r="BF1278"/>
    </row>
    <row r="1279" spans="2:58">
      <c r="B1279"/>
      <c r="C1279"/>
      <c r="R1279" s="7" t="s">
        <v>9583</v>
      </c>
      <c r="S1279" s="8">
        <v>3.5</v>
      </c>
      <c r="BE1279"/>
      <c r="BF1279"/>
    </row>
    <row r="1280" spans="2:58">
      <c r="B1280"/>
      <c r="C1280"/>
      <c r="R1280" s="7" t="s">
        <v>9862</v>
      </c>
      <c r="S1280" s="8">
        <v>3.5</v>
      </c>
      <c r="BE1280"/>
      <c r="BF1280"/>
    </row>
    <row r="1281" spans="2:58">
      <c r="B1281"/>
      <c r="C1281"/>
      <c r="R1281" s="7" t="s">
        <v>9696</v>
      </c>
      <c r="S1281" s="8">
        <v>3.5</v>
      </c>
      <c r="BE1281"/>
      <c r="BF1281"/>
    </row>
    <row r="1282" spans="2:58">
      <c r="B1282"/>
      <c r="C1282"/>
      <c r="R1282" s="7" t="s">
        <v>10286</v>
      </c>
      <c r="S1282" s="8">
        <v>3.5</v>
      </c>
      <c r="BE1282"/>
      <c r="BF1282"/>
    </row>
    <row r="1283" spans="2:58">
      <c r="B1283"/>
      <c r="C1283"/>
      <c r="R1283" s="7" t="s">
        <v>9751</v>
      </c>
      <c r="S1283" s="8">
        <v>3.5</v>
      </c>
      <c r="BE1283"/>
      <c r="BF1283"/>
    </row>
    <row r="1284" spans="2:58">
      <c r="B1284"/>
      <c r="C1284"/>
      <c r="R1284" s="7" t="s">
        <v>9840</v>
      </c>
      <c r="S1284" s="8">
        <v>3.5</v>
      </c>
      <c r="BE1284"/>
      <c r="BF1284"/>
    </row>
    <row r="1285" spans="2:58">
      <c r="B1285"/>
      <c r="C1285"/>
      <c r="R1285" s="7" t="s">
        <v>5433</v>
      </c>
      <c r="S1285" s="8">
        <v>3.5</v>
      </c>
      <c r="BE1285"/>
      <c r="BF1285"/>
    </row>
    <row r="1286" spans="2:58">
      <c r="B1286"/>
      <c r="C1286"/>
      <c r="R1286" s="7" t="s">
        <v>10562</v>
      </c>
      <c r="S1286" s="8">
        <v>3.5</v>
      </c>
      <c r="BE1286"/>
      <c r="BF1286"/>
    </row>
    <row r="1287" spans="2:58">
      <c r="B1287"/>
      <c r="C1287"/>
      <c r="R1287" s="7" t="s">
        <v>10555</v>
      </c>
      <c r="S1287" s="8">
        <v>3.5</v>
      </c>
      <c r="BE1287"/>
      <c r="BF1287"/>
    </row>
    <row r="1288" spans="2:58">
      <c r="B1288"/>
      <c r="C1288"/>
      <c r="R1288" s="7" t="s">
        <v>9514</v>
      </c>
      <c r="S1288" s="8">
        <v>3.5</v>
      </c>
      <c r="BE1288"/>
      <c r="BF1288"/>
    </row>
    <row r="1289" spans="2:58">
      <c r="B1289"/>
      <c r="C1289"/>
      <c r="R1289" s="7" t="s">
        <v>10476</v>
      </c>
      <c r="S1289" s="8">
        <v>3.5</v>
      </c>
      <c r="BE1289"/>
      <c r="BF1289"/>
    </row>
    <row r="1290" spans="2:58">
      <c r="B1290"/>
      <c r="C1290"/>
      <c r="R1290" s="7" t="s">
        <v>10052</v>
      </c>
      <c r="S1290" s="8">
        <v>3.5</v>
      </c>
      <c r="BE1290"/>
      <c r="BF1290"/>
    </row>
    <row r="1291" spans="2:58">
      <c r="B1291"/>
      <c r="C1291"/>
      <c r="R1291" s="7" t="s">
        <v>9873</v>
      </c>
      <c r="S1291" s="8">
        <v>3.5</v>
      </c>
      <c r="BE1291"/>
      <c r="BF1291"/>
    </row>
    <row r="1292" spans="2:58">
      <c r="B1292"/>
      <c r="C1292"/>
      <c r="R1292" s="7" t="s">
        <v>10472</v>
      </c>
      <c r="S1292" s="8">
        <v>3.5</v>
      </c>
      <c r="BE1292"/>
      <c r="BF1292"/>
    </row>
    <row r="1293" spans="2:58">
      <c r="B1293"/>
      <c r="C1293"/>
      <c r="R1293" s="7" t="s">
        <v>10506</v>
      </c>
      <c r="S1293" s="8">
        <v>3.5</v>
      </c>
      <c r="BE1293"/>
      <c r="BF1293"/>
    </row>
    <row r="1294" spans="2:58">
      <c r="B1294"/>
      <c r="C1294"/>
      <c r="R1294" s="7" t="s">
        <v>10392</v>
      </c>
      <c r="S1294" s="8">
        <v>3.5</v>
      </c>
      <c r="BE1294"/>
      <c r="BF1294"/>
    </row>
    <row r="1295" spans="2:58">
      <c r="B1295"/>
      <c r="C1295"/>
      <c r="R1295" s="7" t="s">
        <v>10056</v>
      </c>
      <c r="S1295" s="8">
        <v>3.5</v>
      </c>
      <c r="BE1295"/>
      <c r="BF1295"/>
    </row>
    <row r="1296" spans="2:58">
      <c r="B1296"/>
      <c r="C1296"/>
      <c r="R1296" s="7" t="s">
        <v>9422</v>
      </c>
      <c r="S1296" s="8">
        <v>3.5</v>
      </c>
      <c r="BE1296"/>
      <c r="BF1296"/>
    </row>
    <row r="1297" spans="2:58">
      <c r="B1297"/>
      <c r="C1297"/>
      <c r="R1297" s="7" t="s">
        <v>10030</v>
      </c>
      <c r="S1297" s="8">
        <v>3.5</v>
      </c>
      <c r="BE1297"/>
      <c r="BF1297"/>
    </row>
    <row r="1298" spans="2:58">
      <c r="B1298"/>
      <c r="C1298"/>
      <c r="R1298" s="7" t="s">
        <v>9607</v>
      </c>
      <c r="S1298" s="8">
        <v>3.5</v>
      </c>
      <c r="BE1298"/>
      <c r="BF1298"/>
    </row>
    <row r="1299" spans="2:58">
      <c r="B1299"/>
      <c r="C1299"/>
      <c r="R1299" s="7" t="s">
        <v>9391</v>
      </c>
      <c r="S1299" s="8">
        <v>3.4</v>
      </c>
      <c r="BE1299"/>
      <c r="BF1299"/>
    </row>
    <row r="1300" spans="2:58">
      <c r="B1300"/>
      <c r="C1300"/>
      <c r="R1300" s="7" t="s">
        <v>9949</v>
      </c>
      <c r="S1300" s="8">
        <v>3.4</v>
      </c>
      <c r="BE1300"/>
      <c r="BF1300"/>
    </row>
    <row r="1301" spans="2:58">
      <c r="B1301"/>
      <c r="C1301"/>
      <c r="R1301" s="7" t="s">
        <v>9947</v>
      </c>
      <c r="S1301" s="8">
        <v>3.4</v>
      </c>
      <c r="BE1301"/>
      <c r="BF1301"/>
    </row>
    <row r="1302" spans="2:58">
      <c r="B1302"/>
      <c r="C1302"/>
      <c r="R1302" s="7" t="s">
        <v>10461</v>
      </c>
      <c r="S1302" s="8">
        <v>3.4</v>
      </c>
      <c r="BE1302"/>
      <c r="BF1302"/>
    </row>
    <row r="1303" spans="2:58">
      <c r="B1303"/>
      <c r="C1303"/>
      <c r="R1303" s="7" t="s">
        <v>9538</v>
      </c>
      <c r="S1303" s="8">
        <v>3.4</v>
      </c>
      <c r="BE1303"/>
      <c r="BF1303"/>
    </row>
    <row r="1304" spans="2:58">
      <c r="B1304"/>
      <c r="C1304"/>
      <c r="R1304" s="7" t="s">
        <v>10478</v>
      </c>
      <c r="S1304" s="8">
        <v>3.4</v>
      </c>
      <c r="BE1304"/>
      <c r="BF1304"/>
    </row>
    <row r="1305" spans="2:58">
      <c r="B1305"/>
      <c r="C1305"/>
      <c r="R1305" s="7" t="s">
        <v>10359</v>
      </c>
      <c r="S1305" s="8">
        <v>3.4</v>
      </c>
      <c r="BE1305"/>
      <c r="BF1305"/>
    </row>
    <row r="1306" spans="2:58">
      <c r="B1306"/>
      <c r="C1306"/>
      <c r="R1306" s="7" t="s">
        <v>10094</v>
      </c>
      <c r="S1306" s="8">
        <v>3.4</v>
      </c>
      <c r="BE1306"/>
      <c r="BF1306"/>
    </row>
    <row r="1307" spans="2:58">
      <c r="B1307"/>
      <c r="C1307"/>
      <c r="R1307" s="7" t="s">
        <v>10412</v>
      </c>
      <c r="S1307" s="8">
        <v>3.4</v>
      </c>
      <c r="BE1307"/>
      <c r="BF1307"/>
    </row>
    <row r="1308" spans="2:58">
      <c r="B1308"/>
      <c r="C1308"/>
      <c r="R1308" s="7" t="s">
        <v>9458</v>
      </c>
      <c r="S1308" s="8">
        <v>3.4</v>
      </c>
      <c r="BE1308"/>
      <c r="BF1308"/>
    </row>
    <row r="1309" spans="2:58">
      <c r="B1309"/>
      <c r="C1309"/>
      <c r="R1309" s="7" t="s">
        <v>9574</v>
      </c>
      <c r="S1309" s="8">
        <v>3.3</v>
      </c>
      <c r="BE1309"/>
      <c r="BF1309"/>
    </row>
    <row r="1310" spans="2:58">
      <c r="B1310"/>
      <c r="C1310"/>
      <c r="R1310" s="7" t="s">
        <v>9767</v>
      </c>
      <c r="S1310" s="8">
        <v>3.3</v>
      </c>
      <c r="BE1310"/>
      <c r="BF1310"/>
    </row>
    <row r="1311" spans="2:58">
      <c r="B1311"/>
      <c r="C1311"/>
      <c r="R1311" s="7" t="s">
        <v>9735</v>
      </c>
      <c r="S1311" s="8">
        <v>3.3</v>
      </c>
      <c r="BE1311"/>
      <c r="BF1311"/>
    </row>
    <row r="1312" spans="2:58">
      <c r="B1312"/>
      <c r="C1312"/>
      <c r="R1312" s="7" t="s">
        <v>10181</v>
      </c>
      <c r="S1312" s="8">
        <v>3.3</v>
      </c>
      <c r="BE1312"/>
      <c r="BF1312"/>
    </row>
    <row r="1313" spans="2:58">
      <c r="B1313"/>
      <c r="C1313"/>
      <c r="R1313" s="7" t="s">
        <v>10053</v>
      </c>
      <c r="S1313" s="8">
        <v>3.3</v>
      </c>
      <c r="BE1313"/>
      <c r="BF1313"/>
    </row>
    <row r="1314" spans="2:58">
      <c r="B1314"/>
      <c r="C1314"/>
      <c r="R1314" s="7" t="s">
        <v>10272</v>
      </c>
      <c r="S1314" s="8">
        <v>3.3</v>
      </c>
      <c r="BE1314"/>
      <c r="BF1314"/>
    </row>
    <row r="1315" spans="2:58">
      <c r="B1315"/>
      <c r="C1315"/>
      <c r="R1315" s="7" t="s">
        <v>309</v>
      </c>
      <c r="S1315" s="8">
        <v>3.3</v>
      </c>
      <c r="BE1315"/>
      <c r="BF1315"/>
    </row>
    <row r="1316" spans="2:58">
      <c r="B1316"/>
      <c r="C1316"/>
      <c r="R1316" s="7" t="s">
        <v>9756</v>
      </c>
      <c r="S1316" s="8">
        <v>3.3</v>
      </c>
      <c r="BE1316"/>
      <c r="BF1316"/>
    </row>
    <row r="1317" spans="2:58">
      <c r="B1317"/>
      <c r="C1317"/>
      <c r="R1317" s="7" t="s">
        <v>9970</v>
      </c>
      <c r="S1317" s="8">
        <v>3.3</v>
      </c>
      <c r="BE1317"/>
      <c r="BF1317"/>
    </row>
    <row r="1318" spans="2:58">
      <c r="B1318"/>
      <c r="C1318"/>
      <c r="R1318" s="7" t="s">
        <v>9483</v>
      </c>
      <c r="S1318" s="8">
        <v>3.3</v>
      </c>
      <c r="BE1318"/>
      <c r="BF1318"/>
    </row>
    <row r="1319" spans="2:58">
      <c r="B1319"/>
      <c r="C1319"/>
      <c r="R1319" s="7" t="s">
        <v>10487</v>
      </c>
      <c r="S1319" s="8">
        <v>3.3</v>
      </c>
      <c r="BE1319"/>
      <c r="BF1319"/>
    </row>
    <row r="1320" spans="2:58">
      <c r="B1320"/>
      <c r="C1320"/>
      <c r="R1320" s="7" t="s">
        <v>10255</v>
      </c>
      <c r="S1320" s="8">
        <v>3.3</v>
      </c>
      <c r="BE1320"/>
      <c r="BF1320"/>
    </row>
    <row r="1321" spans="2:58">
      <c r="B1321"/>
      <c r="C1321"/>
      <c r="R1321" s="7" t="s">
        <v>9612</v>
      </c>
      <c r="S1321" s="8">
        <v>3.3</v>
      </c>
      <c r="BE1321"/>
      <c r="BF1321"/>
    </row>
    <row r="1322" spans="2:58">
      <c r="B1322"/>
      <c r="C1322"/>
      <c r="R1322" s="7" t="s">
        <v>10348</v>
      </c>
      <c r="S1322" s="8">
        <v>3.3</v>
      </c>
      <c r="BE1322"/>
      <c r="BF1322"/>
    </row>
    <row r="1323" spans="2:58">
      <c r="B1323"/>
      <c r="C1323"/>
      <c r="R1323" s="7" t="s">
        <v>9446</v>
      </c>
      <c r="S1323" s="8">
        <v>3.2</v>
      </c>
      <c r="BE1323"/>
      <c r="BF1323"/>
    </row>
    <row r="1324" spans="2:58">
      <c r="B1324"/>
      <c r="C1324"/>
      <c r="R1324" s="7" t="s">
        <v>10564</v>
      </c>
      <c r="S1324" s="8">
        <v>3.2</v>
      </c>
      <c r="BE1324"/>
      <c r="BF1324"/>
    </row>
    <row r="1325" spans="2:58">
      <c r="B1325"/>
      <c r="C1325"/>
      <c r="R1325" s="7" t="s">
        <v>10567</v>
      </c>
      <c r="S1325" s="8">
        <v>3.1</v>
      </c>
      <c r="BE1325"/>
      <c r="BF1325"/>
    </row>
    <row r="1326" spans="2:58">
      <c r="B1326"/>
      <c r="C1326"/>
      <c r="R1326" s="7" t="s">
        <v>10433</v>
      </c>
      <c r="S1326" s="8">
        <v>3.1</v>
      </c>
      <c r="BE1326"/>
      <c r="BF1326"/>
    </row>
    <row r="1327" spans="2:58">
      <c r="B1327"/>
      <c r="C1327"/>
      <c r="R1327" s="7" t="s">
        <v>10375</v>
      </c>
      <c r="S1327" s="8">
        <v>3.1</v>
      </c>
      <c r="BE1327"/>
      <c r="BF1327"/>
    </row>
    <row r="1328" spans="2:58">
      <c r="B1328"/>
      <c r="C1328"/>
      <c r="R1328" s="7" t="s">
        <v>10229</v>
      </c>
      <c r="S1328" s="8">
        <v>3.1</v>
      </c>
      <c r="BE1328"/>
      <c r="BF1328"/>
    </row>
    <row r="1329" spans="2:58">
      <c r="B1329"/>
      <c r="C1329"/>
      <c r="R1329" s="7" t="s">
        <v>9806</v>
      </c>
      <c r="S1329" s="8">
        <v>3</v>
      </c>
      <c r="BE1329"/>
      <c r="BF1329"/>
    </row>
    <row r="1330" spans="2:58">
      <c r="B1330"/>
      <c r="C1330"/>
      <c r="R1330" s="7" t="s">
        <v>10434</v>
      </c>
      <c r="S1330" s="8">
        <v>3</v>
      </c>
      <c r="BE1330"/>
      <c r="BF1330"/>
    </row>
    <row r="1331" spans="2:58">
      <c r="B1331"/>
      <c r="C1331"/>
      <c r="R1331" s="7" t="s">
        <v>9562</v>
      </c>
      <c r="S1331" s="8">
        <v>3</v>
      </c>
      <c r="BE1331"/>
      <c r="BF1331"/>
    </row>
    <row r="1332" spans="2:58">
      <c r="B1332"/>
      <c r="C1332"/>
      <c r="R1332" s="7" t="s">
        <v>10558</v>
      </c>
      <c r="S1332" s="8">
        <v>2.9</v>
      </c>
      <c r="BE1332"/>
      <c r="BF1332"/>
    </row>
    <row r="1333" spans="2:58">
      <c r="B1333"/>
      <c r="C1333"/>
      <c r="R1333" s="7" t="s">
        <v>10406</v>
      </c>
      <c r="S1333" s="8">
        <v>2.8</v>
      </c>
      <c r="BE1333"/>
      <c r="BF1333"/>
    </row>
    <row r="1334" spans="2:58">
      <c r="B1334"/>
      <c r="C1334"/>
      <c r="R1334" s="7" t="s">
        <v>9801</v>
      </c>
      <c r="S1334" s="8">
        <v>2.8</v>
      </c>
      <c r="BE1334"/>
      <c r="BF1334"/>
    </row>
    <row r="1335" spans="2:58">
      <c r="B1335"/>
      <c r="C1335"/>
      <c r="R1335" s="7" t="s">
        <v>10469</v>
      </c>
      <c r="S1335" s="8">
        <v>2.6</v>
      </c>
      <c r="BE1335"/>
      <c r="BF1335"/>
    </row>
    <row r="1336" spans="2:58">
      <c r="B1336"/>
      <c r="C1336"/>
      <c r="R1336" s="7" t="s">
        <v>10369</v>
      </c>
      <c r="S1336" s="8">
        <v>2.2999999999999998</v>
      </c>
      <c r="BE1336"/>
      <c r="BF1336"/>
    </row>
    <row r="1337" spans="2:58">
      <c r="B1337"/>
      <c r="C1337"/>
      <c r="R1337" s="7" t="s">
        <v>10428</v>
      </c>
      <c r="S1337" s="8">
        <v>2</v>
      </c>
      <c r="BE1337"/>
      <c r="BF1337"/>
    </row>
    <row r="1338" spans="2:58">
      <c r="B1338"/>
      <c r="C1338"/>
      <c r="R1338" s="7" t="s">
        <v>10400</v>
      </c>
      <c r="S1338" s="8" t="e">
        <v>#DIV/0!</v>
      </c>
      <c r="BE1338"/>
      <c r="BF1338"/>
    </row>
    <row r="1339" spans="2:58">
      <c r="B1339"/>
      <c r="C1339"/>
      <c r="R1339" s="7" t="s">
        <v>9290</v>
      </c>
      <c r="S1339" s="8">
        <v>4.0966987620357731</v>
      </c>
      <c r="BE1339"/>
      <c r="BF1339"/>
    </row>
    <row r="1340" spans="2:58">
      <c r="B1340"/>
      <c r="C1340"/>
    </row>
    <row r="1341" spans="2:58">
      <c r="B1341"/>
      <c r="C1341"/>
    </row>
  </sheetData>
  <pageMargins left="0.7" right="0.7" top="0.75" bottom="0.75" header="0.3" footer="0.3"/>
  <pageSetup paperSize="9" orientation="portrait"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A15D3-6EDA-4D85-9FDE-9E16C4D9BD0D}">
  <dimension ref="A1:N1464"/>
  <sheetViews>
    <sheetView workbookViewId="0">
      <pane ySplit="1" topLeftCell="A2" activePane="bottomLeft" state="frozen"/>
      <selection activeCell="N1" sqref="N1"/>
      <selection pane="bottomLeft" activeCell="A3" sqref="A3"/>
    </sheetView>
  </sheetViews>
  <sheetFormatPr defaultColWidth="11.5546875" defaultRowHeight="15"/>
  <cols>
    <col min="1" max="1" width="11.6640625" customWidth="1"/>
    <col min="2" max="2" width="20.5546875" customWidth="1"/>
    <col min="3" max="3" width="22" customWidth="1"/>
    <col min="4" max="4" width="17.21875" customWidth="1"/>
    <col min="5" max="5" width="17.88671875" style="11" customWidth="1"/>
    <col min="6" max="6" width="12.77734375" style="5" customWidth="1"/>
    <col min="7" max="7" width="20.44140625" style="1" customWidth="1"/>
    <col min="8" max="8" width="17.88671875" customWidth="1"/>
    <col min="9" max="10" width="17.88671875" style="8" customWidth="1"/>
    <col min="11" max="11" width="17.88671875" customWidth="1"/>
    <col min="13" max="13" width="14.109375" style="4" customWidth="1"/>
    <col min="14" max="14" width="13.77734375" style="12" customWidth="1"/>
    <col min="19" max="19" width="17" customWidth="1"/>
    <col min="20" max="20" width="15" customWidth="1"/>
    <col min="22" max="22" width="12.21875" customWidth="1"/>
    <col min="32" max="32" width="20.21875" customWidth="1"/>
    <col min="33" max="33" width="13.44140625" customWidth="1"/>
  </cols>
  <sheetData>
    <row r="1" spans="1:14">
      <c r="A1" t="s">
        <v>0</v>
      </c>
      <c r="B1" t="s">
        <v>14375</v>
      </c>
      <c r="C1" t="s">
        <v>14353</v>
      </c>
      <c r="D1" s="5" t="s">
        <v>1</v>
      </c>
      <c r="E1" s="11" t="s">
        <v>14365</v>
      </c>
      <c r="F1" s="5" t="s">
        <v>2</v>
      </c>
      <c r="G1" s="1" t="s">
        <v>3</v>
      </c>
      <c r="H1" s="5" t="s">
        <v>9301</v>
      </c>
      <c r="I1" s="8" t="s">
        <v>9299</v>
      </c>
      <c r="J1" s="8" t="s">
        <v>14371</v>
      </c>
      <c r="K1" t="s">
        <v>9294</v>
      </c>
      <c r="L1" t="s">
        <v>4</v>
      </c>
      <c r="M1" s="4" t="s">
        <v>5</v>
      </c>
      <c r="N1" s="12" t="s">
        <v>9316</v>
      </c>
    </row>
    <row r="2" spans="1:14">
      <c r="A2" t="s">
        <v>7076</v>
      </c>
      <c r="B2" t="s">
        <v>10291</v>
      </c>
      <c r="C2" t="s">
        <v>10741</v>
      </c>
      <c r="D2">
        <v>784</v>
      </c>
      <c r="E2" s="11">
        <f t="shared" ref="E2:E65" si="0">F2 * M2</f>
        <v>17589</v>
      </c>
      <c r="F2" s="5">
        <v>1599</v>
      </c>
      <c r="G2" s="1">
        <v>0.51</v>
      </c>
      <c r="H2" t="str">
        <f t="shared" ref="H2:H65" si="1">IF(G3 &lt;=0.2, "20%", IF(G3 &lt;=0.5,"20-50%", "&gt;=50%"))</f>
        <v>20-50%</v>
      </c>
      <c r="I2" s="8" t="str">
        <f t="shared" ref="I2:I65" si="2">IF(F2&lt;200,"&lt;200",IF(F2&lt;=500,"200-500",IF(F2&gt;500,"&gt;500")))</f>
        <v>&gt;500</v>
      </c>
      <c r="J2" s="8" t="str">
        <f t="shared" ref="J2:J65" si="3">IF(M2&lt;1000,"&lt;1000",IF(M2&gt;=1000,"1000"))</f>
        <v>&lt;1000</v>
      </c>
      <c r="K2" s="1" t="s">
        <v>9295</v>
      </c>
      <c r="L2">
        <v>4.5</v>
      </c>
      <c r="M2" s="4">
        <v>11</v>
      </c>
      <c r="N2" s="12">
        <f t="shared" ref="N2:N65" si="4">L2 *M2</f>
        <v>49.5</v>
      </c>
    </row>
    <row r="3" spans="1:14">
      <c r="A3" t="s">
        <v>8024</v>
      </c>
      <c r="B3" t="s">
        <v>10412</v>
      </c>
      <c r="C3" t="s">
        <v>10705</v>
      </c>
      <c r="D3">
        <v>899</v>
      </c>
      <c r="E3" s="11">
        <f t="shared" si="0"/>
        <v>23985</v>
      </c>
      <c r="F3" s="5">
        <v>1599</v>
      </c>
      <c r="G3" s="1">
        <v>0.44</v>
      </c>
      <c r="H3" t="str">
        <f t="shared" si="1"/>
        <v>&gt;=50%</v>
      </c>
      <c r="I3" s="8" t="str">
        <f t="shared" si="2"/>
        <v>&gt;500</v>
      </c>
      <c r="J3" s="8" t="str">
        <f t="shared" si="3"/>
        <v>&lt;1000</v>
      </c>
      <c r="K3" s="1" t="s">
        <v>9296</v>
      </c>
      <c r="L3">
        <v>3.4</v>
      </c>
      <c r="M3" s="4">
        <v>15</v>
      </c>
      <c r="N3" s="12">
        <f t="shared" si="4"/>
        <v>51</v>
      </c>
    </row>
    <row r="4" spans="1:14">
      <c r="A4" t="s">
        <v>889</v>
      </c>
      <c r="B4" t="s">
        <v>9441</v>
      </c>
      <c r="C4" t="s">
        <v>10576</v>
      </c>
      <c r="D4">
        <v>999</v>
      </c>
      <c r="E4" s="11">
        <f t="shared" si="0"/>
        <v>8789936</v>
      </c>
      <c r="F4" s="5">
        <v>2399</v>
      </c>
      <c r="G4" s="1">
        <v>0.57999999999999996</v>
      </c>
      <c r="H4" t="str">
        <f t="shared" si="1"/>
        <v>&gt;=50%</v>
      </c>
      <c r="I4" s="8" t="str">
        <f t="shared" si="2"/>
        <v>&gt;500</v>
      </c>
      <c r="J4" s="8" t="str">
        <f t="shared" si="3"/>
        <v>1000</v>
      </c>
      <c r="K4" s="1" t="s">
        <v>9295</v>
      </c>
      <c r="L4">
        <v>4.5999999999999996</v>
      </c>
      <c r="M4" s="4">
        <v>3664</v>
      </c>
      <c r="N4" s="12">
        <f t="shared" si="4"/>
        <v>16854.399999999998</v>
      </c>
    </row>
    <row r="5" spans="1:14">
      <c r="A5" t="s">
        <v>3310</v>
      </c>
      <c r="B5" t="s">
        <v>9805</v>
      </c>
      <c r="C5" t="s">
        <v>10591</v>
      </c>
      <c r="D5">
        <v>499</v>
      </c>
      <c r="E5" s="11">
        <f t="shared" si="0"/>
        <v>782388</v>
      </c>
      <c r="F5" s="5">
        <v>1899</v>
      </c>
      <c r="G5" s="1">
        <v>0.74</v>
      </c>
      <c r="H5" t="str">
        <f t="shared" si="1"/>
        <v>20-50%</v>
      </c>
      <c r="I5" s="8" t="str">
        <f t="shared" si="2"/>
        <v>&gt;500</v>
      </c>
      <c r="J5" s="8" t="str">
        <f t="shared" si="3"/>
        <v>&lt;1000</v>
      </c>
      <c r="K5" s="1" t="s">
        <v>9295</v>
      </c>
      <c r="L5">
        <v>4.0999999999999996</v>
      </c>
      <c r="M5" s="4">
        <v>412</v>
      </c>
      <c r="N5" s="12">
        <f t="shared" si="4"/>
        <v>1689.1999999999998</v>
      </c>
    </row>
    <row r="6" spans="1:14">
      <c r="A6" t="s">
        <v>4937</v>
      </c>
      <c r="B6" t="s">
        <v>10019</v>
      </c>
      <c r="C6" t="s">
        <v>10616</v>
      </c>
      <c r="D6">
        <v>90</v>
      </c>
      <c r="E6" s="11">
        <f t="shared" si="0"/>
        <v>1300075</v>
      </c>
      <c r="F6" s="5">
        <v>175</v>
      </c>
      <c r="G6" s="1">
        <v>0.49</v>
      </c>
      <c r="H6" t="str">
        <f t="shared" si="1"/>
        <v>20-50%</v>
      </c>
      <c r="I6" s="8" t="str">
        <f t="shared" si="2"/>
        <v>&lt;200</v>
      </c>
      <c r="J6" s="8" t="str">
        <f t="shared" si="3"/>
        <v>1000</v>
      </c>
      <c r="K6" s="1" t="s">
        <v>9296</v>
      </c>
      <c r="L6">
        <v>4.4000000000000004</v>
      </c>
      <c r="M6" s="4">
        <v>7429</v>
      </c>
      <c r="N6" s="12">
        <f t="shared" si="4"/>
        <v>32687.600000000002</v>
      </c>
    </row>
    <row r="7" spans="1:14">
      <c r="A7" t="s">
        <v>3688</v>
      </c>
      <c r="B7" t="s">
        <v>9856</v>
      </c>
      <c r="C7" t="s">
        <v>2215</v>
      </c>
      <c r="D7">
        <v>130</v>
      </c>
      <c r="E7" s="11">
        <f t="shared" si="0"/>
        <v>2438370</v>
      </c>
      <c r="F7" s="5">
        <v>165</v>
      </c>
      <c r="G7" s="1">
        <v>0.21</v>
      </c>
      <c r="H7" t="str">
        <f t="shared" si="1"/>
        <v>&gt;=50%</v>
      </c>
      <c r="I7" s="8" t="str">
        <f t="shared" si="2"/>
        <v>&lt;200</v>
      </c>
      <c r="J7" s="8" t="str">
        <f t="shared" si="3"/>
        <v>1000</v>
      </c>
      <c r="K7" s="1" t="s">
        <v>9296</v>
      </c>
      <c r="L7">
        <v>3.9</v>
      </c>
      <c r="M7" s="4">
        <v>14778</v>
      </c>
      <c r="N7" s="12">
        <f t="shared" si="4"/>
        <v>57634.2</v>
      </c>
    </row>
    <row r="8" spans="1:14">
      <c r="A8" t="s">
        <v>9181</v>
      </c>
      <c r="B8" t="s">
        <v>10564</v>
      </c>
      <c r="C8" t="s">
        <v>10703</v>
      </c>
      <c r="D8">
        <v>498</v>
      </c>
      <c r="E8" s="11">
        <f t="shared" si="0"/>
        <v>135600</v>
      </c>
      <c r="F8" s="5">
        <v>1200</v>
      </c>
      <c r="G8" s="1">
        <v>0.59</v>
      </c>
      <c r="H8" t="str">
        <f t="shared" si="1"/>
        <v>&gt;=50%</v>
      </c>
      <c r="I8" s="8" t="str">
        <f t="shared" si="2"/>
        <v>&gt;500</v>
      </c>
      <c r="J8" s="8" t="str">
        <f t="shared" si="3"/>
        <v>&lt;1000</v>
      </c>
      <c r="K8" s="1" t="s">
        <v>9295</v>
      </c>
      <c r="L8">
        <v>3.2</v>
      </c>
      <c r="M8" s="4">
        <v>113</v>
      </c>
      <c r="N8" s="12">
        <f t="shared" si="4"/>
        <v>361.6</v>
      </c>
    </row>
    <row r="9" spans="1:14">
      <c r="A9" t="s">
        <v>1673</v>
      </c>
      <c r="B9" t="s">
        <v>9562</v>
      </c>
      <c r="C9" t="s">
        <v>10587</v>
      </c>
      <c r="D9">
        <v>790</v>
      </c>
      <c r="E9" s="11">
        <f t="shared" si="0"/>
        <v>205897</v>
      </c>
      <c r="F9" s="5">
        <v>1999</v>
      </c>
      <c r="G9" s="1">
        <v>0.6</v>
      </c>
      <c r="H9" t="str">
        <f t="shared" si="1"/>
        <v>&gt;=50%</v>
      </c>
      <c r="I9" s="8" t="str">
        <f t="shared" si="2"/>
        <v>&gt;500</v>
      </c>
      <c r="J9" s="8" t="str">
        <f t="shared" si="3"/>
        <v>&lt;1000</v>
      </c>
      <c r="K9" s="1" t="s">
        <v>9295</v>
      </c>
      <c r="L9">
        <v>3</v>
      </c>
      <c r="M9" s="4">
        <v>103</v>
      </c>
      <c r="N9" s="12">
        <f t="shared" si="4"/>
        <v>309</v>
      </c>
    </row>
    <row r="10" spans="1:14">
      <c r="A10" t="s">
        <v>1144</v>
      </c>
      <c r="B10" t="s">
        <v>9483</v>
      </c>
      <c r="C10" t="s">
        <v>10576</v>
      </c>
      <c r="D10">
        <v>799</v>
      </c>
      <c r="E10" s="11">
        <f t="shared" si="0"/>
        <v>1151424</v>
      </c>
      <c r="F10" s="5">
        <v>1999</v>
      </c>
      <c r="G10" s="1">
        <v>0.6</v>
      </c>
      <c r="H10" t="str">
        <f t="shared" si="1"/>
        <v>&gt;=50%</v>
      </c>
      <c r="I10" s="8" t="str">
        <f t="shared" si="2"/>
        <v>&gt;500</v>
      </c>
      <c r="J10" s="8" t="str">
        <f t="shared" si="3"/>
        <v>&lt;1000</v>
      </c>
      <c r="K10" s="1" t="s">
        <v>9295</v>
      </c>
      <c r="L10">
        <v>3.3</v>
      </c>
      <c r="M10" s="4">
        <v>576</v>
      </c>
      <c r="N10" s="12">
        <f t="shared" si="4"/>
        <v>1900.8</v>
      </c>
    </row>
    <row r="11" spans="1:14">
      <c r="A11" t="s">
        <v>1599</v>
      </c>
      <c r="B11" t="s">
        <v>9550</v>
      </c>
      <c r="C11" t="s">
        <v>10576</v>
      </c>
      <c r="D11">
        <v>349</v>
      </c>
      <c r="E11" s="11">
        <f t="shared" si="0"/>
        <v>258077</v>
      </c>
      <c r="F11" s="5">
        <v>799</v>
      </c>
      <c r="G11" s="1">
        <v>0.56000000000000005</v>
      </c>
      <c r="H11" t="str">
        <f t="shared" si="1"/>
        <v>&gt;=50%</v>
      </c>
      <c r="I11" s="8" t="str">
        <f t="shared" si="2"/>
        <v>&gt;500</v>
      </c>
      <c r="J11" s="8" t="str">
        <f t="shared" si="3"/>
        <v>&lt;1000</v>
      </c>
      <c r="K11" s="1" t="s">
        <v>9295</v>
      </c>
      <c r="L11">
        <v>3.6</v>
      </c>
      <c r="M11" s="4">
        <v>323</v>
      </c>
      <c r="N11" s="12">
        <f t="shared" si="4"/>
        <v>1162.8</v>
      </c>
    </row>
    <row r="12" spans="1:14">
      <c r="A12" t="s">
        <v>327</v>
      </c>
      <c r="B12" t="s">
        <v>9362</v>
      </c>
      <c r="C12" t="s">
        <v>10572</v>
      </c>
      <c r="D12">
        <v>399</v>
      </c>
      <c r="E12" s="11">
        <f t="shared" si="0"/>
        <v>492507</v>
      </c>
      <c r="F12" s="5">
        <v>999</v>
      </c>
      <c r="G12" s="1">
        <v>0.6</v>
      </c>
      <c r="H12" t="str">
        <f t="shared" si="1"/>
        <v>&gt;=50%</v>
      </c>
      <c r="I12" s="8" t="str">
        <f t="shared" si="2"/>
        <v>&gt;500</v>
      </c>
      <c r="J12" s="8" t="str">
        <f t="shared" si="3"/>
        <v>&lt;1000</v>
      </c>
      <c r="K12" s="1" t="s">
        <v>9295</v>
      </c>
      <c r="L12">
        <v>3.6</v>
      </c>
      <c r="M12" s="4">
        <v>493</v>
      </c>
      <c r="N12" s="12">
        <f t="shared" si="4"/>
        <v>1774.8</v>
      </c>
    </row>
    <row r="13" spans="1:14">
      <c r="A13" t="s">
        <v>1024</v>
      </c>
      <c r="B13" t="s">
        <v>9463</v>
      </c>
      <c r="C13" t="s">
        <v>10581</v>
      </c>
      <c r="D13">
        <v>399</v>
      </c>
      <c r="E13" s="11">
        <f t="shared" si="0"/>
        <v>228346</v>
      </c>
      <c r="F13" s="5">
        <v>899</v>
      </c>
      <c r="G13" s="1">
        <v>0.56000000000000005</v>
      </c>
      <c r="H13" t="str">
        <f t="shared" si="1"/>
        <v>20-50%</v>
      </c>
      <c r="I13" s="8" t="str">
        <f t="shared" si="2"/>
        <v>&gt;500</v>
      </c>
      <c r="J13" s="8" t="str">
        <f t="shared" si="3"/>
        <v>&lt;1000</v>
      </c>
      <c r="K13" s="1" t="s">
        <v>9295</v>
      </c>
      <c r="L13">
        <v>3.9</v>
      </c>
      <c r="M13" s="4">
        <v>254</v>
      </c>
      <c r="N13" s="12">
        <f t="shared" si="4"/>
        <v>990.6</v>
      </c>
    </row>
    <row r="14" spans="1:14">
      <c r="A14" t="s">
        <v>998</v>
      </c>
      <c r="B14" t="s">
        <v>9459</v>
      </c>
      <c r="C14" t="s">
        <v>10572</v>
      </c>
      <c r="D14">
        <v>399</v>
      </c>
      <c r="E14" s="11">
        <f t="shared" si="0"/>
        <v>9588</v>
      </c>
      <c r="F14" s="5">
        <v>799</v>
      </c>
      <c r="G14" s="1">
        <v>0.5</v>
      </c>
      <c r="H14" t="str">
        <f t="shared" si="1"/>
        <v>20-50%</v>
      </c>
      <c r="I14" s="8" t="str">
        <f t="shared" si="2"/>
        <v>&gt;500</v>
      </c>
      <c r="J14" s="8" t="str">
        <f t="shared" si="3"/>
        <v>&lt;1000</v>
      </c>
      <c r="K14" s="1" t="s">
        <v>9295</v>
      </c>
      <c r="L14">
        <v>4.3</v>
      </c>
      <c r="M14" s="4">
        <v>12</v>
      </c>
      <c r="N14" s="12">
        <f t="shared" si="4"/>
        <v>51.599999999999994</v>
      </c>
    </row>
    <row r="15" spans="1:14">
      <c r="A15" t="s">
        <v>833</v>
      </c>
      <c r="B15" t="s">
        <v>9433</v>
      </c>
      <c r="C15" t="s">
        <v>10579</v>
      </c>
      <c r="D15">
        <v>349</v>
      </c>
      <c r="E15" s="11">
        <f t="shared" si="0"/>
        <v>170116</v>
      </c>
      <c r="F15" s="5">
        <v>599</v>
      </c>
      <c r="G15" s="1">
        <v>0.42</v>
      </c>
      <c r="H15" t="str">
        <f t="shared" si="1"/>
        <v>&gt;=50%</v>
      </c>
      <c r="I15" s="8" t="str">
        <f t="shared" si="2"/>
        <v>&gt;500</v>
      </c>
      <c r="J15" s="8" t="str">
        <f t="shared" si="3"/>
        <v>&lt;1000</v>
      </c>
      <c r="K15" s="1" t="s">
        <v>9296</v>
      </c>
      <c r="L15">
        <v>4.2</v>
      </c>
      <c r="M15" s="4">
        <v>284</v>
      </c>
      <c r="N15" s="12">
        <f t="shared" si="4"/>
        <v>1192.8</v>
      </c>
    </row>
    <row r="16" spans="1:14">
      <c r="A16" t="s">
        <v>1348</v>
      </c>
      <c r="B16" t="s">
        <v>9514</v>
      </c>
      <c r="C16" t="s">
        <v>10572</v>
      </c>
      <c r="D16">
        <v>235</v>
      </c>
      <c r="E16" s="11">
        <f t="shared" si="0"/>
        <v>118003</v>
      </c>
      <c r="F16" s="5">
        <v>599</v>
      </c>
      <c r="G16" s="1">
        <v>0.61</v>
      </c>
      <c r="H16" t="str">
        <f t="shared" si="1"/>
        <v>20-50%</v>
      </c>
      <c r="I16" s="8" t="str">
        <f t="shared" si="2"/>
        <v>&gt;500</v>
      </c>
      <c r="J16" s="8" t="str">
        <f t="shared" si="3"/>
        <v>&lt;1000</v>
      </c>
      <c r="K16" s="1" t="s">
        <v>9295</v>
      </c>
      <c r="L16">
        <v>3.5</v>
      </c>
      <c r="M16" s="4">
        <v>197</v>
      </c>
      <c r="N16" s="12">
        <f t="shared" si="4"/>
        <v>689.5</v>
      </c>
    </row>
    <row r="17" spans="1:14">
      <c r="A17" t="s">
        <v>1606</v>
      </c>
      <c r="B17" t="s">
        <v>9551</v>
      </c>
      <c r="C17" t="s">
        <v>10572</v>
      </c>
      <c r="D17">
        <v>499</v>
      </c>
      <c r="E17" s="11">
        <f t="shared" si="0"/>
        <v>166315</v>
      </c>
      <c r="F17" s="5">
        <v>899</v>
      </c>
      <c r="G17" s="1">
        <v>0.44</v>
      </c>
      <c r="H17" t="str">
        <f t="shared" si="1"/>
        <v>&gt;=50%</v>
      </c>
      <c r="I17" s="8" t="str">
        <f t="shared" si="2"/>
        <v>&gt;500</v>
      </c>
      <c r="J17" s="8" t="str">
        <f t="shared" si="3"/>
        <v>&lt;1000</v>
      </c>
      <c r="K17" s="1" t="s">
        <v>9296</v>
      </c>
      <c r="L17">
        <v>3.7</v>
      </c>
      <c r="M17" s="4">
        <v>185</v>
      </c>
      <c r="N17" s="12">
        <f t="shared" si="4"/>
        <v>684.5</v>
      </c>
    </row>
    <row r="18" spans="1:14">
      <c r="A18" t="s">
        <v>2025</v>
      </c>
      <c r="B18" t="s">
        <v>9612</v>
      </c>
      <c r="C18" t="s">
        <v>10576</v>
      </c>
      <c r="D18" s="2">
        <v>1369</v>
      </c>
      <c r="E18" s="11">
        <f t="shared" si="0"/>
        <v>680773</v>
      </c>
      <c r="F18" s="5">
        <v>2999</v>
      </c>
      <c r="G18" s="1">
        <v>0.54</v>
      </c>
      <c r="H18" t="str">
        <f t="shared" si="1"/>
        <v>20-50%</v>
      </c>
      <c r="I18" s="8" t="str">
        <f t="shared" si="2"/>
        <v>&gt;500</v>
      </c>
      <c r="J18" s="8" t="str">
        <f t="shared" si="3"/>
        <v>&lt;1000</v>
      </c>
      <c r="K18" s="1" t="s">
        <v>9295</v>
      </c>
      <c r="L18">
        <v>3.3</v>
      </c>
      <c r="M18" s="4">
        <v>227</v>
      </c>
      <c r="N18" s="12">
        <f t="shared" si="4"/>
        <v>749.09999999999991</v>
      </c>
    </row>
    <row r="19" spans="1:14">
      <c r="A19" t="s">
        <v>1885</v>
      </c>
      <c r="B19" t="s">
        <v>9594</v>
      </c>
      <c r="C19" t="s">
        <v>10578</v>
      </c>
      <c r="D19">
        <v>349</v>
      </c>
      <c r="E19" s="11">
        <f t="shared" si="0"/>
        <v>149586</v>
      </c>
      <c r="F19" s="5">
        <v>699</v>
      </c>
      <c r="G19" s="1">
        <v>0.5</v>
      </c>
      <c r="H19" t="str">
        <f t="shared" si="1"/>
        <v>&gt;=50%</v>
      </c>
      <c r="I19" s="8" t="str">
        <f t="shared" si="2"/>
        <v>&gt;500</v>
      </c>
      <c r="J19" s="8" t="str">
        <f t="shared" si="3"/>
        <v>&lt;1000</v>
      </c>
      <c r="K19" s="1" t="s">
        <v>9295</v>
      </c>
      <c r="L19">
        <v>3.9</v>
      </c>
      <c r="M19" s="4">
        <v>214</v>
      </c>
      <c r="N19" s="12">
        <f t="shared" si="4"/>
        <v>834.6</v>
      </c>
    </row>
    <row r="20" spans="1:14">
      <c r="A20" t="s">
        <v>1514</v>
      </c>
      <c r="B20" t="s">
        <v>9538</v>
      </c>
      <c r="C20" t="s">
        <v>10572</v>
      </c>
      <c r="D20">
        <v>399</v>
      </c>
      <c r="E20" s="11">
        <f t="shared" si="0"/>
        <v>387469</v>
      </c>
      <c r="F20" s="5">
        <v>899</v>
      </c>
      <c r="G20" s="1">
        <v>0.56000000000000005</v>
      </c>
      <c r="H20" t="str">
        <f t="shared" si="1"/>
        <v>20-50%</v>
      </c>
      <c r="I20" s="8" t="str">
        <f t="shared" si="2"/>
        <v>&gt;500</v>
      </c>
      <c r="J20" s="8" t="str">
        <f t="shared" si="3"/>
        <v>&lt;1000</v>
      </c>
      <c r="K20" s="1" t="s">
        <v>9295</v>
      </c>
      <c r="L20">
        <v>3.4</v>
      </c>
      <c r="M20" s="4">
        <v>431</v>
      </c>
      <c r="N20" s="12">
        <f t="shared" si="4"/>
        <v>1465.3999999999999</v>
      </c>
    </row>
    <row r="21" spans="1:14">
      <c r="A21" t="s">
        <v>8852</v>
      </c>
      <c r="B21" t="s">
        <v>10521</v>
      </c>
      <c r="C21" t="s">
        <v>10712</v>
      </c>
      <c r="D21">
        <v>149</v>
      </c>
      <c r="E21" s="11">
        <f t="shared" si="0"/>
        <v>1222200</v>
      </c>
      <c r="F21" s="5">
        <v>300</v>
      </c>
      <c r="G21" s="1">
        <v>0.5</v>
      </c>
      <c r="H21" t="str">
        <f t="shared" si="1"/>
        <v>20-50%</v>
      </c>
      <c r="I21" s="8" t="str">
        <f t="shared" si="2"/>
        <v>200-500</v>
      </c>
      <c r="J21" s="8" t="str">
        <f t="shared" si="3"/>
        <v>1000</v>
      </c>
      <c r="K21" s="1" t="s">
        <v>9295</v>
      </c>
      <c r="L21">
        <v>4.0999999999999996</v>
      </c>
      <c r="M21" s="4">
        <v>4074</v>
      </c>
      <c r="N21" s="12">
        <f t="shared" si="4"/>
        <v>16703.399999999998</v>
      </c>
    </row>
    <row r="22" spans="1:14">
      <c r="A22" t="s">
        <v>1688</v>
      </c>
      <c r="B22" t="s">
        <v>9564</v>
      </c>
      <c r="C22" t="s">
        <v>10572</v>
      </c>
      <c r="D22" s="2">
        <v>18999</v>
      </c>
      <c r="E22" s="11">
        <f t="shared" si="0"/>
        <v>117502980</v>
      </c>
      <c r="F22" s="5">
        <v>24990</v>
      </c>
      <c r="G22" s="1">
        <v>0.24</v>
      </c>
      <c r="H22" t="str">
        <f t="shared" si="1"/>
        <v>20-50%</v>
      </c>
      <c r="I22" s="8" t="str">
        <f t="shared" si="2"/>
        <v>&gt;500</v>
      </c>
      <c r="J22" s="8" t="str">
        <f t="shared" si="3"/>
        <v>1000</v>
      </c>
      <c r="K22" s="1" t="s">
        <v>9296</v>
      </c>
      <c r="L22">
        <v>4.3</v>
      </c>
      <c r="M22" s="4">
        <v>4702</v>
      </c>
      <c r="N22" s="12">
        <f t="shared" si="4"/>
        <v>20218.599999999999</v>
      </c>
    </row>
    <row r="23" spans="1:14">
      <c r="A23" t="s">
        <v>847</v>
      </c>
      <c r="B23" t="s">
        <v>9435</v>
      </c>
      <c r="C23" t="s">
        <v>10572</v>
      </c>
      <c r="D23" s="2">
        <v>23999</v>
      </c>
      <c r="E23" s="11">
        <f t="shared" si="0"/>
        <v>164557970</v>
      </c>
      <c r="F23" s="5">
        <v>34990</v>
      </c>
      <c r="G23" s="1">
        <v>0.31</v>
      </c>
      <c r="H23" t="str">
        <f t="shared" si="1"/>
        <v>20-50%</v>
      </c>
      <c r="I23" s="8" t="str">
        <f t="shared" si="2"/>
        <v>&gt;500</v>
      </c>
      <c r="J23" s="8" t="str">
        <f t="shared" si="3"/>
        <v>1000</v>
      </c>
      <c r="K23" s="1" t="s">
        <v>9296</v>
      </c>
      <c r="L23">
        <v>4.3</v>
      </c>
      <c r="M23" s="4">
        <v>4703</v>
      </c>
      <c r="N23" s="12">
        <f t="shared" si="4"/>
        <v>20222.899999999998</v>
      </c>
    </row>
    <row r="24" spans="1:14">
      <c r="A24" t="s">
        <v>572</v>
      </c>
      <c r="B24" t="s">
        <v>9394</v>
      </c>
      <c r="C24" t="s">
        <v>10575</v>
      </c>
      <c r="D24" s="2">
        <v>27999</v>
      </c>
      <c r="E24" s="11">
        <f t="shared" si="0"/>
        <v>192775970</v>
      </c>
      <c r="F24" s="5">
        <v>40990</v>
      </c>
      <c r="G24" s="1">
        <v>0.32</v>
      </c>
      <c r="H24" t="str">
        <f t="shared" si="1"/>
        <v>20-50%</v>
      </c>
      <c r="I24" s="8" t="str">
        <f t="shared" si="2"/>
        <v>&gt;500</v>
      </c>
      <c r="J24" s="8" t="str">
        <f t="shared" si="3"/>
        <v>1000</v>
      </c>
      <c r="K24" s="1" t="s">
        <v>9296</v>
      </c>
      <c r="L24">
        <v>4.3</v>
      </c>
      <c r="M24" s="4">
        <v>4703</v>
      </c>
      <c r="N24" s="12">
        <f t="shared" si="4"/>
        <v>20222.899999999998</v>
      </c>
    </row>
    <row r="25" spans="1:14">
      <c r="A25" t="s">
        <v>1720</v>
      </c>
      <c r="B25" t="s">
        <v>9569</v>
      </c>
      <c r="C25" t="s">
        <v>10576</v>
      </c>
      <c r="D25" s="2">
        <v>35999</v>
      </c>
      <c r="E25" s="11">
        <f t="shared" si="0"/>
        <v>80533890</v>
      </c>
      <c r="F25" s="5">
        <v>49990</v>
      </c>
      <c r="G25" s="1">
        <v>0.28000000000000003</v>
      </c>
      <c r="H25" t="str">
        <f t="shared" si="1"/>
        <v>20-50%</v>
      </c>
      <c r="I25" s="8" t="str">
        <f t="shared" si="2"/>
        <v>&gt;500</v>
      </c>
      <c r="J25" s="8" t="str">
        <f t="shared" si="3"/>
        <v>1000</v>
      </c>
      <c r="K25" s="1" t="s">
        <v>9296</v>
      </c>
      <c r="L25">
        <v>4.3</v>
      </c>
      <c r="M25" s="4">
        <v>1611</v>
      </c>
      <c r="N25" s="12">
        <f t="shared" si="4"/>
        <v>6927.2999999999993</v>
      </c>
    </row>
    <row r="26" spans="1:14">
      <c r="A26" t="s">
        <v>1102</v>
      </c>
      <c r="B26" t="s">
        <v>9475</v>
      </c>
      <c r="C26" t="s">
        <v>10572</v>
      </c>
      <c r="D26" s="2">
        <v>32999</v>
      </c>
      <c r="E26" s="11">
        <f t="shared" si="0"/>
        <v>225696970</v>
      </c>
      <c r="F26" s="5">
        <v>47990</v>
      </c>
      <c r="G26" s="1">
        <v>0.31</v>
      </c>
      <c r="H26" t="str">
        <f t="shared" si="1"/>
        <v>20-50%</v>
      </c>
      <c r="I26" s="8" t="str">
        <f t="shared" si="2"/>
        <v>&gt;500</v>
      </c>
      <c r="J26" s="8" t="str">
        <f t="shared" si="3"/>
        <v>1000</v>
      </c>
      <c r="K26" s="1" t="s">
        <v>9296</v>
      </c>
      <c r="L26">
        <v>4.3</v>
      </c>
      <c r="M26" s="4">
        <v>4703</v>
      </c>
      <c r="N26" s="12">
        <f t="shared" si="4"/>
        <v>20222.899999999998</v>
      </c>
    </row>
    <row r="27" spans="1:14">
      <c r="A27" t="s">
        <v>169</v>
      </c>
      <c r="B27" t="s">
        <v>9340</v>
      </c>
      <c r="C27" t="s">
        <v>10574</v>
      </c>
      <c r="D27" s="2">
        <v>11499</v>
      </c>
      <c r="E27" s="11">
        <f t="shared" si="0"/>
        <v>94012970</v>
      </c>
      <c r="F27" s="5">
        <v>19990</v>
      </c>
      <c r="G27" s="1">
        <v>0.42</v>
      </c>
      <c r="H27" t="str">
        <f t="shared" si="1"/>
        <v>20-50%</v>
      </c>
      <c r="I27" s="8" t="str">
        <f t="shared" si="2"/>
        <v>&gt;500</v>
      </c>
      <c r="J27" s="8" t="str">
        <f t="shared" si="3"/>
        <v>1000</v>
      </c>
      <c r="K27" s="1" t="s">
        <v>9296</v>
      </c>
      <c r="L27">
        <v>4.3</v>
      </c>
      <c r="M27" s="4">
        <v>4703</v>
      </c>
      <c r="N27" s="12">
        <f t="shared" si="4"/>
        <v>20222.899999999998</v>
      </c>
    </row>
    <row r="28" spans="1:14">
      <c r="A28" t="s">
        <v>449</v>
      </c>
      <c r="B28" t="s">
        <v>9379</v>
      </c>
      <c r="C28" t="s">
        <v>10578</v>
      </c>
      <c r="D28" s="2">
        <v>7999</v>
      </c>
      <c r="E28" s="11">
        <f t="shared" si="0"/>
        <v>6850430</v>
      </c>
      <c r="F28" s="5">
        <v>14990</v>
      </c>
      <c r="G28" s="1">
        <v>0.47</v>
      </c>
      <c r="H28" t="str">
        <f t="shared" si="1"/>
        <v>20-50%</v>
      </c>
      <c r="I28" s="8" t="str">
        <f t="shared" si="2"/>
        <v>&gt;500</v>
      </c>
      <c r="J28" s="8" t="str">
        <f t="shared" si="3"/>
        <v>&lt;1000</v>
      </c>
      <c r="K28" s="1" t="s">
        <v>9296</v>
      </c>
      <c r="L28">
        <v>4.3</v>
      </c>
      <c r="M28" s="4">
        <v>457</v>
      </c>
      <c r="N28" s="12">
        <f t="shared" si="4"/>
        <v>1965.1</v>
      </c>
    </row>
    <row r="29" spans="1:14">
      <c r="A29" t="s">
        <v>1081</v>
      </c>
      <c r="B29" t="s">
        <v>9472</v>
      </c>
      <c r="C29" t="s">
        <v>10572</v>
      </c>
      <c r="D29" s="2">
        <v>12499</v>
      </c>
      <c r="E29" s="11">
        <f t="shared" si="0"/>
        <v>37036890</v>
      </c>
      <c r="F29" s="5">
        <v>22990</v>
      </c>
      <c r="G29" s="1">
        <v>0.46</v>
      </c>
      <c r="H29" t="str">
        <f t="shared" si="1"/>
        <v>&gt;=50%</v>
      </c>
      <c r="I29" s="8" t="str">
        <f t="shared" si="2"/>
        <v>&gt;500</v>
      </c>
      <c r="J29" s="8" t="str">
        <f t="shared" si="3"/>
        <v>1000</v>
      </c>
      <c r="K29" s="1" t="s">
        <v>9296</v>
      </c>
      <c r="L29">
        <v>4.3</v>
      </c>
      <c r="M29" s="4">
        <v>1611</v>
      </c>
      <c r="N29" s="12">
        <f t="shared" si="4"/>
        <v>6927.2999999999993</v>
      </c>
    </row>
    <row r="30" spans="1:14">
      <c r="A30" t="s">
        <v>4207</v>
      </c>
      <c r="B30" t="s">
        <v>9921</v>
      </c>
      <c r="C30" t="s">
        <v>10647</v>
      </c>
      <c r="D30" s="2">
        <v>6299</v>
      </c>
      <c r="E30" s="11">
        <f t="shared" si="0"/>
        <v>27692500</v>
      </c>
      <c r="F30" s="5">
        <v>13750</v>
      </c>
      <c r="G30" s="1">
        <v>0.54</v>
      </c>
      <c r="H30" t="str">
        <f t="shared" si="1"/>
        <v>20-50%</v>
      </c>
      <c r="I30" s="8" t="str">
        <f t="shared" si="2"/>
        <v>&gt;500</v>
      </c>
      <c r="J30" s="8" t="str">
        <f t="shared" si="3"/>
        <v>1000</v>
      </c>
      <c r="K30" s="1" t="s">
        <v>9295</v>
      </c>
      <c r="L30">
        <v>4.2</v>
      </c>
      <c r="M30" s="4">
        <v>2014</v>
      </c>
      <c r="N30" s="12">
        <f t="shared" si="4"/>
        <v>8458.8000000000011</v>
      </c>
    </row>
    <row r="31" spans="1:14">
      <c r="A31" t="s">
        <v>8045</v>
      </c>
      <c r="B31" t="s">
        <v>10415</v>
      </c>
      <c r="C31" t="s">
        <v>10730</v>
      </c>
      <c r="D31" s="2">
        <v>1099</v>
      </c>
      <c r="E31" s="11">
        <f t="shared" si="0"/>
        <v>11762890</v>
      </c>
      <c r="F31" s="5">
        <v>1990</v>
      </c>
      <c r="G31" s="1">
        <v>0.45</v>
      </c>
      <c r="H31" t="str">
        <f t="shared" si="1"/>
        <v>&gt;=50%</v>
      </c>
      <c r="I31" s="8" t="str">
        <f t="shared" si="2"/>
        <v>&gt;500</v>
      </c>
      <c r="J31" s="8" t="str">
        <f t="shared" si="3"/>
        <v>1000</v>
      </c>
      <c r="K31" s="1" t="s">
        <v>9296</v>
      </c>
      <c r="L31">
        <v>3.9</v>
      </c>
      <c r="M31" s="4">
        <v>5911</v>
      </c>
      <c r="N31" s="12">
        <f t="shared" si="4"/>
        <v>23052.899999999998</v>
      </c>
    </row>
    <row r="32" spans="1:14">
      <c r="A32" t="s">
        <v>8977</v>
      </c>
      <c r="B32" t="s">
        <v>10538</v>
      </c>
      <c r="C32" t="s">
        <v>10712</v>
      </c>
      <c r="D32" s="2">
        <v>1199</v>
      </c>
      <c r="E32" s="11">
        <f t="shared" si="0"/>
        <v>397670</v>
      </c>
      <c r="F32" s="5">
        <v>2990</v>
      </c>
      <c r="G32" s="1">
        <v>0.6</v>
      </c>
      <c r="H32" t="str">
        <f t="shared" si="1"/>
        <v>&gt;=50%</v>
      </c>
      <c r="I32" s="8" t="str">
        <f t="shared" si="2"/>
        <v>&gt;500</v>
      </c>
      <c r="J32" s="8" t="str">
        <f t="shared" si="3"/>
        <v>&lt;1000</v>
      </c>
      <c r="K32" s="1" t="s">
        <v>9295</v>
      </c>
      <c r="L32">
        <v>3.8</v>
      </c>
      <c r="M32" s="4">
        <v>133</v>
      </c>
      <c r="N32" s="12">
        <f t="shared" si="4"/>
        <v>505.4</v>
      </c>
    </row>
    <row r="33" spans="1:14">
      <c r="A33" t="s">
        <v>7090</v>
      </c>
      <c r="B33" t="s">
        <v>10293</v>
      </c>
      <c r="C33" t="s">
        <v>10710</v>
      </c>
      <c r="D33">
        <v>899</v>
      </c>
      <c r="E33" s="11">
        <f t="shared" si="0"/>
        <v>368150</v>
      </c>
      <c r="F33" s="5">
        <v>1990</v>
      </c>
      <c r="G33" s="1">
        <v>0.55000000000000004</v>
      </c>
      <c r="H33" t="str">
        <f t="shared" si="1"/>
        <v>20-50%</v>
      </c>
      <c r="I33" s="8" t="str">
        <f t="shared" si="2"/>
        <v>&gt;500</v>
      </c>
      <c r="J33" s="8" t="str">
        <f t="shared" si="3"/>
        <v>&lt;1000</v>
      </c>
      <c r="K33" s="1" t="s">
        <v>9295</v>
      </c>
      <c r="L33">
        <v>4.0999999999999996</v>
      </c>
      <c r="M33" s="4">
        <v>185</v>
      </c>
      <c r="N33" s="12">
        <f t="shared" si="4"/>
        <v>758.49999999999989</v>
      </c>
    </row>
    <row r="34" spans="1:14">
      <c r="A34" t="s">
        <v>7568</v>
      </c>
      <c r="B34" t="s">
        <v>10356</v>
      </c>
      <c r="C34" t="s">
        <v>10713</v>
      </c>
      <c r="D34" s="2">
        <v>1899</v>
      </c>
      <c r="E34" s="11">
        <f t="shared" si="0"/>
        <v>14561180</v>
      </c>
      <c r="F34" s="5">
        <v>3790</v>
      </c>
      <c r="G34" s="1">
        <v>0.5</v>
      </c>
      <c r="H34" t="str">
        <f t="shared" si="1"/>
        <v>20-50%</v>
      </c>
      <c r="I34" s="8" t="str">
        <f t="shared" si="2"/>
        <v>&gt;500</v>
      </c>
      <c r="J34" s="8" t="str">
        <f t="shared" si="3"/>
        <v>1000</v>
      </c>
      <c r="K34" s="1" t="s">
        <v>9295</v>
      </c>
      <c r="L34">
        <v>3.8</v>
      </c>
      <c r="M34" s="4">
        <v>3842</v>
      </c>
      <c r="N34" s="12">
        <f t="shared" si="4"/>
        <v>14599.599999999999</v>
      </c>
    </row>
    <row r="35" spans="1:14">
      <c r="A35" t="s">
        <v>7145</v>
      </c>
      <c r="B35" t="s">
        <v>10300</v>
      </c>
      <c r="C35" t="s">
        <v>10715</v>
      </c>
      <c r="D35" s="2">
        <v>3199</v>
      </c>
      <c r="E35" s="11">
        <f t="shared" si="0"/>
        <v>19448758</v>
      </c>
      <c r="F35" s="5">
        <v>5999</v>
      </c>
      <c r="G35" s="1">
        <v>0.47</v>
      </c>
      <c r="H35" t="str">
        <f t="shared" si="1"/>
        <v>20-50%</v>
      </c>
      <c r="I35" s="8" t="str">
        <f t="shared" si="2"/>
        <v>&gt;500</v>
      </c>
      <c r="J35" s="8" t="str">
        <f t="shared" si="3"/>
        <v>1000</v>
      </c>
      <c r="K35" s="1" t="s">
        <v>9296</v>
      </c>
      <c r="L35">
        <v>4</v>
      </c>
      <c r="M35" s="4">
        <v>3242</v>
      </c>
      <c r="N35" s="12">
        <f t="shared" si="4"/>
        <v>12968</v>
      </c>
    </row>
    <row r="36" spans="1:14">
      <c r="A36" t="s">
        <v>7717</v>
      </c>
      <c r="B36" t="s">
        <v>10373</v>
      </c>
      <c r="C36" t="s">
        <v>10710</v>
      </c>
      <c r="D36" s="2">
        <v>6236</v>
      </c>
      <c r="E36" s="11">
        <f t="shared" si="0"/>
        <v>35516448</v>
      </c>
      <c r="F36" s="5">
        <v>9999</v>
      </c>
      <c r="G36" s="1">
        <v>0.38</v>
      </c>
      <c r="H36" t="str">
        <f t="shared" si="1"/>
        <v>&gt;=50%</v>
      </c>
      <c r="I36" s="8" t="str">
        <f t="shared" si="2"/>
        <v>&gt;500</v>
      </c>
      <c r="J36" s="8" t="str">
        <f t="shared" si="3"/>
        <v>1000</v>
      </c>
      <c r="K36" s="1" t="s">
        <v>9296</v>
      </c>
      <c r="L36">
        <v>4.0999999999999996</v>
      </c>
      <c r="M36" s="4">
        <v>3552</v>
      </c>
      <c r="N36" s="12">
        <f t="shared" si="4"/>
        <v>14563.199999999999</v>
      </c>
    </row>
    <row r="37" spans="1:14">
      <c r="A37" t="s">
        <v>2368</v>
      </c>
      <c r="B37" t="s">
        <v>9664</v>
      </c>
      <c r="C37" t="s">
        <v>10591</v>
      </c>
      <c r="D37">
        <v>139</v>
      </c>
      <c r="E37" s="11">
        <f t="shared" si="0"/>
        <v>7021575</v>
      </c>
      <c r="F37" s="5">
        <v>495</v>
      </c>
      <c r="G37" s="1">
        <v>0.72</v>
      </c>
      <c r="H37" t="str">
        <f t="shared" si="1"/>
        <v>&gt;=50%</v>
      </c>
      <c r="I37" s="8" t="str">
        <f t="shared" si="2"/>
        <v>200-500</v>
      </c>
      <c r="J37" s="8" t="str">
        <f t="shared" si="3"/>
        <v>1000</v>
      </c>
      <c r="K37" s="1" t="s">
        <v>9295</v>
      </c>
      <c r="L37">
        <v>4.3</v>
      </c>
      <c r="M37" s="4">
        <v>14185</v>
      </c>
      <c r="N37" s="12">
        <f t="shared" si="4"/>
        <v>60995.5</v>
      </c>
    </row>
    <row r="38" spans="1:14">
      <c r="A38" t="s">
        <v>1468</v>
      </c>
      <c r="B38" t="s">
        <v>9531</v>
      </c>
      <c r="C38" t="s">
        <v>10585</v>
      </c>
      <c r="D38">
        <v>159</v>
      </c>
      <c r="E38" s="11">
        <f t="shared" si="0"/>
        <v>8439480</v>
      </c>
      <c r="F38" s="5">
        <v>595</v>
      </c>
      <c r="G38" s="1">
        <v>0.73</v>
      </c>
      <c r="H38" t="str">
        <f t="shared" si="1"/>
        <v>&gt;=50%</v>
      </c>
      <c r="I38" s="8" t="str">
        <f t="shared" si="2"/>
        <v>&gt;500</v>
      </c>
      <c r="J38" s="8" t="str">
        <f t="shared" si="3"/>
        <v>1000</v>
      </c>
      <c r="K38" s="1" t="s">
        <v>9295</v>
      </c>
      <c r="L38">
        <v>4.3</v>
      </c>
      <c r="M38" s="4">
        <v>14184</v>
      </c>
      <c r="N38" s="12">
        <f t="shared" si="4"/>
        <v>60991.199999999997</v>
      </c>
    </row>
    <row r="39" spans="1:14">
      <c r="A39" t="s">
        <v>8328</v>
      </c>
      <c r="B39" t="s">
        <v>10452</v>
      </c>
      <c r="C39" t="s">
        <v>10760</v>
      </c>
      <c r="D39">
        <v>587</v>
      </c>
      <c r="E39" s="11">
        <f t="shared" si="0"/>
        <v>721315</v>
      </c>
      <c r="F39" s="5">
        <v>1295</v>
      </c>
      <c r="G39" s="1">
        <v>0.55000000000000004</v>
      </c>
      <c r="H39" t="str">
        <f t="shared" si="1"/>
        <v>20-50%</v>
      </c>
      <c r="I39" s="8" t="str">
        <f t="shared" si="2"/>
        <v>&gt;500</v>
      </c>
      <c r="J39" s="8" t="str">
        <f t="shared" si="3"/>
        <v>&lt;1000</v>
      </c>
      <c r="K39" s="1" t="s">
        <v>9295</v>
      </c>
      <c r="L39">
        <v>4.0999999999999996</v>
      </c>
      <c r="M39" s="4">
        <v>557</v>
      </c>
      <c r="N39" s="12">
        <f t="shared" si="4"/>
        <v>2283.6999999999998</v>
      </c>
    </row>
    <row r="40" spans="1:14">
      <c r="A40" t="s">
        <v>6430</v>
      </c>
      <c r="B40" t="s">
        <v>10208</v>
      </c>
      <c r="C40" t="s">
        <v>10704</v>
      </c>
      <c r="D40" s="2">
        <v>1260</v>
      </c>
      <c r="E40" s="11">
        <f t="shared" si="0"/>
        <v>4911809</v>
      </c>
      <c r="F40" s="5">
        <v>1699</v>
      </c>
      <c r="G40" s="1">
        <v>0.26</v>
      </c>
      <c r="H40" t="str">
        <f t="shared" si="1"/>
        <v>20-50%</v>
      </c>
      <c r="I40" s="8" t="str">
        <f t="shared" si="2"/>
        <v>&gt;500</v>
      </c>
      <c r="J40" s="8" t="str">
        <f t="shared" si="3"/>
        <v>1000</v>
      </c>
      <c r="K40" s="1" t="s">
        <v>9296</v>
      </c>
      <c r="L40">
        <v>4.2</v>
      </c>
      <c r="M40" s="4">
        <v>2891</v>
      </c>
      <c r="N40" s="12">
        <f t="shared" si="4"/>
        <v>12142.2</v>
      </c>
    </row>
    <row r="41" spans="1:14">
      <c r="A41" t="s">
        <v>8838</v>
      </c>
      <c r="B41" t="s">
        <v>10519</v>
      </c>
      <c r="C41" t="s">
        <v>10706</v>
      </c>
      <c r="D41" s="2">
        <v>3290</v>
      </c>
      <c r="E41" s="11">
        <f t="shared" si="0"/>
        <v>974232</v>
      </c>
      <c r="F41" s="5">
        <v>5799</v>
      </c>
      <c r="G41" s="1">
        <v>0.43</v>
      </c>
      <c r="H41" t="str">
        <f t="shared" si="1"/>
        <v>20-50%</v>
      </c>
      <c r="I41" s="8" t="str">
        <f t="shared" si="2"/>
        <v>&gt;500</v>
      </c>
      <c r="J41" s="8" t="str">
        <f t="shared" si="3"/>
        <v>&lt;1000</v>
      </c>
      <c r="K41" s="1" t="s">
        <v>9296</v>
      </c>
      <c r="L41">
        <v>4.3</v>
      </c>
      <c r="M41" s="4">
        <v>168</v>
      </c>
      <c r="N41" s="12">
        <f t="shared" si="4"/>
        <v>722.4</v>
      </c>
    </row>
    <row r="42" spans="1:14">
      <c r="A42" t="s">
        <v>8335</v>
      </c>
      <c r="B42" t="s">
        <v>10453</v>
      </c>
      <c r="C42" t="s">
        <v>10711</v>
      </c>
      <c r="D42" s="2">
        <v>12609</v>
      </c>
      <c r="E42" s="11">
        <f t="shared" si="0"/>
        <v>54909712</v>
      </c>
      <c r="F42" s="5">
        <v>23999</v>
      </c>
      <c r="G42" s="1">
        <v>0.47</v>
      </c>
      <c r="H42" t="str">
        <f t="shared" si="1"/>
        <v>&gt;=50%</v>
      </c>
      <c r="I42" s="8" t="str">
        <f t="shared" si="2"/>
        <v>&gt;500</v>
      </c>
      <c r="J42" s="8" t="str">
        <f t="shared" si="3"/>
        <v>1000</v>
      </c>
      <c r="K42" s="1" t="s">
        <v>9296</v>
      </c>
      <c r="L42">
        <v>4.4000000000000004</v>
      </c>
      <c r="M42" s="4">
        <v>2288</v>
      </c>
      <c r="N42" s="12">
        <f t="shared" si="4"/>
        <v>10067.200000000001</v>
      </c>
    </row>
    <row r="43" spans="1:14">
      <c r="A43" t="s">
        <v>6373</v>
      </c>
      <c r="B43" t="s">
        <v>10201</v>
      </c>
      <c r="C43" t="s">
        <v>10715</v>
      </c>
      <c r="D43">
        <v>678</v>
      </c>
      <c r="E43" s="11">
        <f t="shared" si="0"/>
        <v>1349100</v>
      </c>
      <c r="F43" s="5">
        <v>1499</v>
      </c>
      <c r="G43" s="1">
        <v>0.55000000000000004</v>
      </c>
      <c r="H43" t="str">
        <f t="shared" si="1"/>
        <v>20%</v>
      </c>
      <c r="I43" s="8" t="str">
        <f t="shared" si="2"/>
        <v>&gt;500</v>
      </c>
      <c r="J43" s="8" t="str">
        <f t="shared" si="3"/>
        <v>&lt;1000</v>
      </c>
      <c r="K43" s="1" t="s">
        <v>9295</v>
      </c>
      <c r="L43">
        <v>4.2</v>
      </c>
      <c r="M43" s="4">
        <v>900</v>
      </c>
      <c r="N43" s="12">
        <f t="shared" si="4"/>
        <v>3780</v>
      </c>
    </row>
    <row r="44" spans="1:14">
      <c r="A44" t="s">
        <v>7413</v>
      </c>
      <c r="B44" t="s">
        <v>10336</v>
      </c>
      <c r="C44" t="s">
        <v>10720</v>
      </c>
      <c r="D44" s="2">
        <v>1699</v>
      </c>
      <c r="E44" s="11">
        <f t="shared" si="0"/>
        <v>17737127</v>
      </c>
      <c r="F44" s="5">
        <v>1999</v>
      </c>
      <c r="G44" s="1">
        <v>0.15</v>
      </c>
      <c r="H44" t="str">
        <f t="shared" si="1"/>
        <v>20-50%</v>
      </c>
      <c r="I44" s="8" t="str">
        <f t="shared" si="2"/>
        <v>&gt;500</v>
      </c>
      <c r="J44" s="8" t="str">
        <f t="shared" si="3"/>
        <v>1000</v>
      </c>
      <c r="K44" s="1" t="s">
        <v>9296</v>
      </c>
      <c r="L44">
        <v>4.0999999999999996</v>
      </c>
      <c r="M44" s="4">
        <v>8873</v>
      </c>
      <c r="N44" s="12">
        <f t="shared" si="4"/>
        <v>36379.299999999996</v>
      </c>
    </row>
    <row r="45" spans="1:14">
      <c r="A45" t="s">
        <v>6409</v>
      </c>
      <c r="B45" t="s">
        <v>10205</v>
      </c>
      <c r="C45" t="s">
        <v>10709</v>
      </c>
      <c r="D45" s="2">
        <v>1665</v>
      </c>
      <c r="E45" s="11">
        <f t="shared" si="0"/>
        <v>30158432</v>
      </c>
      <c r="F45" s="5">
        <v>2099</v>
      </c>
      <c r="G45" s="1">
        <v>0.21</v>
      </c>
      <c r="H45" t="str">
        <f t="shared" si="1"/>
        <v>20-50%</v>
      </c>
      <c r="I45" s="8" t="str">
        <f t="shared" si="2"/>
        <v>&gt;500</v>
      </c>
      <c r="J45" s="8" t="str">
        <f t="shared" si="3"/>
        <v>1000</v>
      </c>
      <c r="K45" s="1" t="s">
        <v>9296</v>
      </c>
      <c r="L45">
        <v>4</v>
      </c>
      <c r="M45" s="4">
        <v>14368</v>
      </c>
      <c r="N45" s="12">
        <f t="shared" si="4"/>
        <v>57472</v>
      </c>
    </row>
    <row r="46" spans="1:14">
      <c r="A46" t="s">
        <v>8674</v>
      </c>
      <c r="B46" t="s">
        <v>10497</v>
      </c>
      <c r="C46" t="s">
        <v>10721</v>
      </c>
      <c r="D46" s="2">
        <v>3685</v>
      </c>
      <c r="E46" s="11">
        <f t="shared" si="0"/>
        <v>1593550</v>
      </c>
      <c r="F46" s="5">
        <v>5495</v>
      </c>
      <c r="G46" s="1">
        <v>0.33</v>
      </c>
      <c r="H46" t="str">
        <f t="shared" si="1"/>
        <v>20-50%</v>
      </c>
      <c r="I46" s="8" t="str">
        <f t="shared" si="2"/>
        <v>&gt;500</v>
      </c>
      <c r="J46" s="8" t="str">
        <f t="shared" si="3"/>
        <v>&lt;1000</v>
      </c>
      <c r="K46" s="1" t="s">
        <v>9296</v>
      </c>
      <c r="L46">
        <v>4.0999999999999996</v>
      </c>
      <c r="M46" s="4">
        <v>290</v>
      </c>
      <c r="N46" s="12">
        <f t="shared" si="4"/>
        <v>1189</v>
      </c>
    </row>
    <row r="47" spans="1:14">
      <c r="A47" t="s">
        <v>8774</v>
      </c>
      <c r="B47" t="s">
        <v>10511</v>
      </c>
      <c r="C47" t="s">
        <v>10766</v>
      </c>
      <c r="D47" s="2">
        <v>1260</v>
      </c>
      <c r="E47" s="11">
        <f t="shared" si="0"/>
        <v>126445</v>
      </c>
      <c r="F47" s="5">
        <v>2299</v>
      </c>
      <c r="G47" s="1">
        <v>0.45</v>
      </c>
      <c r="H47" t="str">
        <f t="shared" si="1"/>
        <v>20-50%</v>
      </c>
      <c r="I47" s="8" t="str">
        <f t="shared" si="2"/>
        <v>&gt;500</v>
      </c>
      <c r="J47" s="8" t="str">
        <f t="shared" si="3"/>
        <v>&lt;1000</v>
      </c>
      <c r="K47" s="1" t="s">
        <v>9296</v>
      </c>
      <c r="L47">
        <v>4.3</v>
      </c>
      <c r="M47" s="4">
        <v>55</v>
      </c>
      <c r="N47" s="12">
        <f t="shared" si="4"/>
        <v>236.5</v>
      </c>
    </row>
    <row r="48" spans="1:14">
      <c r="A48" t="s">
        <v>9012</v>
      </c>
      <c r="B48" t="s">
        <v>10542</v>
      </c>
      <c r="C48" t="s">
        <v>10728</v>
      </c>
      <c r="D48" s="2">
        <v>5999</v>
      </c>
      <c r="E48" s="11">
        <f t="shared" si="0"/>
        <v>6138330</v>
      </c>
      <c r="F48" s="5">
        <v>11495</v>
      </c>
      <c r="G48" s="1">
        <v>0.48</v>
      </c>
      <c r="H48" t="str">
        <f t="shared" si="1"/>
        <v>20-50%</v>
      </c>
      <c r="I48" s="8" t="str">
        <f t="shared" si="2"/>
        <v>&gt;500</v>
      </c>
      <c r="J48" s="8" t="str">
        <f t="shared" si="3"/>
        <v>&lt;1000</v>
      </c>
      <c r="K48" s="1" t="s">
        <v>9296</v>
      </c>
      <c r="L48">
        <v>4.3</v>
      </c>
      <c r="M48" s="4">
        <v>534</v>
      </c>
      <c r="N48" s="12">
        <f t="shared" si="4"/>
        <v>2296.1999999999998</v>
      </c>
    </row>
    <row r="49" spans="1:14">
      <c r="A49" t="s">
        <v>6697</v>
      </c>
      <c r="B49" t="s">
        <v>10242</v>
      </c>
      <c r="C49" t="s">
        <v>10731</v>
      </c>
      <c r="D49" s="2">
        <v>4789</v>
      </c>
      <c r="E49" s="11">
        <f t="shared" si="0"/>
        <v>9142830</v>
      </c>
      <c r="F49" s="5">
        <v>8990</v>
      </c>
      <c r="G49" s="1">
        <v>0.47</v>
      </c>
      <c r="H49" t="str">
        <f t="shared" si="1"/>
        <v>20-50%</v>
      </c>
      <c r="I49" s="8" t="str">
        <f t="shared" si="2"/>
        <v>&gt;500</v>
      </c>
      <c r="J49" s="8" t="str">
        <f t="shared" si="3"/>
        <v>1000</v>
      </c>
      <c r="K49" s="1" t="s">
        <v>9296</v>
      </c>
      <c r="L49">
        <v>4.3</v>
      </c>
      <c r="M49" s="4">
        <v>1017</v>
      </c>
      <c r="N49" s="12">
        <f t="shared" si="4"/>
        <v>4373.0999999999995</v>
      </c>
    </row>
    <row r="50" spans="1:14">
      <c r="A50" t="s">
        <v>2039</v>
      </c>
      <c r="B50" t="s">
        <v>9614</v>
      </c>
      <c r="C50" t="s">
        <v>10575</v>
      </c>
      <c r="D50">
        <v>299</v>
      </c>
      <c r="E50" s="11">
        <f t="shared" si="0"/>
        <v>102429</v>
      </c>
      <c r="F50" s="5">
        <v>599</v>
      </c>
      <c r="G50" s="1">
        <v>0.5</v>
      </c>
      <c r="H50" t="str">
        <f t="shared" si="1"/>
        <v>&gt;=50%</v>
      </c>
      <c r="I50" s="8" t="str">
        <f t="shared" si="2"/>
        <v>&gt;500</v>
      </c>
      <c r="J50" s="8" t="str">
        <f t="shared" si="3"/>
        <v>&lt;1000</v>
      </c>
      <c r="K50" s="1" t="s">
        <v>9295</v>
      </c>
      <c r="L50">
        <v>4</v>
      </c>
      <c r="M50" s="4">
        <v>171</v>
      </c>
      <c r="N50" s="12">
        <f t="shared" si="4"/>
        <v>684</v>
      </c>
    </row>
    <row r="51" spans="1:14">
      <c r="A51" t="s">
        <v>4474</v>
      </c>
      <c r="B51" t="s">
        <v>9957</v>
      </c>
      <c r="C51" t="s">
        <v>10657</v>
      </c>
      <c r="D51">
        <v>449</v>
      </c>
      <c r="E51" s="11">
        <f t="shared" si="0"/>
        <v>9930060</v>
      </c>
      <c r="F51" s="5">
        <v>999</v>
      </c>
      <c r="G51" s="1">
        <v>0.55000000000000004</v>
      </c>
      <c r="H51" t="str">
        <f t="shared" si="1"/>
        <v>&gt;=50%</v>
      </c>
      <c r="I51" s="8" t="str">
        <f t="shared" si="2"/>
        <v>&gt;500</v>
      </c>
      <c r="J51" s="8" t="str">
        <f t="shared" si="3"/>
        <v>1000</v>
      </c>
      <c r="K51" s="1" t="s">
        <v>9295</v>
      </c>
      <c r="L51">
        <v>4.4000000000000004</v>
      </c>
      <c r="M51" s="4">
        <v>9940</v>
      </c>
      <c r="N51" s="12">
        <f t="shared" si="4"/>
        <v>43736</v>
      </c>
    </row>
    <row r="52" spans="1:14">
      <c r="A52" t="s">
        <v>5540</v>
      </c>
      <c r="B52" t="s">
        <v>10096</v>
      </c>
      <c r="C52" t="s">
        <v>10687</v>
      </c>
      <c r="D52">
        <v>449</v>
      </c>
      <c r="E52" s="11">
        <f t="shared" si="0"/>
        <v>9691299</v>
      </c>
      <c r="F52" s="5">
        <v>999</v>
      </c>
      <c r="G52" s="1">
        <v>0.55000000000000004</v>
      </c>
      <c r="H52" t="str">
        <f t="shared" si="1"/>
        <v>&gt;=50%</v>
      </c>
      <c r="I52" s="8" t="str">
        <f t="shared" si="2"/>
        <v>&gt;500</v>
      </c>
      <c r="J52" s="8" t="str">
        <f t="shared" si="3"/>
        <v>1000</v>
      </c>
      <c r="K52" s="1" t="s">
        <v>9295</v>
      </c>
      <c r="L52">
        <v>4.3</v>
      </c>
      <c r="M52" s="4">
        <v>9701</v>
      </c>
      <c r="N52" s="12">
        <f t="shared" si="4"/>
        <v>41714.299999999996</v>
      </c>
    </row>
    <row r="53" spans="1:14">
      <c r="A53" t="s">
        <v>4751</v>
      </c>
      <c r="B53" t="s">
        <v>9993</v>
      </c>
      <c r="C53" t="s">
        <v>10666</v>
      </c>
      <c r="D53">
        <v>449</v>
      </c>
      <c r="E53" s="11">
        <f t="shared" si="0"/>
        <v>11318670</v>
      </c>
      <c r="F53" s="5">
        <v>999</v>
      </c>
      <c r="G53" s="1">
        <v>0.55000000000000004</v>
      </c>
      <c r="H53" t="str">
        <f t="shared" si="1"/>
        <v>20-50%</v>
      </c>
      <c r="I53" s="8" t="str">
        <f t="shared" si="2"/>
        <v>&gt;500</v>
      </c>
      <c r="J53" s="8" t="str">
        <f t="shared" si="3"/>
        <v>1000</v>
      </c>
      <c r="K53" s="1" t="s">
        <v>9295</v>
      </c>
      <c r="L53">
        <v>4.3</v>
      </c>
      <c r="M53" s="4">
        <v>11330</v>
      </c>
      <c r="N53" s="12">
        <f t="shared" si="4"/>
        <v>48719</v>
      </c>
    </row>
    <row r="54" spans="1:14">
      <c r="A54" t="s">
        <v>4311</v>
      </c>
      <c r="B54" t="s">
        <v>9934</v>
      </c>
      <c r="C54" t="s">
        <v>2215</v>
      </c>
      <c r="D54">
        <v>299</v>
      </c>
      <c r="E54" s="11">
        <f t="shared" si="0"/>
        <v>10483990</v>
      </c>
      <c r="F54" s="5">
        <v>499</v>
      </c>
      <c r="G54" s="1">
        <v>0.4</v>
      </c>
      <c r="H54" t="str">
        <f t="shared" si="1"/>
        <v>20-50%</v>
      </c>
      <c r="I54" s="8" t="str">
        <f t="shared" si="2"/>
        <v>200-500</v>
      </c>
      <c r="J54" s="8" t="str">
        <f t="shared" si="3"/>
        <v>1000</v>
      </c>
      <c r="K54" s="1" t="s">
        <v>9296</v>
      </c>
      <c r="L54">
        <v>4.5</v>
      </c>
      <c r="M54" s="4">
        <v>21010</v>
      </c>
      <c r="N54" s="12">
        <f t="shared" si="4"/>
        <v>94545</v>
      </c>
    </row>
    <row r="55" spans="1:14">
      <c r="A55" t="s">
        <v>4958</v>
      </c>
      <c r="B55" t="s">
        <v>10022</v>
      </c>
      <c r="C55" t="s">
        <v>10674</v>
      </c>
      <c r="D55" s="2">
        <v>2099</v>
      </c>
      <c r="E55" s="11">
        <f t="shared" si="0"/>
        <v>36442250</v>
      </c>
      <c r="F55" s="5">
        <v>3250</v>
      </c>
      <c r="G55" s="1">
        <v>0.35</v>
      </c>
      <c r="H55" t="str">
        <f t="shared" si="1"/>
        <v>&gt;=50%</v>
      </c>
      <c r="I55" s="8" t="str">
        <f t="shared" si="2"/>
        <v>&gt;500</v>
      </c>
      <c r="J55" s="8" t="str">
        <f t="shared" si="3"/>
        <v>1000</v>
      </c>
      <c r="K55" s="1" t="s">
        <v>9296</v>
      </c>
      <c r="L55">
        <v>3.8</v>
      </c>
      <c r="M55" s="4">
        <v>11213</v>
      </c>
      <c r="N55" s="12">
        <f t="shared" si="4"/>
        <v>42609.4</v>
      </c>
    </row>
    <row r="56" spans="1:14">
      <c r="A56" t="s">
        <v>1742</v>
      </c>
      <c r="B56" t="s">
        <v>9573</v>
      </c>
      <c r="C56" t="s">
        <v>10576</v>
      </c>
      <c r="D56">
        <v>917</v>
      </c>
      <c r="E56" s="11">
        <f t="shared" si="0"/>
        <v>7586700</v>
      </c>
      <c r="F56" s="5">
        <v>2299</v>
      </c>
      <c r="G56" s="1">
        <v>0.6</v>
      </c>
      <c r="H56" t="str">
        <f t="shared" si="1"/>
        <v>20-50%</v>
      </c>
      <c r="I56" s="8" t="str">
        <f t="shared" si="2"/>
        <v>&gt;500</v>
      </c>
      <c r="J56" s="8" t="str">
        <f t="shared" si="3"/>
        <v>1000</v>
      </c>
      <c r="K56" s="1" t="s">
        <v>9295</v>
      </c>
      <c r="L56">
        <v>4.2</v>
      </c>
      <c r="M56" s="4">
        <v>3300</v>
      </c>
      <c r="N56" s="12">
        <f t="shared" si="4"/>
        <v>13860</v>
      </c>
    </row>
    <row r="57" spans="1:14">
      <c r="A57" t="s">
        <v>2103</v>
      </c>
      <c r="B57" t="s">
        <v>9624</v>
      </c>
      <c r="C57" t="s">
        <v>10572</v>
      </c>
      <c r="D57" s="2">
        <v>1299</v>
      </c>
      <c r="E57" s="11">
        <f t="shared" si="0"/>
        <v>752199</v>
      </c>
      <c r="F57" s="5">
        <v>2499</v>
      </c>
      <c r="G57" s="1">
        <v>0.48</v>
      </c>
      <c r="H57" t="str">
        <f t="shared" si="1"/>
        <v>&gt;=50%</v>
      </c>
      <c r="I57" s="8" t="str">
        <f t="shared" si="2"/>
        <v>&gt;500</v>
      </c>
      <c r="J57" s="8" t="str">
        <f t="shared" si="3"/>
        <v>&lt;1000</v>
      </c>
      <c r="K57" s="1" t="s">
        <v>9296</v>
      </c>
      <c r="L57">
        <v>4.3</v>
      </c>
      <c r="M57" s="4">
        <v>301</v>
      </c>
      <c r="N57" s="12">
        <f t="shared" si="4"/>
        <v>1294.3</v>
      </c>
    </row>
    <row r="58" spans="1:14">
      <c r="A58" t="s">
        <v>936</v>
      </c>
      <c r="B58" t="s">
        <v>9449</v>
      </c>
      <c r="C58" t="s">
        <v>10572</v>
      </c>
      <c r="D58">
        <v>195</v>
      </c>
      <c r="E58" s="11">
        <f t="shared" si="0"/>
        <v>690117</v>
      </c>
      <c r="F58" s="5">
        <v>499</v>
      </c>
      <c r="G58" s="1">
        <v>0.61</v>
      </c>
      <c r="H58" t="str">
        <f t="shared" si="1"/>
        <v>&gt;=50%</v>
      </c>
      <c r="I58" s="8" t="str">
        <f t="shared" si="2"/>
        <v>200-500</v>
      </c>
      <c r="J58" s="8" t="str">
        <f t="shared" si="3"/>
        <v>1000</v>
      </c>
      <c r="K58" s="1" t="s">
        <v>9295</v>
      </c>
      <c r="L58">
        <v>3.7</v>
      </c>
      <c r="M58" s="4">
        <v>1383</v>
      </c>
      <c r="N58" s="12">
        <f t="shared" si="4"/>
        <v>5117.1000000000004</v>
      </c>
    </row>
    <row r="59" spans="1:14">
      <c r="A59" t="s">
        <v>402</v>
      </c>
      <c r="B59" t="s">
        <v>9372</v>
      </c>
      <c r="C59" t="s">
        <v>10575</v>
      </c>
      <c r="D59">
        <v>179</v>
      </c>
      <c r="E59" s="11">
        <f t="shared" si="0"/>
        <v>1758599</v>
      </c>
      <c r="F59" s="5">
        <v>799</v>
      </c>
      <c r="G59" s="1">
        <v>0.78</v>
      </c>
      <c r="H59" t="str">
        <f t="shared" si="1"/>
        <v>&gt;=50%</v>
      </c>
      <c r="I59" s="8" t="str">
        <f t="shared" si="2"/>
        <v>&gt;500</v>
      </c>
      <c r="J59" s="8" t="str">
        <f t="shared" si="3"/>
        <v>1000</v>
      </c>
      <c r="K59" s="1" t="s">
        <v>9295</v>
      </c>
      <c r="L59">
        <v>3.7</v>
      </c>
      <c r="M59" s="4">
        <v>2201</v>
      </c>
      <c r="N59" s="12">
        <f t="shared" si="4"/>
        <v>8143.7000000000007</v>
      </c>
    </row>
    <row r="60" spans="1:14">
      <c r="A60" t="s">
        <v>2096</v>
      </c>
      <c r="B60" t="s">
        <v>9623</v>
      </c>
      <c r="C60" t="s">
        <v>10584</v>
      </c>
      <c r="D60">
        <v>197</v>
      </c>
      <c r="E60" s="11">
        <f t="shared" si="0"/>
        <v>67864</v>
      </c>
      <c r="F60" s="5">
        <v>499</v>
      </c>
      <c r="G60" s="1">
        <v>0.61</v>
      </c>
      <c r="H60" t="str">
        <f t="shared" si="1"/>
        <v>&gt;=50%</v>
      </c>
      <c r="I60" s="8" t="str">
        <f t="shared" si="2"/>
        <v>200-500</v>
      </c>
      <c r="J60" s="8" t="str">
        <f t="shared" si="3"/>
        <v>&lt;1000</v>
      </c>
      <c r="K60" s="1" t="s">
        <v>9295</v>
      </c>
      <c r="L60">
        <v>3.8</v>
      </c>
      <c r="M60" s="4">
        <v>136</v>
      </c>
      <c r="N60" s="12">
        <f t="shared" si="4"/>
        <v>516.79999999999995</v>
      </c>
    </row>
    <row r="61" spans="1:14">
      <c r="A61" t="s">
        <v>7731</v>
      </c>
      <c r="B61" t="s">
        <v>10375</v>
      </c>
      <c r="C61" t="s">
        <v>10720</v>
      </c>
      <c r="D61">
        <v>721</v>
      </c>
      <c r="E61" s="11">
        <f t="shared" si="0"/>
        <v>3671051</v>
      </c>
      <c r="F61" s="5">
        <v>1499</v>
      </c>
      <c r="G61" s="1">
        <v>0.52</v>
      </c>
      <c r="H61" t="str">
        <f t="shared" si="1"/>
        <v>20-50%</v>
      </c>
      <c r="I61" s="8" t="str">
        <f t="shared" si="2"/>
        <v>&gt;500</v>
      </c>
      <c r="J61" s="8" t="str">
        <f t="shared" si="3"/>
        <v>1000</v>
      </c>
      <c r="K61" s="1" t="s">
        <v>9295</v>
      </c>
      <c r="L61">
        <v>3.1</v>
      </c>
      <c r="M61" s="4">
        <v>2449</v>
      </c>
      <c r="N61" s="12">
        <f t="shared" si="4"/>
        <v>7591.9000000000005</v>
      </c>
    </row>
    <row r="62" spans="1:14">
      <c r="A62" t="s">
        <v>9167</v>
      </c>
      <c r="B62" t="s">
        <v>10562</v>
      </c>
      <c r="C62" t="s">
        <v>10704</v>
      </c>
      <c r="D62" s="2">
        <v>1563</v>
      </c>
      <c r="E62" s="11">
        <f t="shared" si="0"/>
        <v>7072734</v>
      </c>
      <c r="F62" s="5">
        <v>3098</v>
      </c>
      <c r="G62" s="1">
        <v>0.5</v>
      </c>
      <c r="H62" t="str">
        <f t="shared" si="1"/>
        <v>20-50%</v>
      </c>
      <c r="I62" s="8" t="str">
        <f t="shared" si="2"/>
        <v>&gt;500</v>
      </c>
      <c r="J62" s="8" t="str">
        <f t="shared" si="3"/>
        <v>1000</v>
      </c>
      <c r="K62" s="1" t="s">
        <v>9295</v>
      </c>
      <c r="L62">
        <v>3.5</v>
      </c>
      <c r="M62" s="4">
        <v>2283</v>
      </c>
      <c r="N62" s="12">
        <f t="shared" si="4"/>
        <v>7990.5</v>
      </c>
    </row>
    <row r="63" spans="1:14">
      <c r="A63" t="s">
        <v>7307</v>
      </c>
      <c r="B63" t="s">
        <v>10322</v>
      </c>
      <c r="C63" t="s">
        <v>10720</v>
      </c>
      <c r="D63" s="2">
        <v>1484</v>
      </c>
      <c r="E63" s="11">
        <f t="shared" si="0"/>
        <v>2666433</v>
      </c>
      <c r="F63" s="5">
        <v>2499</v>
      </c>
      <c r="G63" s="1">
        <v>0.41</v>
      </c>
      <c r="H63" t="str">
        <f t="shared" si="1"/>
        <v>20-50%</v>
      </c>
      <c r="I63" s="8" t="str">
        <f t="shared" si="2"/>
        <v>&gt;500</v>
      </c>
      <c r="J63" s="8" t="str">
        <f t="shared" si="3"/>
        <v>1000</v>
      </c>
      <c r="K63" s="1" t="s">
        <v>9296</v>
      </c>
      <c r="L63">
        <v>3.7</v>
      </c>
      <c r="M63" s="4">
        <v>1067</v>
      </c>
      <c r="N63" s="12">
        <f t="shared" si="4"/>
        <v>3947.9</v>
      </c>
    </row>
    <row r="64" spans="1:14">
      <c r="A64" t="s">
        <v>7894</v>
      </c>
      <c r="B64" t="s">
        <v>10396</v>
      </c>
      <c r="C64" t="s">
        <v>10723</v>
      </c>
      <c r="D64" s="2">
        <v>2249</v>
      </c>
      <c r="E64" s="11">
        <f t="shared" si="0"/>
        <v>14104150</v>
      </c>
      <c r="F64" s="5">
        <v>3550</v>
      </c>
      <c r="G64" s="1">
        <v>0.37</v>
      </c>
      <c r="H64" t="str">
        <f t="shared" si="1"/>
        <v>20-50%</v>
      </c>
      <c r="I64" s="8" t="str">
        <f t="shared" si="2"/>
        <v>&gt;500</v>
      </c>
      <c r="J64" s="8" t="str">
        <f t="shared" si="3"/>
        <v>1000</v>
      </c>
      <c r="K64" s="1" t="s">
        <v>9296</v>
      </c>
      <c r="L64">
        <v>4</v>
      </c>
      <c r="M64" s="4">
        <v>3973</v>
      </c>
      <c r="N64" s="12">
        <f t="shared" si="4"/>
        <v>15892</v>
      </c>
    </row>
    <row r="65" spans="1:14">
      <c r="A65" t="s">
        <v>5666</v>
      </c>
      <c r="B65" t="s">
        <v>10113</v>
      </c>
      <c r="C65" t="s">
        <v>10656</v>
      </c>
      <c r="D65" s="2">
        <v>5998</v>
      </c>
      <c r="E65" s="11">
        <f t="shared" si="0"/>
        <v>242809645</v>
      </c>
      <c r="F65" s="5">
        <v>7999</v>
      </c>
      <c r="G65" s="1">
        <v>0.25</v>
      </c>
      <c r="H65" t="str">
        <f t="shared" si="1"/>
        <v>20-50%</v>
      </c>
      <c r="I65" s="8" t="str">
        <f t="shared" si="2"/>
        <v>&gt;500</v>
      </c>
      <c r="J65" s="8" t="str">
        <f t="shared" si="3"/>
        <v>1000</v>
      </c>
      <c r="K65" s="1" t="s">
        <v>9296</v>
      </c>
      <c r="L65">
        <v>4.2</v>
      </c>
      <c r="M65" s="4">
        <v>30355</v>
      </c>
      <c r="N65" s="12">
        <f t="shared" si="4"/>
        <v>127491</v>
      </c>
    </row>
    <row r="66" spans="1:14">
      <c r="A66" t="s">
        <v>1939</v>
      </c>
      <c r="B66" t="s">
        <v>9601</v>
      </c>
      <c r="C66" t="s">
        <v>10575</v>
      </c>
      <c r="D66">
        <v>499</v>
      </c>
      <c r="E66" s="11">
        <f t="shared" ref="E66:E129" si="5">F66 * M66</f>
        <v>1948500</v>
      </c>
      <c r="F66" s="5">
        <v>900</v>
      </c>
      <c r="G66" s="1">
        <v>0.45</v>
      </c>
      <c r="H66" t="str">
        <f t="shared" ref="H66:H129" si="6">IF(G67 &lt;=0.2, "20%", IF(G67 &lt;=0.5,"20-50%", "&gt;=50%"))</f>
        <v>20-50%</v>
      </c>
      <c r="I66" s="8" t="str">
        <f t="shared" ref="I66:I129" si="7">IF(F66&lt;200,"&lt;200",IF(F66&lt;=500,"200-500",IF(F66&gt;500,"&gt;500")))</f>
        <v>&gt;500</v>
      </c>
      <c r="J66" s="8" t="str">
        <f t="shared" ref="J66:J129" si="8">IF(M66&lt;1000,"&lt;1000",IF(M66&gt;=1000,"1000"))</f>
        <v>1000</v>
      </c>
      <c r="K66" s="1" t="s">
        <v>9296</v>
      </c>
      <c r="L66">
        <v>4.4000000000000004</v>
      </c>
      <c r="M66" s="4">
        <v>2165</v>
      </c>
      <c r="N66" s="12">
        <f t="shared" ref="N66:N129" si="9">L66 *M66</f>
        <v>9526</v>
      </c>
    </row>
    <row r="67" spans="1:14">
      <c r="A67" t="s">
        <v>6465</v>
      </c>
      <c r="B67" t="s">
        <v>6466</v>
      </c>
      <c r="C67" t="s">
        <v>10724</v>
      </c>
      <c r="D67">
        <v>749</v>
      </c>
      <c r="E67" s="11">
        <f t="shared" si="5"/>
        <v>154581</v>
      </c>
      <c r="F67" s="5">
        <v>1299</v>
      </c>
      <c r="G67" s="1">
        <v>0.42</v>
      </c>
      <c r="H67" t="str">
        <f t="shared" si="6"/>
        <v>20-50%</v>
      </c>
      <c r="I67" s="8" t="str">
        <f t="shared" si="7"/>
        <v>&gt;500</v>
      </c>
      <c r="J67" s="8" t="str">
        <f t="shared" si="8"/>
        <v>&lt;1000</v>
      </c>
      <c r="K67" s="1" t="s">
        <v>9296</v>
      </c>
      <c r="L67">
        <v>4</v>
      </c>
      <c r="M67" s="4">
        <v>119</v>
      </c>
      <c r="N67" s="12">
        <f t="shared" si="9"/>
        <v>476</v>
      </c>
    </row>
    <row r="68" spans="1:14">
      <c r="A68" t="s">
        <v>1535</v>
      </c>
      <c r="B68" t="s">
        <v>1536</v>
      </c>
      <c r="C68" t="s">
        <v>10572</v>
      </c>
      <c r="D68">
        <v>399</v>
      </c>
      <c r="E68" s="11">
        <f t="shared" si="5"/>
        <v>9612345</v>
      </c>
      <c r="F68" s="5">
        <v>795</v>
      </c>
      <c r="G68" s="1">
        <v>0.5</v>
      </c>
      <c r="H68" t="str">
        <f t="shared" si="6"/>
        <v>&gt;=50%</v>
      </c>
      <c r="I68" s="8" t="str">
        <f t="shared" si="7"/>
        <v>&gt;500</v>
      </c>
      <c r="J68" s="8" t="str">
        <f t="shared" si="8"/>
        <v>1000</v>
      </c>
      <c r="K68" s="1" t="s">
        <v>9295</v>
      </c>
      <c r="L68">
        <v>4.4000000000000004</v>
      </c>
      <c r="M68" s="4">
        <v>12091</v>
      </c>
      <c r="N68" s="12">
        <f t="shared" si="9"/>
        <v>53200.4</v>
      </c>
    </row>
    <row r="69" spans="1:14">
      <c r="A69" t="s">
        <v>3452</v>
      </c>
      <c r="B69" t="s">
        <v>9825</v>
      </c>
      <c r="C69" t="s">
        <v>10601</v>
      </c>
      <c r="D69">
        <v>219</v>
      </c>
      <c r="E69" s="11">
        <f t="shared" si="5"/>
        <v>6986</v>
      </c>
      <c r="F69" s="5">
        <v>499</v>
      </c>
      <c r="G69" s="1">
        <v>0.56000000000000005</v>
      </c>
      <c r="H69" t="str">
        <f t="shared" si="6"/>
        <v>20-50%</v>
      </c>
      <c r="I69" s="8" t="str">
        <f t="shared" si="7"/>
        <v>200-500</v>
      </c>
      <c r="J69" s="8" t="str">
        <f t="shared" si="8"/>
        <v>&lt;1000</v>
      </c>
      <c r="K69" s="1" t="s">
        <v>9295</v>
      </c>
      <c r="L69">
        <v>4.4000000000000004</v>
      </c>
      <c r="M69" s="4">
        <v>14</v>
      </c>
      <c r="N69" s="12">
        <f t="shared" si="9"/>
        <v>61.600000000000009</v>
      </c>
    </row>
    <row r="70" spans="1:14">
      <c r="A70" t="s">
        <v>6593</v>
      </c>
      <c r="B70" t="s">
        <v>10229</v>
      </c>
      <c r="C70" t="s">
        <v>10726</v>
      </c>
      <c r="D70" s="2">
        <v>1049</v>
      </c>
      <c r="E70" s="11">
        <f t="shared" si="5"/>
        <v>188589</v>
      </c>
      <c r="F70" s="5">
        <v>1699</v>
      </c>
      <c r="G70" s="1">
        <v>0.38</v>
      </c>
      <c r="H70" t="str">
        <f t="shared" si="6"/>
        <v>&gt;=50%</v>
      </c>
      <c r="I70" s="8" t="str">
        <f t="shared" si="7"/>
        <v>&gt;500</v>
      </c>
      <c r="J70" s="8" t="str">
        <f t="shared" si="8"/>
        <v>&lt;1000</v>
      </c>
      <c r="K70" s="1" t="s">
        <v>9296</v>
      </c>
      <c r="L70">
        <v>3.1</v>
      </c>
      <c r="M70" s="4">
        <v>111</v>
      </c>
      <c r="N70" s="12">
        <f t="shared" si="9"/>
        <v>344.1</v>
      </c>
    </row>
    <row r="71" spans="1:14">
      <c r="A71" t="s">
        <v>8307</v>
      </c>
      <c r="B71" t="s">
        <v>10449</v>
      </c>
      <c r="C71" t="s">
        <v>10710</v>
      </c>
      <c r="D71">
        <v>799</v>
      </c>
      <c r="E71" s="11">
        <f t="shared" si="5"/>
        <v>164803</v>
      </c>
      <c r="F71" s="5">
        <v>1699</v>
      </c>
      <c r="G71" s="1">
        <v>0.53</v>
      </c>
      <c r="H71" t="str">
        <f t="shared" si="6"/>
        <v>20-50%</v>
      </c>
      <c r="I71" s="8" t="str">
        <f t="shared" si="7"/>
        <v>&gt;500</v>
      </c>
      <c r="J71" s="8" t="str">
        <f t="shared" si="8"/>
        <v>&lt;1000</v>
      </c>
      <c r="K71" s="1" t="s">
        <v>9295</v>
      </c>
      <c r="L71">
        <v>4</v>
      </c>
      <c r="M71" s="4">
        <v>97</v>
      </c>
      <c r="N71" s="12">
        <f t="shared" si="9"/>
        <v>388</v>
      </c>
    </row>
    <row r="72" spans="1:14">
      <c r="A72" t="s">
        <v>8009</v>
      </c>
      <c r="B72" t="s">
        <v>10410</v>
      </c>
      <c r="C72" t="s">
        <v>10705</v>
      </c>
      <c r="D72" s="2">
        <v>1189</v>
      </c>
      <c r="E72" s="11">
        <f t="shared" si="5"/>
        <v>1483200</v>
      </c>
      <c r="F72" s="5">
        <v>2400</v>
      </c>
      <c r="G72" s="1">
        <v>0.5</v>
      </c>
      <c r="H72" t="str">
        <f t="shared" si="6"/>
        <v>&gt;=50%</v>
      </c>
      <c r="I72" s="8" t="str">
        <f t="shared" si="7"/>
        <v>&gt;500</v>
      </c>
      <c r="J72" s="8" t="str">
        <f t="shared" si="8"/>
        <v>&lt;1000</v>
      </c>
      <c r="K72" s="1" t="s">
        <v>9295</v>
      </c>
      <c r="L72">
        <v>4.0999999999999996</v>
      </c>
      <c r="M72" s="4">
        <v>618</v>
      </c>
      <c r="N72" s="12">
        <f t="shared" si="9"/>
        <v>2533.7999999999997</v>
      </c>
    </row>
    <row r="73" spans="1:14">
      <c r="A73" t="s">
        <v>1394</v>
      </c>
      <c r="B73" t="s">
        <v>9521</v>
      </c>
      <c r="C73" t="s">
        <v>10572</v>
      </c>
      <c r="D73">
        <v>209</v>
      </c>
      <c r="E73" s="11">
        <f t="shared" si="5"/>
        <v>11323200</v>
      </c>
      <c r="F73" s="5">
        <v>600</v>
      </c>
      <c r="G73" s="1">
        <v>0.65</v>
      </c>
      <c r="H73" t="str">
        <f t="shared" si="6"/>
        <v>20-50%</v>
      </c>
      <c r="I73" s="8" t="str">
        <f t="shared" si="7"/>
        <v>&gt;500</v>
      </c>
      <c r="J73" s="8" t="str">
        <f t="shared" si="8"/>
        <v>1000</v>
      </c>
      <c r="K73" s="1" t="s">
        <v>9295</v>
      </c>
      <c r="L73">
        <v>4.4000000000000004</v>
      </c>
      <c r="M73" s="4">
        <v>18872</v>
      </c>
      <c r="N73" s="12">
        <f t="shared" si="9"/>
        <v>83036.800000000003</v>
      </c>
    </row>
    <row r="74" spans="1:14">
      <c r="A74" t="s">
        <v>323</v>
      </c>
      <c r="B74" t="s">
        <v>9361</v>
      </c>
      <c r="C74" t="s">
        <v>10576</v>
      </c>
      <c r="D74">
        <v>309</v>
      </c>
      <c r="E74" s="11">
        <f t="shared" si="5"/>
        <v>202812175</v>
      </c>
      <c r="F74" s="5">
        <v>475</v>
      </c>
      <c r="G74" s="1">
        <v>0.35</v>
      </c>
      <c r="H74" t="str">
        <f t="shared" si="6"/>
        <v>&gt;=50%</v>
      </c>
      <c r="I74" s="8" t="str">
        <f t="shared" si="7"/>
        <v>200-500</v>
      </c>
      <c r="J74" s="8" t="str">
        <f t="shared" si="8"/>
        <v>1000</v>
      </c>
      <c r="K74" s="1" t="s">
        <v>9296</v>
      </c>
      <c r="L74">
        <v>4.4000000000000004</v>
      </c>
      <c r="M74" s="4">
        <v>426973</v>
      </c>
      <c r="N74" s="12">
        <f t="shared" si="9"/>
        <v>1878681.2000000002</v>
      </c>
    </row>
    <row r="75" spans="1:14">
      <c r="A75" t="s">
        <v>438</v>
      </c>
      <c r="B75" t="s">
        <v>9377</v>
      </c>
      <c r="C75" t="s">
        <v>10572</v>
      </c>
      <c r="D75">
        <v>309</v>
      </c>
      <c r="E75" s="11">
        <f t="shared" si="5"/>
        <v>597762200</v>
      </c>
      <c r="F75" s="5">
        <v>1400</v>
      </c>
      <c r="G75" s="1">
        <v>0.78</v>
      </c>
      <c r="H75" t="str">
        <f t="shared" si="6"/>
        <v>&gt;=50%</v>
      </c>
      <c r="I75" s="8" t="str">
        <f t="shared" si="7"/>
        <v>&gt;500</v>
      </c>
      <c r="J75" s="8" t="str">
        <f t="shared" si="8"/>
        <v>1000</v>
      </c>
      <c r="K75" s="1" t="s">
        <v>9295</v>
      </c>
      <c r="L75">
        <v>4.4000000000000004</v>
      </c>
      <c r="M75" s="4">
        <v>426973</v>
      </c>
      <c r="N75" s="12">
        <f t="shared" si="9"/>
        <v>1878681.2000000002</v>
      </c>
    </row>
    <row r="76" spans="1:14">
      <c r="A76" t="s">
        <v>4400</v>
      </c>
      <c r="B76" t="s">
        <v>9946</v>
      </c>
      <c r="C76" t="s">
        <v>10653</v>
      </c>
      <c r="D76">
        <v>289</v>
      </c>
      <c r="E76" s="11">
        <f t="shared" si="5"/>
        <v>400599</v>
      </c>
      <c r="F76" s="5">
        <v>999</v>
      </c>
      <c r="G76" s="1">
        <v>0.71</v>
      </c>
      <c r="H76" t="str">
        <f t="shared" si="6"/>
        <v>&gt;=50%</v>
      </c>
      <c r="I76" s="8" t="str">
        <f t="shared" si="7"/>
        <v>&gt;500</v>
      </c>
      <c r="J76" s="8" t="str">
        <f t="shared" si="8"/>
        <v>&lt;1000</v>
      </c>
      <c r="K76" s="1" t="s">
        <v>9295</v>
      </c>
      <c r="L76">
        <v>4.0999999999999996</v>
      </c>
      <c r="M76" s="4">
        <v>401</v>
      </c>
      <c r="N76" s="12">
        <f t="shared" si="9"/>
        <v>1644.1</v>
      </c>
    </row>
    <row r="77" spans="1:14">
      <c r="A77" t="s">
        <v>4386</v>
      </c>
      <c r="B77" t="s">
        <v>9944</v>
      </c>
      <c r="C77" t="s">
        <v>10644</v>
      </c>
      <c r="D77">
        <v>599</v>
      </c>
      <c r="E77" s="11">
        <f t="shared" si="5"/>
        <v>4346913</v>
      </c>
      <c r="F77" s="5">
        <v>3999</v>
      </c>
      <c r="G77" s="1">
        <v>0.85</v>
      </c>
      <c r="H77" t="str">
        <f t="shared" si="6"/>
        <v>&gt;=50%</v>
      </c>
      <c r="I77" s="8" t="str">
        <f t="shared" si="7"/>
        <v>&gt;500</v>
      </c>
      <c r="J77" s="8" t="str">
        <f t="shared" si="8"/>
        <v>1000</v>
      </c>
      <c r="K77" s="1" t="s">
        <v>9295</v>
      </c>
      <c r="L77">
        <v>3.9</v>
      </c>
      <c r="M77" s="4">
        <v>1087</v>
      </c>
      <c r="N77" s="12">
        <f t="shared" si="9"/>
        <v>4239.3</v>
      </c>
    </row>
    <row r="78" spans="1:14">
      <c r="A78" t="s">
        <v>663</v>
      </c>
      <c r="B78" t="s">
        <v>9408</v>
      </c>
      <c r="C78" t="s">
        <v>10576</v>
      </c>
      <c r="D78">
        <v>849</v>
      </c>
      <c r="E78" s="11">
        <f t="shared" si="5"/>
        <v>11843523</v>
      </c>
      <c r="F78" s="5">
        <v>1809</v>
      </c>
      <c r="G78" s="1">
        <v>0.53</v>
      </c>
      <c r="H78" t="str">
        <f t="shared" si="6"/>
        <v>20-50%</v>
      </c>
      <c r="I78" s="8" t="str">
        <f t="shared" si="7"/>
        <v>&gt;500</v>
      </c>
      <c r="J78" s="8" t="str">
        <f t="shared" si="8"/>
        <v>1000</v>
      </c>
      <c r="K78" s="1" t="s">
        <v>9295</v>
      </c>
      <c r="L78">
        <v>4.3</v>
      </c>
      <c r="M78" s="4">
        <v>6547</v>
      </c>
      <c r="N78" s="12">
        <f t="shared" si="9"/>
        <v>28152.1</v>
      </c>
    </row>
    <row r="79" spans="1:14">
      <c r="A79" t="s">
        <v>1184</v>
      </c>
      <c r="B79" t="s">
        <v>9489</v>
      </c>
      <c r="C79" t="s">
        <v>10572</v>
      </c>
      <c r="D79">
        <v>299</v>
      </c>
      <c r="E79" s="11">
        <f t="shared" si="5"/>
        <v>5291835</v>
      </c>
      <c r="F79" s="5">
        <v>485</v>
      </c>
      <c r="G79" s="1">
        <v>0.38</v>
      </c>
      <c r="H79" t="str">
        <f t="shared" si="6"/>
        <v>&gt;=50%</v>
      </c>
      <c r="I79" s="8" t="str">
        <f t="shared" si="7"/>
        <v>200-500</v>
      </c>
      <c r="J79" s="8" t="str">
        <f t="shared" si="8"/>
        <v>1000</v>
      </c>
      <c r="K79" s="1" t="s">
        <v>9296</v>
      </c>
      <c r="L79">
        <v>4.3</v>
      </c>
      <c r="M79" s="4">
        <v>10911</v>
      </c>
      <c r="N79" s="12">
        <f t="shared" si="9"/>
        <v>46917.299999999996</v>
      </c>
    </row>
    <row r="80" spans="1:14">
      <c r="A80" t="s">
        <v>1214</v>
      </c>
      <c r="B80" t="s">
        <v>9494</v>
      </c>
      <c r="C80" t="s">
        <v>10575</v>
      </c>
      <c r="D80">
        <v>709</v>
      </c>
      <c r="E80" s="11">
        <f t="shared" si="5"/>
        <v>357455183</v>
      </c>
      <c r="F80" s="5">
        <v>1999</v>
      </c>
      <c r="G80" s="1">
        <v>0.65</v>
      </c>
      <c r="H80" t="str">
        <f t="shared" si="6"/>
        <v>&gt;=50%</v>
      </c>
      <c r="I80" s="8" t="str">
        <f t="shared" si="7"/>
        <v>&gt;500</v>
      </c>
      <c r="J80" s="8" t="str">
        <f t="shared" si="8"/>
        <v>1000</v>
      </c>
      <c r="K80" s="1" t="s">
        <v>9295</v>
      </c>
      <c r="L80">
        <v>4.0999999999999996</v>
      </c>
      <c r="M80" s="4">
        <v>178817</v>
      </c>
      <c r="N80" s="12">
        <f t="shared" si="9"/>
        <v>733149.7</v>
      </c>
    </row>
    <row r="81" spans="1:14">
      <c r="A81" t="s">
        <v>1650</v>
      </c>
      <c r="B81" t="s">
        <v>9559</v>
      </c>
      <c r="C81" t="s">
        <v>10574</v>
      </c>
      <c r="D81">
        <v>789</v>
      </c>
      <c r="E81" s="11">
        <f t="shared" si="5"/>
        <v>69045460</v>
      </c>
      <c r="F81" s="5">
        <v>1999</v>
      </c>
      <c r="G81" s="1">
        <v>0.61</v>
      </c>
      <c r="H81" t="str">
        <f t="shared" si="6"/>
        <v>&gt;=50%</v>
      </c>
      <c r="I81" s="8" t="str">
        <f t="shared" si="7"/>
        <v>&gt;500</v>
      </c>
      <c r="J81" s="8" t="str">
        <f t="shared" si="8"/>
        <v>1000</v>
      </c>
      <c r="K81" s="1" t="s">
        <v>9295</v>
      </c>
      <c r="L81">
        <v>4.2</v>
      </c>
      <c r="M81" s="4">
        <v>34540</v>
      </c>
      <c r="N81" s="12">
        <f t="shared" si="9"/>
        <v>145068</v>
      </c>
    </row>
    <row r="82" spans="1:14">
      <c r="A82" t="s">
        <v>1359</v>
      </c>
      <c r="B82" t="s">
        <v>9516</v>
      </c>
      <c r="C82" t="s">
        <v>10576</v>
      </c>
      <c r="D82">
        <v>799</v>
      </c>
      <c r="E82" s="11">
        <f t="shared" si="5"/>
        <v>17157417</v>
      </c>
      <c r="F82" s="5">
        <v>1999</v>
      </c>
      <c r="G82" s="1">
        <v>0.6</v>
      </c>
      <c r="H82" t="str">
        <f t="shared" si="6"/>
        <v>&gt;=50%</v>
      </c>
      <c r="I82" s="8" t="str">
        <f t="shared" si="7"/>
        <v>&gt;500</v>
      </c>
      <c r="J82" s="8" t="str">
        <f t="shared" si="8"/>
        <v>1000</v>
      </c>
      <c r="K82" s="1" t="s">
        <v>9295</v>
      </c>
      <c r="L82">
        <v>4.2</v>
      </c>
      <c r="M82" s="4">
        <v>8583</v>
      </c>
      <c r="N82" s="12">
        <f t="shared" si="9"/>
        <v>36048.6</v>
      </c>
    </row>
    <row r="83" spans="1:14">
      <c r="A83" t="s">
        <v>463</v>
      </c>
      <c r="B83" t="s">
        <v>9381</v>
      </c>
      <c r="C83" t="s">
        <v>10608</v>
      </c>
      <c r="D83">
        <v>219</v>
      </c>
      <c r="E83" s="11">
        <f t="shared" si="5"/>
        <v>14036400</v>
      </c>
      <c r="F83" s="5">
        <v>700</v>
      </c>
      <c r="G83" s="1">
        <v>0.69</v>
      </c>
      <c r="H83" t="str">
        <f t="shared" si="6"/>
        <v>&gt;=50%</v>
      </c>
      <c r="I83" s="8" t="str">
        <f t="shared" si="7"/>
        <v>&gt;500</v>
      </c>
      <c r="J83" s="8" t="str">
        <f t="shared" si="8"/>
        <v>1000</v>
      </c>
      <c r="K83" s="1" t="s">
        <v>9295</v>
      </c>
      <c r="L83">
        <v>4.3</v>
      </c>
      <c r="M83" s="4">
        <v>20052</v>
      </c>
      <c r="N83" s="12">
        <f t="shared" si="9"/>
        <v>86223.599999999991</v>
      </c>
    </row>
    <row r="84" spans="1:14">
      <c r="A84" t="s">
        <v>463</v>
      </c>
      <c r="B84" t="s">
        <v>9381</v>
      </c>
      <c r="C84" t="s">
        <v>10572</v>
      </c>
      <c r="D84">
        <v>219</v>
      </c>
      <c r="E84" s="11">
        <f t="shared" si="5"/>
        <v>14037100</v>
      </c>
      <c r="F84" s="5">
        <v>700</v>
      </c>
      <c r="G84" s="1">
        <v>0.69</v>
      </c>
      <c r="H84" t="str">
        <f t="shared" si="6"/>
        <v>&gt;=50%</v>
      </c>
      <c r="I84" s="8" t="str">
        <f t="shared" si="7"/>
        <v>&gt;500</v>
      </c>
      <c r="J84" s="8" t="str">
        <f t="shared" si="8"/>
        <v>1000</v>
      </c>
      <c r="K84" s="1" t="s">
        <v>9295</v>
      </c>
      <c r="L84">
        <v>4.3</v>
      </c>
      <c r="M84" s="4">
        <v>20053</v>
      </c>
      <c r="N84" s="12">
        <f t="shared" si="9"/>
        <v>86227.9</v>
      </c>
    </row>
    <row r="85" spans="1:14">
      <c r="A85" t="s">
        <v>463</v>
      </c>
      <c r="B85" t="s">
        <v>9381</v>
      </c>
      <c r="C85" t="s">
        <v>10647</v>
      </c>
      <c r="D85">
        <v>219</v>
      </c>
      <c r="E85" s="11">
        <f t="shared" si="5"/>
        <v>14037100</v>
      </c>
      <c r="F85" s="5">
        <v>700</v>
      </c>
      <c r="G85" s="1">
        <v>0.69</v>
      </c>
      <c r="H85" t="str">
        <f t="shared" si="6"/>
        <v>20-50%</v>
      </c>
      <c r="I85" s="8" t="str">
        <f t="shared" si="7"/>
        <v>&gt;500</v>
      </c>
      <c r="J85" s="8" t="str">
        <f t="shared" si="8"/>
        <v>1000</v>
      </c>
      <c r="K85" s="1" t="s">
        <v>9295</v>
      </c>
      <c r="L85">
        <v>4.3</v>
      </c>
      <c r="M85" s="4">
        <v>20053</v>
      </c>
      <c r="N85" s="12">
        <f t="shared" si="9"/>
        <v>86227.9</v>
      </c>
    </row>
    <row r="86" spans="1:14">
      <c r="A86" t="s">
        <v>4606</v>
      </c>
      <c r="B86" t="s">
        <v>9973</v>
      </c>
      <c r="C86" t="s">
        <v>4615</v>
      </c>
      <c r="D86">
        <v>499</v>
      </c>
      <c r="E86" s="11">
        <f t="shared" si="5"/>
        <v>23000</v>
      </c>
      <c r="F86" s="5">
        <v>1000</v>
      </c>
      <c r="G86" s="1">
        <v>0.5</v>
      </c>
      <c r="H86" t="str">
        <f t="shared" si="6"/>
        <v>20-50%</v>
      </c>
      <c r="I86" s="8" t="str">
        <f t="shared" si="7"/>
        <v>&gt;500</v>
      </c>
      <c r="J86" s="8" t="str">
        <f t="shared" si="8"/>
        <v>&lt;1000</v>
      </c>
      <c r="K86" s="1" t="s">
        <v>9295</v>
      </c>
      <c r="L86">
        <v>5</v>
      </c>
      <c r="M86" s="4">
        <v>23</v>
      </c>
      <c r="N86" s="12">
        <f t="shared" si="9"/>
        <v>115</v>
      </c>
    </row>
    <row r="87" spans="1:14">
      <c r="A87" t="s">
        <v>6136</v>
      </c>
      <c r="B87" t="s">
        <v>10169</v>
      </c>
      <c r="C87" t="s">
        <v>10706</v>
      </c>
      <c r="D87" s="2">
        <v>1199</v>
      </c>
      <c r="E87" s="11">
        <f t="shared" si="5"/>
        <v>37086000</v>
      </c>
      <c r="F87" s="5">
        <v>2000</v>
      </c>
      <c r="G87" s="1">
        <v>0.4</v>
      </c>
      <c r="H87" t="str">
        <f t="shared" si="6"/>
        <v>&gt;=50%</v>
      </c>
      <c r="I87" s="8" t="str">
        <f t="shared" si="7"/>
        <v>&gt;500</v>
      </c>
      <c r="J87" s="8" t="str">
        <f t="shared" si="8"/>
        <v>1000</v>
      </c>
      <c r="K87" s="1" t="s">
        <v>9296</v>
      </c>
      <c r="L87">
        <v>4</v>
      </c>
      <c r="M87" s="4">
        <v>18543</v>
      </c>
      <c r="N87" s="12">
        <f t="shared" si="9"/>
        <v>74172</v>
      </c>
    </row>
    <row r="88" spans="1:14">
      <c r="A88" t="s">
        <v>1760</v>
      </c>
      <c r="B88" t="s">
        <v>9576</v>
      </c>
      <c r="C88" t="s">
        <v>10575</v>
      </c>
      <c r="D88">
        <v>119</v>
      </c>
      <c r="E88" s="11">
        <f t="shared" si="5"/>
        <v>15249</v>
      </c>
      <c r="F88" s="5">
        <v>299</v>
      </c>
      <c r="G88" s="1">
        <v>0.6</v>
      </c>
      <c r="H88" t="str">
        <f t="shared" si="6"/>
        <v>&gt;=50%</v>
      </c>
      <c r="I88" s="8" t="str">
        <f t="shared" si="7"/>
        <v>200-500</v>
      </c>
      <c r="J88" s="8" t="str">
        <f t="shared" si="8"/>
        <v>&lt;1000</v>
      </c>
      <c r="K88" s="1" t="s">
        <v>9295</v>
      </c>
      <c r="L88">
        <v>3.8</v>
      </c>
      <c r="M88" s="4">
        <v>51</v>
      </c>
      <c r="N88" s="12">
        <f t="shared" si="9"/>
        <v>193.79999999999998</v>
      </c>
    </row>
    <row r="89" spans="1:14">
      <c r="A89" t="s">
        <v>1991</v>
      </c>
      <c r="B89" t="s">
        <v>1992</v>
      </c>
      <c r="C89" t="s">
        <v>10572</v>
      </c>
      <c r="D89">
        <v>129</v>
      </c>
      <c r="E89" s="11">
        <f t="shared" si="5"/>
        <v>158735</v>
      </c>
      <c r="F89" s="5">
        <v>599</v>
      </c>
      <c r="G89" s="1">
        <v>0.78</v>
      </c>
      <c r="H89" t="str">
        <f t="shared" si="6"/>
        <v>&gt;=50%</v>
      </c>
      <c r="I89" s="8" t="str">
        <f t="shared" si="7"/>
        <v>&gt;500</v>
      </c>
      <c r="J89" s="8" t="str">
        <f t="shared" si="8"/>
        <v>&lt;1000</v>
      </c>
      <c r="K89" s="1" t="s">
        <v>9295</v>
      </c>
      <c r="L89">
        <v>4.0999999999999996</v>
      </c>
      <c r="M89" s="4">
        <v>265</v>
      </c>
      <c r="N89" s="12">
        <f t="shared" si="9"/>
        <v>1086.5</v>
      </c>
    </row>
    <row r="90" spans="1:14">
      <c r="A90" t="s">
        <v>1657</v>
      </c>
      <c r="B90" t="s">
        <v>9560</v>
      </c>
      <c r="C90" t="s">
        <v>10572</v>
      </c>
      <c r="D90">
        <v>299</v>
      </c>
      <c r="E90" s="11">
        <f t="shared" si="5"/>
        <v>6099800</v>
      </c>
      <c r="F90" s="5">
        <v>700</v>
      </c>
      <c r="G90" s="1">
        <v>0.56999999999999995</v>
      </c>
      <c r="H90" t="str">
        <f t="shared" si="6"/>
        <v>&gt;=50%</v>
      </c>
      <c r="I90" s="8" t="str">
        <f t="shared" si="7"/>
        <v>&gt;500</v>
      </c>
      <c r="J90" s="8" t="str">
        <f t="shared" si="8"/>
        <v>1000</v>
      </c>
      <c r="K90" s="1" t="s">
        <v>9295</v>
      </c>
      <c r="L90">
        <v>4.4000000000000004</v>
      </c>
      <c r="M90" s="4">
        <v>8714</v>
      </c>
      <c r="N90" s="12">
        <f t="shared" si="9"/>
        <v>38341.600000000006</v>
      </c>
    </row>
    <row r="91" spans="1:14">
      <c r="A91" t="s">
        <v>1848</v>
      </c>
      <c r="B91" t="s">
        <v>9589</v>
      </c>
      <c r="C91" t="s">
        <v>10575</v>
      </c>
      <c r="D91">
        <v>609</v>
      </c>
      <c r="E91" s="11">
        <f t="shared" si="5"/>
        <v>1543500</v>
      </c>
      <c r="F91" s="5">
        <v>1500</v>
      </c>
      <c r="G91" s="1">
        <v>0.59</v>
      </c>
      <c r="H91" t="str">
        <f t="shared" si="6"/>
        <v>&gt;=50%</v>
      </c>
      <c r="I91" s="8" t="str">
        <f t="shared" si="7"/>
        <v>&gt;500</v>
      </c>
      <c r="J91" s="8" t="str">
        <f t="shared" si="8"/>
        <v>1000</v>
      </c>
      <c r="K91" s="1" t="s">
        <v>9295</v>
      </c>
      <c r="L91">
        <v>4.5</v>
      </c>
      <c r="M91" s="4">
        <v>1029</v>
      </c>
      <c r="N91" s="12">
        <f t="shared" si="9"/>
        <v>4630.5</v>
      </c>
    </row>
    <row r="92" spans="1:14">
      <c r="A92" t="s">
        <v>2080</v>
      </c>
      <c r="B92" t="s">
        <v>9620</v>
      </c>
      <c r="C92" t="s">
        <v>10575</v>
      </c>
      <c r="D92" s="2">
        <v>24499</v>
      </c>
      <c r="E92" s="11">
        <f t="shared" si="5"/>
        <v>175900000</v>
      </c>
      <c r="F92" s="5">
        <v>50000</v>
      </c>
      <c r="G92" s="1">
        <v>0.51</v>
      </c>
      <c r="H92" t="str">
        <f t="shared" si="6"/>
        <v>&gt;=50%</v>
      </c>
      <c r="I92" s="8" t="str">
        <f t="shared" si="7"/>
        <v>&gt;500</v>
      </c>
      <c r="J92" s="8" t="str">
        <f t="shared" si="8"/>
        <v>1000</v>
      </c>
      <c r="K92" s="1" t="s">
        <v>9295</v>
      </c>
      <c r="L92">
        <v>3.9</v>
      </c>
      <c r="M92" s="4">
        <v>3518</v>
      </c>
      <c r="N92" s="12">
        <f t="shared" si="9"/>
        <v>13720.199999999999</v>
      </c>
    </row>
    <row r="93" spans="1:14">
      <c r="A93" t="s">
        <v>819</v>
      </c>
      <c r="B93" t="s">
        <v>9431</v>
      </c>
      <c r="C93" t="s">
        <v>10575</v>
      </c>
      <c r="D93">
        <v>229</v>
      </c>
      <c r="E93" s="11">
        <f t="shared" si="5"/>
        <v>7636825</v>
      </c>
      <c r="F93" s="5">
        <v>595</v>
      </c>
      <c r="G93" s="1">
        <v>0.62</v>
      </c>
      <c r="H93" t="str">
        <f t="shared" si="6"/>
        <v>&gt;=50%</v>
      </c>
      <c r="I93" s="8" t="str">
        <f t="shared" si="7"/>
        <v>&gt;500</v>
      </c>
      <c r="J93" s="8" t="str">
        <f t="shared" si="8"/>
        <v>1000</v>
      </c>
      <c r="K93" s="1" t="s">
        <v>9295</v>
      </c>
      <c r="L93">
        <v>4.3</v>
      </c>
      <c r="M93" s="4">
        <v>12835</v>
      </c>
      <c r="N93" s="12">
        <f t="shared" si="9"/>
        <v>55190.5</v>
      </c>
    </row>
    <row r="94" spans="1:14">
      <c r="A94" t="s">
        <v>840</v>
      </c>
      <c r="B94" t="s">
        <v>9434</v>
      </c>
      <c r="C94" t="s">
        <v>10575</v>
      </c>
      <c r="D94">
        <v>489</v>
      </c>
      <c r="E94" s="11">
        <f t="shared" si="5"/>
        <v>83445600</v>
      </c>
      <c r="F94" s="5">
        <v>1200</v>
      </c>
      <c r="G94" s="1">
        <v>0.59</v>
      </c>
      <c r="H94" t="str">
        <f t="shared" si="6"/>
        <v>&gt;=50%</v>
      </c>
      <c r="I94" s="8" t="str">
        <f t="shared" si="7"/>
        <v>&gt;500</v>
      </c>
      <c r="J94" s="8" t="str">
        <f t="shared" si="8"/>
        <v>1000</v>
      </c>
      <c r="K94" s="1" t="s">
        <v>9295</v>
      </c>
      <c r="L94">
        <v>4.4000000000000004</v>
      </c>
      <c r="M94" s="4">
        <v>69538</v>
      </c>
      <c r="N94" s="12">
        <f t="shared" si="9"/>
        <v>305967.2</v>
      </c>
    </row>
    <row r="95" spans="1:14">
      <c r="A95" t="s">
        <v>1475</v>
      </c>
      <c r="B95" t="s">
        <v>9532</v>
      </c>
      <c r="C95" t="s">
        <v>10575</v>
      </c>
      <c r="D95">
        <v>499</v>
      </c>
      <c r="E95" s="11">
        <f t="shared" si="5"/>
        <v>27694700</v>
      </c>
      <c r="F95" s="5">
        <v>1100</v>
      </c>
      <c r="G95" s="1">
        <v>0.55000000000000004</v>
      </c>
      <c r="H95" t="str">
        <f t="shared" si="6"/>
        <v>&gt;=50%</v>
      </c>
      <c r="I95" s="8" t="str">
        <f t="shared" si="7"/>
        <v>&gt;500</v>
      </c>
      <c r="J95" s="8" t="str">
        <f t="shared" si="8"/>
        <v>1000</v>
      </c>
      <c r="K95" s="1" t="s">
        <v>9295</v>
      </c>
      <c r="L95">
        <v>4.4000000000000004</v>
      </c>
      <c r="M95" s="4">
        <v>25177</v>
      </c>
      <c r="N95" s="12">
        <f t="shared" si="9"/>
        <v>110778.8</v>
      </c>
    </row>
    <row r="96" spans="1:14">
      <c r="A96" t="s">
        <v>811</v>
      </c>
      <c r="B96" t="s">
        <v>9430</v>
      </c>
      <c r="C96" t="s">
        <v>10574</v>
      </c>
      <c r="D96">
        <v>799</v>
      </c>
      <c r="E96" s="11">
        <f t="shared" si="5"/>
        <v>48684600</v>
      </c>
      <c r="F96" s="5">
        <v>1700</v>
      </c>
      <c r="G96" s="1">
        <v>0.53</v>
      </c>
      <c r="H96" t="str">
        <f t="shared" si="6"/>
        <v>20-50%</v>
      </c>
      <c r="I96" s="8" t="str">
        <f t="shared" si="7"/>
        <v>&gt;500</v>
      </c>
      <c r="J96" s="8" t="str">
        <f t="shared" si="8"/>
        <v>1000</v>
      </c>
      <c r="K96" s="1" t="s">
        <v>9295</v>
      </c>
      <c r="L96">
        <v>4.0999999999999996</v>
      </c>
      <c r="M96" s="4">
        <v>28638</v>
      </c>
      <c r="N96" s="12">
        <f t="shared" si="9"/>
        <v>117415.79999999999</v>
      </c>
    </row>
    <row r="97" spans="1:14">
      <c r="A97" t="s">
        <v>8348</v>
      </c>
      <c r="B97" t="s">
        <v>10454</v>
      </c>
      <c r="C97" t="s">
        <v>10717</v>
      </c>
      <c r="D97" s="2">
        <v>3799</v>
      </c>
      <c r="E97" s="11">
        <f t="shared" si="5"/>
        <v>71610000</v>
      </c>
      <c r="F97" s="5">
        <v>6000</v>
      </c>
      <c r="G97" s="1">
        <v>0.37</v>
      </c>
      <c r="H97" t="str">
        <f t="shared" si="6"/>
        <v>20-50%</v>
      </c>
      <c r="I97" s="8" t="str">
        <f t="shared" si="7"/>
        <v>&gt;500</v>
      </c>
      <c r="J97" s="8" t="str">
        <f t="shared" si="8"/>
        <v>1000</v>
      </c>
      <c r="K97" s="1" t="s">
        <v>9296</v>
      </c>
      <c r="L97">
        <v>4.2</v>
      </c>
      <c r="M97" s="4">
        <v>11935</v>
      </c>
      <c r="N97" s="12">
        <f t="shared" si="9"/>
        <v>50127</v>
      </c>
    </row>
    <row r="98" spans="1:14">
      <c r="A98" t="s">
        <v>1031</v>
      </c>
      <c r="B98" t="s">
        <v>9464</v>
      </c>
      <c r="C98" t="s">
        <v>10572</v>
      </c>
      <c r="D98" s="2">
        <v>1089</v>
      </c>
      <c r="E98" s="11">
        <f t="shared" si="5"/>
        <v>5704000</v>
      </c>
      <c r="F98" s="5">
        <v>1600</v>
      </c>
      <c r="G98" s="1">
        <v>0.32</v>
      </c>
      <c r="H98" t="str">
        <f t="shared" si="6"/>
        <v>&gt;=50%</v>
      </c>
      <c r="I98" s="8" t="str">
        <f t="shared" si="7"/>
        <v>&gt;500</v>
      </c>
      <c r="J98" s="8" t="str">
        <f t="shared" si="8"/>
        <v>1000</v>
      </c>
      <c r="K98" s="1" t="s">
        <v>9296</v>
      </c>
      <c r="L98">
        <v>4</v>
      </c>
      <c r="M98" s="4">
        <v>3565</v>
      </c>
      <c r="N98" s="12">
        <f t="shared" si="9"/>
        <v>14260</v>
      </c>
    </row>
    <row r="99" spans="1:14">
      <c r="A99" t="s">
        <v>1177</v>
      </c>
      <c r="B99" t="s">
        <v>9488</v>
      </c>
      <c r="C99" t="s">
        <v>10572</v>
      </c>
      <c r="D99">
        <v>499</v>
      </c>
      <c r="E99" s="11">
        <f t="shared" si="5"/>
        <v>6541200</v>
      </c>
      <c r="F99" s="5">
        <v>1200</v>
      </c>
      <c r="G99" s="1">
        <v>0.57999999999999996</v>
      </c>
      <c r="H99" t="str">
        <f t="shared" si="6"/>
        <v>&gt;=50%</v>
      </c>
      <c r="I99" s="8" t="str">
        <f t="shared" si="7"/>
        <v>&gt;500</v>
      </c>
      <c r="J99" s="8" t="str">
        <f t="shared" si="8"/>
        <v>1000</v>
      </c>
      <c r="K99" s="1" t="s">
        <v>9295</v>
      </c>
      <c r="L99">
        <v>4.3</v>
      </c>
      <c r="M99" s="4">
        <v>5451</v>
      </c>
      <c r="N99" s="12">
        <f t="shared" si="9"/>
        <v>23439.3</v>
      </c>
    </row>
    <row r="100" spans="1:14">
      <c r="A100" t="s">
        <v>1838</v>
      </c>
      <c r="B100" t="s">
        <v>9588</v>
      </c>
      <c r="C100" t="s">
        <v>10576</v>
      </c>
      <c r="D100">
        <v>649</v>
      </c>
      <c r="E100" s="11">
        <f t="shared" si="5"/>
        <v>8721600</v>
      </c>
      <c r="F100" s="5">
        <v>1600</v>
      </c>
      <c r="G100" s="1">
        <v>0.59</v>
      </c>
      <c r="H100" t="str">
        <f t="shared" si="6"/>
        <v>&gt;=50%</v>
      </c>
      <c r="I100" s="8" t="str">
        <f t="shared" si="7"/>
        <v>&gt;500</v>
      </c>
      <c r="J100" s="8" t="str">
        <f t="shared" si="8"/>
        <v>1000</v>
      </c>
      <c r="K100" s="1" t="s">
        <v>9295</v>
      </c>
      <c r="L100">
        <v>4.3</v>
      </c>
      <c r="M100" s="4">
        <v>5451</v>
      </c>
      <c r="N100" s="12">
        <f t="shared" si="9"/>
        <v>23439.3</v>
      </c>
    </row>
    <row r="101" spans="1:14">
      <c r="A101" t="s">
        <v>86</v>
      </c>
      <c r="B101" t="s">
        <v>9329</v>
      </c>
      <c r="C101" t="s">
        <v>10572</v>
      </c>
      <c r="D101">
        <v>219</v>
      </c>
      <c r="E101" s="11">
        <f t="shared" si="5"/>
        <v>298881100</v>
      </c>
      <c r="F101" s="5">
        <v>700</v>
      </c>
      <c r="G101" s="1">
        <v>0.69</v>
      </c>
      <c r="H101" t="str">
        <f t="shared" si="6"/>
        <v>&gt;=50%</v>
      </c>
      <c r="I101" s="8" t="str">
        <f t="shared" si="7"/>
        <v>&gt;500</v>
      </c>
      <c r="J101" s="8" t="str">
        <f t="shared" si="8"/>
        <v>1000</v>
      </c>
      <c r="K101" s="1" t="s">
        <v>9295</v>
      </c>
      <c r="L101">
        <v>4.4000000000000004</v>
      </c>
      <c r="M101" s="4">
        <v>426973</v>
      </c>
      <c r="N101" s="12">
        <f t="shared" si="9"/>
        <v>1878681.2000000002</v>
      </c>
    </row>
    <row r="102" spans="1:14">
      <c r="A102" t="s">
        <v>86</v>
      </c>
      <c r="B102" t="s">
        <v>9329</v>
      </c>
      <c r="C102" t="s">
        <v>10641</v>
      </c>
      <c r="D102">
        <v>219</v>
      </c>
      <c r="E102" s="11">
        <f t="shared" si="5"/>
        <v>298880400</v>
      </c>
      <c r="F102" s="5">
        <v>700</v>
      </c>
      <c r="G102" s="1">
        <v>0.69</v>
      </c>
      <c r="H102" t="str">
        <f t="shared" si="6"/>
        <v>20-50%</v>
      </c>
      <c r="I102" s="8" t="str">
        <f t="shared" si="7"/>
        <v>&gt;500</v>
      </c>
      <c r="J102" s="8" t="str">
        <f t="shared" si="8"/>
        <v>1000</v>
      </c>
      <c r="K102" s="1" t="s">
        <v>9295</v>
      </c>
      <c r="L102">
        <v>4.4000000000000004</v>
      </c>
      <c r="M102" s="4">
        <v>426972</v>
      </c>
      <c r="N102" s="12">
        <f t="shared" si="9"/>
        <v>1878676.8</v>
      </c>
    </row>
    <row r="103" spans="1:14">
      <c r="A103" t="s">
        <v>9060</v>
      </c>
      <c r="B103" t="s">
        <v>10549</v>
      </c>
      <c r="C103" t="s">
        <v>10737</v>
      </c>
      <c r="D103" s="3">
        <v>1982.84</v>
      </c>
      <c r="E103" s="11">
        <f t="shared" si="5"/>
        <v>19380900</v>
      </c>
      <c r="F103" s="5">
        <v>3300</v>
      </c>
      <c r="G103" s="1">
        <v>0.4</v>
      </c>
      <c r="H103" t="str">
        <f t="shared" si="6"/>
        <v>&gt;=50%</v>
      </c>
      <c r="I103" s="8" t="str">
        <f t="shared" si="7"/>
        <v>&gt;500</v>
      </c>
      <c r="J103" s="8" t="str">
        <f t="shared" si="8"/>
        <v>1000</v>
      </c>
      <c r="K103" s="1" t="s">
        <v>9296</v>
      </c>
      <c r="L103">
        <v>4.0999999999999996</v>
      </c>
      <c r="M103" s="4">
        <v>5873</v>
      </c>
      <c r="N103" s="12">
        <f t="shared" si="9"/>
        <v>24079.3</v>
      </c>
    </row>
    <row r="104" spans="1:14">
      <c r="A104" t="s">
        <v>1699</v>
      </c>
      <c r="B104" t="s">
        <v>9566</v>
      </c>
      <c r="C104" t="s">
        <v>10588</v>
      </c>
      <c r="D104">
        <v>269</v>
      </c>
      <c r="E104" s="11">
        <f t="shared" si="5"/>
        <v>23320050</v>
      </c>
      <c r="F104" s="5">
        <v>650</v>
      </c>
      <c r="G104" s="1">
        <v>0.59</v>
      </c>
      <c r="H104" t="str">
        <f t="shared" si="6"/>
        <v>20-50%</v>
      </c>
      <c r="I104" s="8" t="str">
        <f t="shared" si="7"/>
        <v>&gt;500</v>
      </c>
      <c r="J104" s="8" t="str">
        <f t="shared" si="8"/>
        <v>1000</v>
      </c>
      <c r="K104" s="1" t="s">
        <v>9295</v>
      </c>
      <c r="L104">
        <v>4.4000000000000004</v>
      </c>
      <c r="M104" s="4">
        <v>35877</v>
      </c>
      <c r="N104" s="12">
        <f t="shared" si="9"/>
        <v>157858.80000000002</v>
      </c>
    </row>
    <row r="105" spans="1:14">
      <c r="A105" t="s">
        <v>7595</v>
      </c>
      <c r="B105" t="s">
        <v>10360</v>
      </c>
      <c r="C105" t="s">
        <v>10710</v>
      </c>
      <c r="D105" s="2">
        <v>1999</v>
      </c>
      <c r="E105" s="11">
        <f t="shared" si="5"/>
        <v>2574000</v>
      </c>
      <c r="F105" s="5">
        <v>3300</v>
      </c>
      <c r="G105" s="1">
        <v>0.39</v>
      </c>
      <c r="H105" t="str">
        <f t="shared" si="6"/>
        <v>&gt;=50%</v>
      </c>
      <c r="I105" s="8" t="str">
        <f t="shared" si="7"/>
        <v>&gt;500</v>
      </c>
      <c r="J105" s="8" t="str">
        <f t="shared" si="8"/>
        <v>&lt;1000</v>
      </c>
      <c r="K105" s="1" t="s">
        <v>9296</v>
      </c>
      <c r="L105">
        <v>4.2</v>
      </c>
      <c r="M105" s="4">
        <v>780</v>
      </c>
      <c r="N105" s="12">
        <f t="shared" si="9"/>
        <v>3276</v>
      </c>
    </row>
    <row r="106" spans="1:14">
      <c r="A106" t="s">
        <v>349</v>
      </c>
      <c r="B106" t="s">
        <v>9364</v>
      </c>
      <c r="C106" t="s">
        <v>10572</v>
      </c>
      <c r="D106">
        <v>179</v>
      </c>
      <c r="E106" s="11">
        <f t="shared" si="5"/>
        <v>46297500</v>
      </c>
      <c r="F106" s="5">
        <v>500</v>
      </c>
      <c r="G106" s="1">
        <v>0.64</v>
      </c>
      <c r="H106" t="str">
        <f t="shared" si="6"/>
        <v>20-50%</v>
      </c>
      <c r="I106" s="8" t="str">
        <f t="shared" si="7"/>
        <v>200-500</v>
      </c>
      <c r="J106" s="8" t="str">
        <f t="shared" si="8"/>
        <v>1000</v>
      </c>
      <c r="K106" s="1" t="s">
        <v>9295</v>
      </c>
      <c r="L106">
        <v>4.2</v>
      </c>
      <c r="M106" s="4">
        <v>92595</v>
      </c>
      <c r="N106" s="12">
        <f t="shared" si="9"/>
        <v>388899</v>
      </c>
    </row>
    <row r="107" spans="1:14">
      <c r="A107" t="s">
        <v>334</v>
      </c>
      <c r="B107" t="s">
        <v>335</v>
      </c>
      <c r="C107" t="s">
        <v>10573</v>
      </c>
      <c r="D107">
        <v>199</v>
      </c>
      <c r="E107" s="11">
        <f t="shared" si="5"/>
        <v>36575025</v>
      </c>
      <c r="F107" s="5">
        <v>395</v>
      </c>
      <c r="G107" s="1">
        <v>0.5</v>
      </c>
      <c r="H107" t="str">
        <f t="shared" si="6"/>
        <v>20-50%</v>
      </c>
      <c r="I107" s="8" t="str">
        <f t="shared" si="7"/>
        <v>200-500</v>
      </c>
      <c r="J107" s="8" t="str">
        <f t="shared" si="8"/>
        <v>1000</v>
      </c>
      <c r="K107" s="1" t="s">
        <v>9295</v>
      </c>
      <c r="L107">
        <v>4.2</v>
      </c>
      <c r="M107" s="4">
        <v>92595</v>
      </c>
      <c r="N107" s="12">
        <f t="shared" si="9"/>
        <v>388899</v>
      </c>
    </row>
    <row r="108" spans="1:14">
      <c r="A108" t="s">
        <v>334</v>
      </c>
      <c r="B108" t="s">
        <v>335</v>
      </c>
      <c r="C108" t="s">
        <v>10614</v>
      </c>
      <c r="D108">
        <v>199</v>
      </c>
      <c r="E108" s="11">
        <f t="shared" si="5"/>
        <v>36575025</v>
      </c>
      <c r="F108" s="5">
        <v>395</v>
      </c>
      <c r="G108" s="1">
        <v>0.5</v>
      </c>
      <c r="H108" t="str">
        <f t="shared" si="6"/>
        <v>&gt;=50%</v>
      </c>
      <c r="I108" s="8" t="str">
        <f t="shared" si="7"/>
        <v>200-500</v>
      </c>
      <c r="J108" s="8" t="str">
        <f t="shared" si="8"/>
        <v>1000</v>
      </c>
      <c r="K108" s="1" t="s">
        <v>9295</v>
      </c>
      <c r="L108">
        <v>4.2</v>
      </c>
      <c r="M108" s="4">
        <v>92595</v>
      </c>
      <c r="N108" s="12">
        <f t="shared" si="9"/>
        <v>388899</v>
      </c>
    </row>
    <row r="109" spans="1:14">
      <c r="A109" t="s">
        <v>870</v>
      </c>
      <c r="B109" t="s">
        <v>9438</v>
      </c>
      <c r="C109" t="s">
        <v>10575</v>
      </c>
      <c r="D109">
        <v>689</v>
      </c>
      <c r="E109" s="11">
        <f t="shared" si="5"/>
        <v>63451500</v>
      </c>
      <c r="F109" s="5">
        <v>1500</v>
      </c>
      <c r="G109" s="1">
        <v>0.54</v>
      </c>
      <c r="H109" t="str">
        <f t="shared" si="6"/>
        <v>&gt;=50%</v>
      </c>
      <c r="I109" s="8" t="str">
        <f t="shared" si="7"/>
        <v>&gt;500</v>
      </c>
      <c r="J109" s="8" t="str">
        <f t="shared" si="8"/>
        <v>1000</v>
      </c>
      <c r="K109" s="1" t="s">
        <v>9295</v>
      </c>
      <c r="L109">
        <v>4.2</v>
      </c>
      <c r="M109" s="4">
        <v>42301</v>
      </c>
      <c r="N109" s="12">
        <f t="shared" si="9"/>
        <v>177664.2</v>
      </c>
    </row>
    <row r="110" spans="1:14">
      <c r="A110" t="s">
        <v>353</v>
      </c>
      <c r="B110" t="s">
        <v>9365</v>
      </c>
      <c r="C110" t="s">
        <v>10577</v>
      </c>
      <c r="D110">
        <v>799</v>
      </c>
      <c r="E110" s="11">
        <f t="shared" si="5"/>
        <v>17194800</v>
      </c>
      <c r="F110" s="5">
        <v>2100</v>
      </c>
      <c r="G110" s="1">
        <v>0.62</v>
      </c>
      <c r="H110" t="str">
        <f t="shared" si="6"/>
        <v>&gt;=50%</v>
      </c>
      <c r="I110" s="8" t="str">
        <f t="shared" si="7"/>
        <v>&gt;500</v>
      </c>
      <c r="J110" s="8" t="str">
        <f t="shared" si="8"/>
        <v>1000</v>
      </c>
      <c r="K110" s="1" t="s">
        <v>9295</v>
      </c>
      <c r="L110">
        <v>4.3</v>
      </c>
      <c r="M110" s="4">
        <v>8188</v>
      </c>
      <c r="N110" s="12">
        <f t="shared" si="9"/>
        <v>35208.400000000001</v>
      </c>
    </row>
    <row r="111" spans="1:14">
      <c r="A111" t="s">
        <v>353</v>
      </c>
      <c r="B111" t="s">
        <v>9365</v>
      </c>
      <c r="C111" t="s">
        <v>10595</v>
      </c>
      <c r="D111">
        <v>799</v>
      </c>
      <c r="E111" s="11">
        <f t="shared" si="5"/>
        <v>17194800</v>
      </c>
      <c r="F111" s="5">
        <v>2100</v>
      </c>
      <c r="G111" s="1">
        <v>0.62</v>
      </c>
      <c r="H111" t="str">
        <f t="shared" si="6"/>
        <v>&gt;=50%</v>
      </c>
      <c r="I111" s="8" t="str">
        <f t="shared" si="7"/>
        <v>&gt;500</v>
      </c>
      <c r="J111" s="8" t="str">
        <f t="shared" si="8"/>
        <v>1000</v>
      </c>
      <c r="K111" s="1" t="s">
        <v>9295</v>
      </c>
      <c r="L111">
        <v>4.3</v>
      </c>
      <c r="M111" s="4">
        <v>8188</v>
      </c>
      <c r="N111" s="12">
        <f t="shared" si="9"/>
        <v>35208.400000000001</v>
      </c>
    </row>
    <row r="112" spans="1:14">
      <c r="A112" t="s">
        <v>353</v>
      </c>
      <c r="B112" t="s">
        <v>9365</v>
      </c>
      <c r="C112" t="s">
        <v>10639</v>
      </c>
      <c r="D112">
        <v>799</v>
      </c>
      <c r="E112" s="11">
        <f t="shared" si="5"/>
        <v>17194800</v>
      </c>
      <c r="F112" s="5">
        <v>2100</v>
      </c>
      <c r="G112" s="1">
        <v>0.62</v>
      </c>
      <c r="H112" t="str">
        <f t="shared" si="6"/>
        <v>&gt;=50%</v>
      </c>
      <c r="I112" s="8" t="str">
        <f t="shared" si="7"/>
        <v>&gt;500</v>
      </c>
      <c r="J112" s="8" t="str">
        <f t="shared" si="8"/>
        <v>1000</v>
      </c>
      <c r="K112" s="1" t="s">
        <v>9295</v>
      </c>
      <c r="L112">
        <v>4.3</v>
      </c>
      <c r="M112" s="4">
        <v>8188</v>
      </c>
      <c r="N112" s="12">
        <f t="shared" si="9"/>
        <v>35208.400000000001</v>
      </c>
    </row>
    <row r="113" spans="1:14">
      <c r="A113" t="s">
        <v>943</v>
      </c>
      <c r="B113" t="s">
        <v>9450</v>
      </c>
      <c r="C113" t="s">
        <v>10572</v>
      </c>
      <c r="D113">
        <v>999</v>
      </c>
      <c r="E113" s="11">
        <f t="shared" si="5"/>
        <v>11533200</v>
      </c>
      <c r="F113" s="5">
        <v>2100</v>
      </c>
      <c r="G113" s="1">
        <v>0.52</v>
      </c>
      <c r="H113" t="str">
        <f t="shared" si="6"/>
        <v>&gt;=50%</v>
      </c>
      <c r="I113" s="8" t="str">
        <f t="shared" si="7"/>
        <v>&gt;500</v>
      </c>
      <c r="J113" s="8" t="str">
        <f t="shared" si="8"/>
        <v>1000</v>
      </c>
      <c r="K113" s="1" t="s">
        <v>9295</v>
      </c>
      <c r="L113">
        <v>4.5</v>
      </c>
      <c r="M113" s="4">
        <v>5492</v>
      </c>
      <c r="N113" s="12">
        <f t="shared" si="9"/>
        <v>24714</v>
      </c>
    </row>
    <row r="114" spans="1:14">
      <c r="A114" t="s">
        <v>249</v>
      </c>
      <c r="B114" t="s">
        <v>250</v>
      </c>
      <c r="C114" t="s">
        <v>10572</v>
      </c>
      <c r="D114">
        <v>899</v>
      </c>
      <c r="E114" s="11">
        <f t="shared" si="5"/>
        <v>25748800</v>
      </c>
      <c r="F114" s="5">
        <v>1900</v>
      </c>
      <c r="G114" s="1">
        <v>0.53</v>
      </c>
      <c r="H114" t="str">
        <f t="shared" si="6"/>
        <v>&gt;=50%</v>
      </c>
      <c r="I114" s="8" t="str">
        <f t="shared" si="7"/>
        <v>&gt;500</v>
      </c>
      <c r="J114" s="8" t="str">
        <f t="shared" si="8"/>
        <v>1000</v>
      </c>
      <c r="K114" s="1" t="s">
        <v>9295</v>
      </c>
      <c r="L114">
        <v>4.4000000000000004</v>
      </c>
      <c r="M114" s="4">
        <v>13552</v>
      </c>
      <c r="N114" s="12">
        <f t="shared" si="9"/>
        <v>59628.800000000003</v>
      </c>
    </row>
    <row r="115" spans="1:14">
      <c r="A115" t="s">
        <v>249</v>
      </c>
      <c r="B115" t="s">
        <v>250</v>
      </c>
      <c r="C115" t="s">
        <v>10598</v>
      </c>
      <c r="D115">
        <v>899</v>
      </c>
      <c r="E115" s="11">
        <f t="shared" si="5"/>
        <v>25748800</v>
      </c>
      <c r="F115" s="5">
        <v>1900</v>
      </c>
      <c r="G115" s="1">
        <v>0.53</v>
      </c>
      <c r="H115" t="str">
        <f t="shared" si="6"/>
        <v>&gt;=50%</v>
      </c>
      <c r="I115" s="8" t="str">
        <f t="shared" si="7"/>
        <v>&gt;500</v>
      </c>
      <c r="J115" s="8" t="str">
        <f t="shared" si="8"/>
        <v>1000</v>
      </c>
      <c r="K115" s="1" t="s">
        <v>9295</v>
      </c>
      <c r="L115">
        <v>4.4000000000000004</v>
      </c>
      <c r="M115" s="4">
        <v>13552</v>
      </c>
      <c r="N115" s="12">
        <f t="shared" si="9"/>
        <v>59628.800000000003</v>
      </c>
    </row>
    <row r="116" spans="1:14">
      <c r="A116" t="s">
        <v>210</v>
      </c>
      <c r="B116" t="s">
        <v>9346</v>
      </c>
      <c r="C116" t="s">
        <v>10572</v>
      </c>
      <c r="D116">
        <v>199</v>
      </c>
      <c r="E116" s="11">
        <f t="shared" si="5"/>
        <v>56232000</v>
      </c>
      <c r="F116" s="5">
        <v>750</v>
      </c>
      <c r="G116" s="1">
        <v>0.73</v>
      </c>
      <c r="H116" t="str">
        <f t="shared" si="6"/>
        <v>&gt;=50%</v>
      </c>
      <c r="I116" s="8" t="str">
        <f t="shared" si="7"/>
        <v>&gt;500</v>
      </c>
      <c r="J116" s="8" t="str">
        <f t="shared" si="8"/>
        <v>1000</v>
      </c>
      <c r="K116" s="1" t="s">
        <v>9295</v>
      </c>
      <c r="L116">
        <v>4.5</v>
      </c>
      <c r="M116" s="4">
        <v>74976</v>
      </c>
      <c r="N116" s="12">
        <f t="shared" si="9"/>
        <v>337392</v>
      </c>
    </row>
    <row r="117" spans="1:14">
      <c r="A117" t="s">
        <v>210</v>
      </c>
      <c r="B117" t="s">
        <v>9346</v>
      </c>
      <c r="C117" t="s">
        <v>10668</v>
      </c>
      <c r="D117">
        <v>199</v>
      </c>
      <c r="E117" s="11">
        <f t="shared" si="5"/>
        <v>56232000</v>
      </c>
      <c r="F117" s="5">
        <v>750</v>
      </c>
      <c r="G117" s="1">
        <v>0.73</v>
      </c>
      <c r="H117" t="str">
        <f t="shared" si="6"/>
        <v>&gt;=50%</v>
      </c>
      <c r="I117" s="8" t="str">
        <f t="shared" si="7"/>
        <v>&gt;500</v>
      </c>
      <c r="J117" s="8" t="str">
        <f t="shared" si="8"/>
        <v>1000</v>
      </c>
      <c r="K117" s="1" t="s">
        <v>9295</v>
      </c>
      <c r="L117">
        <v>4.5</v>
      </c>
      <c r="M117" s="4">
        <v>74976</v>
      </c>
      <c r="N117" s="12">
        <f t="shared" si="9"/>
        <v>337392</v>
      </c>
    </row>
    <row r="118" spans="1:14">
      <c r="A118" t="s">
        <v>280</v>
      </c>
      <c r="B118" t="s">
        <v>9355</v>
      </c>
      <c r="C118" t="s">
        <v>10575</v>
      </c>
      <c r="D118">
        <v>209</v>
      </c>
      <c r="E118" s="11">
        <f t="shared" si="5"/>
        <v>74842465</v>
      </c>
      <c r="F118" s="5">
        <v>695</v>
      </c>
      <c r="G118" s="1">
        <v>0.7</v>
      </c>
      <c r="H118" t="str">
        <f t="shared" si="6"/>
        <v>&gt;=50%</v>
      </c>
      <c r="I118" s="8" t="str">
        <f t="shared" si="7"/>
        <v>&gt;500</v>
      </c>
      <c r="J118" s="8" t="str">
        <f t="shared" si="8"/>
        <v>1000</v>
      </c>
      <c r="K118" s="1" t="s">
        <v>9295</v>
      </c>
      <c r="L118">
        <v>4.5</v>
      </c>
      <c r="M118" s="4">
        <v>107687</v>
      </c>
      <c r="N118" s="12">
        <f t="shared" si="9"/>
        <v>484591.5</v>
      </c>
    </row>
    <row r="119" spans="1:14">
      <c r="A119" t="s">
        <v>280</v>
      </c>
      <c r="B119" t="s">
        <v>9355</v>
      </c>
      <c r="C119" t="s">
        <v>10614</v>
      </c>
      <c r="D119">
        <v>209</v>
      </c>
      <c r="E119" s="11">
        <f t="shared" si="5"/>
        <v>74841770</v>
      </c>
      <c r="F119" s="5">
        <v>695</v>
      </c>
      <c r="G119" s="1">
        <v>0.7</v>
      </c>
      <c r="H119" t="str">
        <f t="shared" si="6"/>
        <v>&gt;=50%</v>
      </c>
      <c r="I119" s="8" t="str">
        <f t="shared" si="7"/>
        <v>&gt;500</v>
      </c>
      <c r="J119" s="8" t="str">
        <f t="shared" si="8"/>
        <v>1000</v>
      </c>
      <c r="K119" s="1" t="s">
        <v>9295</v>
      </c>
      <c r="L119">
        <v>4.5</v>
      </c>
      <c r="M119" s="4">
        <v>107686</v>
      </c>
      <c r="N119" s="12">
        <f t="shared" si="9"/>
        <v>484587</v>
      </c>
    </row>
    <row r="120" spans="1:14">
      <c r="A120" t="s">
        <v>1355</v>
      </c>
      <c r="B120" t="s">
        <v>9515</v>
      </c>
      <c r="C120" t="s">
        <v>10572</v>
      </c>
      <c r="D120">
        <v>299</v>
      </c>
      <c r="E120" s="11">
        <f t="shared" si="5"/>
        <v>59981600</v>
      </c>
      <c r="F120" s="5">
        <v>800</v>
      </c>
      <c r="G120" s="1">
        <v>0.63</v>
      </c>
      <c r="H120" t="str">
        <f t="shared" si="6"/>
        <v>&gt;=50%</v>
      </c>
      <c r="I120" s="8" t="str">
        <f t="shared" si="7"/>
        <v>&gt;500</v>
      </c>
      <c r="J120" s="8" t="str">
        <f t="shared" si="8"/>
        <v>1000</v>
      </c>
      <c r="K120" s="1" t="s">
        <v>9295</v>
      </c>
      <c r="L120">
        <v>4.5</v>
      </c>
      <c r="M120" s="4">
        <v>74977</v>
      </c>
      <c r="N120" s="12">
        <f t="shared" si="9"/>
        <v>337396.5</v>
      </c>
    </row>
    <row r="121" spans="1:14">
      <c r="A121" t="s">
        <v>1173</v>
      </c>
      <c r="B121" t="s">
        <v>9487</v>
      </c>
      <c r="C121" t="s">
        <v>10572</v>
      </c>
      <c r="D121">
        <v>949</v>
      </c>
      <c r="E121" s="11">
        <f t="shared" si="5"/>
        <v>27090448</v>
      </c>
      <c r="F121" s="5">
        <v>1999</v>
      </c>
      <c r="G121" s="1">
        <v>0.53</v>
      </c>
      <c r="H121" t="str">
        <f t="shared" si="6"/>
        <v>&gt;=50%</v>
      </c>
      <c r="I121" s="8" t="str">
        <f t="shared" si="7"/>
        <v>&gt;500</v>
      </c>
      <c r="J121" s="8" t="str">
        <f t="shared" si="8"/>
        <v>1000</v>
      </c>
      <c r="K121" s="1" t="s">
        <v>9295</v>
      </c>
      <c r="L121">
        <v>4.4000000000000004</v>
      </c>
      <c r="M121" s="4">
        <v>13552</v>
      </c>
      <c r="N121" s="12">
        <f t="shared" si="9"/>
        <v>59628.800000000003</v>
      </c>
    </row>
    <row r="122" spans="1:14">
      <c r="A122" t="s">
        <v>1191</v>
      </c>
      <c r="B122" t="s">
        <v>9490</v>
      </c>
      <c r="C122" t="s">
        <v>10572</v>
      </c>
      <c r="D122">
        <v>949</v>
      </c>
      <c r="E122" s="11">
        <f t="shared" si="5"/>
        <v>27090448</v>
      </c>
      <c r="F122" s="5">
        <v>1999</v>
      </c>
      <c r="G122" s="1">
        <v>0.53</v>
      </c>
      <c r="H122" t="str">
        <f t="shared" si="6"/>
        <v>&gt;=50%</v>
      </c>
      <c r="I122" s="8" t="str">
        <f t="shared" si="7"/>
        <v>&gt;500</v>
      </c>
      <c r="J122" s="8" t="str">
        <f t="shared" si="8"/>
        <v>1000</v>
      </c>
      <c r="K122" s="1" t="s">
        <v>9295</v>
      </c>
      <c r="L122">
        <v>4.4000000000000004</v>
      </c>
      <c r="M122" s="4">
        <v>13552</v>
      </c>
      <c r="N122" s="12">
        <f t="shared" si="9"/>
        <v>59628.800000000003</v>
      </c>
    </row>
    <row r="123" spans="1:14">
      <c r="A123" t="s">
        <v>1869</v>
      </c>
      <c r="B123" t="s">
        <v>9592</v>
      </c>
      <c r="C123" t="s">
        <v>10575</v>
      </c>
      <c r="D123">
        <v>349</v>
      </c>
      <c r="E123" s="11">
        <f t="shared" si="5"/>
        <v>13391504</v>
      </c>
      <c r="F123" s="5">
        <v>899</v>
      </c>
      <c r="G123" s="1">
        <v>0.61</v>
      </c>
      <c r="H123" t="str">
        <f t="shared" si="6"/>
        <v>&gt;=50%</v>
      </c>
      <c r="I123" s="8" t="str">
        <f t="shared" si="7"/>
        <v>&gt;500</v>
      </c>
      <c r="J123" s="8" t="str">
        <f t="shared" si="8"/>
        <v>1000</v>
      </c>
      <c r="K123" s="1" t="s">
        <v>9295</v>
      </c>
      <c r="L123">
        <v>4.0999999999999996</v>
      </c>
      <c r="M123" s="4">
        <v>14896</v>
      </c>
      <c r="N123" s="12">
        <f t="shared" si="9"/>
        <v>61073.599999999991</v>
      </c>
    </row>
    <row r="124" spans="1:14">
      <c r="A124" t="s">
        <v>423</v>
      </c>
      <c r="B124" t="s">
        <v>9375</v>
      </c>
      <c r="C124" t="s">
        <v>10575</v>
      </c>
      <c r="D124">
        <v>329</v>
      </c>
      <c r="E124" s="11">
        <f t="shared" si="5"/>
        <v>25135370</v>
      </c>
      <c r="F124" s="5">
        <v>845</v>
      </c>
      <c r="G124" s="1">
        <v>0.61</v>
      </c>
      <c r="H124" t="str">
        <f t="shared" si="6"/>
        <v>&gt;=50%</v>
      </c>
      <c r="I124" s="8" t="str">
        <f t="shared" si="7"/>
        <v>&gt;500</v>
      </c>
      <c r="J124" s="8" t="str">
        <f t="shared" si="8"/>
        <v>1000</v>
      </c>
      <c r="K124" s="1" t="s">
        <v>9295</v>
      </c>
      <c r="L124">
        <v>4.2</v>
      </c>
      <c r="M124" s="4">
        <v>29746</v>
      </c>
      <c r="N124" s="12">
        <f t="shared" si="9"/>
        <v>124933.20000000001</v>
      </c>
    </row>
    <row r="125" spans="1:14">
      <c r="A125" t="s">
        <v>423</v>
      </c>
      <c r="B125" t="s">
        <v>9375</v>
      </c>
      <c r="C125" t="s">
        <v>10572</v>
      </c>
      <c r="D125">
        <v>329</v>
      </c>
      <c r="E125" s="11">
        <f t="shared" si="5"/>
        <v>25135370</v>
      </c>
      <c r="F125" s="5">
        <v>845</v>
      </c>
      <c r="G125" s="1">
        <v>0.61</v>
      </c>
      <c r="H125" t="str">
        <f t="shared" si="6"/>
        <v>20-50%</v>
      </c>
      <c r="I125" s="8" t="str">
        <f t="shared" si="7"/>
        <v>&gt;500</v>
      </c>
      <c r="J125" s="8" t="str">
        <f t="shared" si="8"/>
        <v>1000</v>
      </c>
      <c r="K125" s="1" t="s">
        <v>9295</v>
      </c>
      <c r="L125">
        <v>4.2</v>
      </c>
      <c r="M125" s="4">
        <v>29746</v>
      </c>
      <c r="N125" s="12">
        <f t="shared" si="9"/>
        <v>124933.20000000001</v>
      </c>
    </row>
    <row r="126" spans="1:14">
      <c r="A126" t="s">
        <v>1579</v>
      </c>
      <c r="B126" t="s">
        <v>9547</v>
      </c>
      <c r="C126" t="s">
        <v>10572</v>
      </c>
      <c r="D126">
        <v>549</v>
      </c>
      <c r="E126" s="11">
        <f t="shared" si="5"/>
        <v>29597270</v>
      </c>
      <c r="F126" s="5">
        <v>995</v>
      </c>
      <c r="G126" s="1">
        <v>0.45</v>
      </c>
      <c r="H126" t="str">
        <f t="shared" si="6"/>
        <v>20-50%</v>
      </c>
      <c r="I126" s="8" t="str">
        <f t="shared" si="7"/>
        <v>&gt;500</v>
      </c>
      <c r="J126" s="8" t="str">
        <f t="shared" si="8"/>
        <v>1000</v>
      </c>
      <c r="K126" s="1" t="s">
        <v>9296</v>
      </c>
      <c r="L126">
        <v>4.2</v>
      </c>
      <c r="M126" s="4">
        <v>29746</v>
      </c>
      <c r="N126" s="12">
        <f t="shared" si="9"/>
        <v>124933.20000000001</v>
      </c>
    </row>
    <row r="127" spans="1:14">
      <c r="A127" t="s">
        <v>2582</v>
      </c>
      <c r="B127" t="s">
        <v>9694</v>
      </c>
      <c r="C127" t="s">
        <v>10595</v>
      </c>
      <c r="D127">
        <v>999</v>
      </c>
      <c r="E127" s="11">
        <f t="shared" si="5"/>
        <v>11547978</v>
      </c>
      <c r="F127" s="5">
        <v>1599</v>
      </c>
      <c r="G127" s="1">
        <v>0.38</v>
      </c>
      <c r="H127" t="str">
        <f t="shared" si="6"/>
        <v>20-50%</v>
      </c>
      <c r="I127" s="8" t="str">
        <f t="shared" si="7"/>
        <v>&gt;500</v>
      </c>
      <c r="J127" s="8" t="str">
        <f t="shared" si="8"/>
        <v>1000</v>
      </c>
      <c r="K127" s="1" t="s">
        <v>9296</v>
      </c>
      <c r="L127">
        <v>4</v>
      </c>
      <c r="M127" s="4">
        <v>7222</v>
      </c>
      <c r="N127" s="12">
        <f t="shared" si="9"/>
        <v>28888</v>
      </c>
    </row>
    <row r="128" spans="1:14">
      <c r="A128" t="s">
        <v>2733</v>
      </c>
      <c r="B128" t="s">
        <v>9718</v>
      </c>
      <c r="C128" t="s">
        <v>10593</v>
      </c>
      <c r="D128">
        <v>999</v>
      </c>
      <c r="E128" s="11">
        <f t="shared" si="5"/>
        <v>11547978</v>
      </c>
      <c r="F128" s="5">
        <v>1599</v>
      </c>
      <c r="G128" s="1">
        <v>0.38</v>
      </c>
      <c r="H128" t="str">
        <f t="shared" si="6"/>
        <v>&gt;=50%</v>
      </c>
      <c r="I128" s="8" t="str">
        <f t="shared" si="7"/>
        <v>&gt;500</v>
      </c>
      <c r="J128" s="8" t="str">
        <f t="shared" si="8"/>
        <v>1000</v>
      </c>
      <c r="K128" s="1" t="s">
        <v>9296</v>
      </c>
      <c r="L128">
        <v>4</v>
      </c>
      <c r="M128" s="4">
        <v>7222</v>
      </c>
      <c r="N128" s="12">
        <f t="shared" si="9"/>
        <v>28888</v>
      </c>
    </row>
    <row r="129" spans="1:14">
      <c r="A129" t="s">
        <v>502</v>
      </c>
      <c r="B129" t="s">
        <v>9387</v>
      </c>
      <c r="C129" t="s">
        <v>10572</v>
      </c>
      <c r="D129">
        <v>199</v>
      </c>
      <c r="E129" s="11">
        <f t="shared" si="5"/>
        <v>300398</v>
      </c>
      <c r="F129" s="5">
        <v>499</v>
      </c>
      <c r="G129" s="1">
        <v>0.6</v>
      </c>
      <c r="H129" t="str">
        <f t="shared" si="6"/>
        <v>&gt;=50%</v>
      </c>
      <c r="I129" s="8" t="str">
        <f t="shared" si="7"/>
        <v>200-500</v>
      </c>
      <c r="J129" s="8" t="str">
        <f t="shared" si="8"/>
        <v>&lt;1000</v>
      </c>
      <c r="K129" s="1" t="s">
        <v>9295</v>
      </c>
      <c r="L129">
        <v>4.0999999999999996</v>
      </c>
      <c r="M129" s="4">
        <v>602</v>
      </c>
      <c r="N129" s="12">
        <f t="shared" si="9"/>
        <v>2468.1999999999998</v>
      </c>
    </row>
    <row r="130" spans="1:14">
      <c r="A130" t="s">
        <v>502</v>
      </c>
      <c r="B130" t="s">
        <v>9387</v>
      </c>
      <c r="C130" t="s">
        <v>10614</v>
      </c>
      <c r="D130">
        <v>199</v>
      </c>
      <c r="E130" s="11">
        <f t="shared" ref="E130:E193" si="10">F130 * M130</f>
        <v>300398</v>
      </c>
      <c r="F130" s="5">
        <v>499</v>
      </c>
      <c r="G130" s="1">
        <v>0.6</v>
      </c>
      <c r="H130" t="str">
        <f t="shared" ref="H130:H193" si="11">IF(G131 &lt;=0.2, "20%", IF(G131 &lt;=0.5,"20-50%", "&gt;=50%"))</f>
        <v>20-50%</v>
      </c>
      <c r="I130" s="8" t="str">
        <f t="shared" ref="I130:I193" si="12">IF(F130&lt;200,"&lt;200",IF(F130&lt;=500,"200-500",IF(F130&gt;500,"&gt;500")))</f>
        <v>200-500</v>
      </c>
      <c r="J130" s="8" t="str">
        <f t="shared" ref="J130:J193" si="13">IF(M130&lt;1000,"&lt;1000",IF(M130&gt;=1000,"1000"))</f>
        <v>&lt;1000</v>
      </c>
      <c r="K130" s="1" t="s">
        <v>9295</v>
      </c>
      <c r="L130">
        <v>4.0999999999999996</v>
      </c>
      <c r="M130" s="4">
        <v>602</v>
      </c>
      <c r="N130" s="12">
        <f t="shared" ref="N130:N193" si="14">L130 *M130</f>
        <v>2468.1999999999998</v>
      </c>
    </row>
    <row r="131" spans="1:14">
      <c r="A131" t="s">
        <v>2604</v>
      </c>
      <c r="B131" t="s">
        <v>9698</v>
      </c>
      <c r="C131" t="s">
        <v>10572</v>
      </c>
      <c r="D131" s="2">
        <v>1799</v>
      </c>
      <c r="E131" s="11">
        <f t="shared" si="10"/>
        <v>46676322</v>
      </c>
      <c r="F131" s="5">
        <v>2499</v>
      </c>
      <c r="G131" s="1">
        <v>0.28000000000000003</v>
      </c>
      <c r="H131" t="str">
        <f t="shared" si="11"/>
        <v>20%</v>
      </c>
      <c r="I131" s="8" t="str">
        <f t="shared" si="12"/>
        <v>&gt;500</v>
      </c>
      <c r="J131" s="8" t="str">
        <f t="shared" si="13"/>
        <v>1000</v>
      </c>
      <c r="K131" s="1" t="s">
        <v>9296</v>
      </c>
      <c r="L131">
        <v>4.0999999999999996</v>
      </c>
      <c r="M131" s="4">
        <v>18678</v>
      </c>
      <c r="N131" s="12">
        <f t="shared" si="14"/>
        <v>76579.799999999988</v>
      </c>
    </row>
    <row r="132" spans="1:14">
      <c r="A132" t="s">
        <v>3466</v>
      </c>
      <c r="B132" t="s">
        <v>9827</v>
      </c>
      <c r="C132" t="s">
        <v>10612</v>
      </c>
      <c r="D132" s="2">
        <v>2499</v>
      </c>
      <c r="E132" s="11">
        <f t="shared" si="10"/>
        <v>9464844</v>
      </c>
      <c r="F132" s="5">
        <v>2999</v>
      </c>
      <c r="G132" s="1">
        <v>0.17</v>
      </c>
      <c r="H132" t="str">
        <f t="shared" si="11"/>
        <v>&gt;=50%</v>
      </c>
      <c r="I132" s="8" t="str">
        <f t="shared" si="12"/>
        <v>&gt;500</v>
      </c>
      <c r="J132" s="8" t="str">
        <f t="shared" si="13"/>
        <v>1000</v>
      </c>
      <c r="K132" s="1" t="s">
        <v>9296</v>
      </c>
      <c r="L132">
        <v>4.0999999999999996</v>
      </c>
      <c r="M132" s="4">
        <v>3156</v>
      </c>
      <c r="N132" s="12">
        <f t="shared" si="14"/>
        <v>12939.599999999999</v>
      </c>
    </row>
    <row r="133" spans="1:14">
      <c r="A133" t="s">
        <v>1106</v>
      </c>
      <c r="B133" t="s">
        <v>9476</v>
      </c>
      <c r="C133" t="s">
        <v>10572</v>
      </c>
      <c r="D133">
        <v>149</v>
      </c>
      <c r="E133" s="11">
        <f t="shared" si="10"/>
        <v>567777</v>
      </c>
      <c r="F133" s="5">
        <v>399</v>
      </c>
      <c r="G133" s="1">
        <v>0.63</v>
      </c>
      <c r="H133" t="str">
        <f t="shared" si="11"/>
        <v>&gt;=50%</v>
      </c>
      <c r="I133" s="8" t="str">
        <f t="shared" si="12"/>
        <v>200-500</v>
      </c>
      <c r="J133" s="8" t="str">
        <f t="shared" si="13"/>
        <v>1000</v>
      </c>
      <c r="K133" s="1" t="s">
        <v>9295</v>
      </c>
      <c r="L133">
        <v>4</v>
      </c>
      <c r="M133" s="4">
        <v>1423</v>
      </c>
      <c r="N133" s="12">
        <f t="shared" si="14"/>
        <v>5692</v>
      </c>
    </row>
    <row r="134" spans="1:14">
      <c r="A134" t="s">
        <v>509</v>
      </c>
      <c r="B134" t="s">
        <v>9388</v>
      </c>
      <c r="C134" t="s">
        <v>10575</v>
      </c>
      <c r="D134">
        <v>179</v>
      </c>
      <c r="E134" s="11">
        <f t="shared" si="10"/>
        <v>567777</v>
      </c>
      <c r="F134" s="5">
        <v>399</v>
      </c>
      <c r="G134" s="1">
        <v>0.55000000000000004</v>
      </c>
      <c r="H134" t="str">
        <f t="shared" si="11"/>
        <v>&gt;=50%</v>
      </c>
      <c r="I134" s="8" t="str">
        <f t="shared" si="12"/>
        <v>200-500</v>
      </c>
      <c r="J134" s="8" t="str">
        <f t="shared" si="13"/>
        <v>1000</v>
      </c>
      <c r="K134" s="1" t="s">
        <v>9295</v>
      </c>
      <c r="L134">
        <v>4</v>
      </c>
      <c r="M134" s="4">
        <v>1423</v>
      </c>
      <c r="N134" s="12">
        <f t="shared" si="14"/>
        <v>5692</v>
      </c>
    </row>
    <row r="135" spans="1:14">
      <c r="A135" t="s">
        <v>509</v>
      </c>
      <c r="B135" t="s">
        <v>9388</v>
      </c>
      <c r="C135" t="s">
        <v>10601</v>
      </c>
      <c r="D135">
        <v>179</v>
      </c>
      <c r="E135" s="11">
        <f t="shared" si="10"/>
        <v>567777</v>
      </c>
      <c r="F135" s="5">
        <v>399</v>
      </c>
      <c r="G135" s="1">
        <v>0.55000000000000004</v>
      </c>
      <c r="H135" t="str">
        <f t="shared" si="11"/>
        <v>&gt;=50%</v>
      </c>
      <c r="I135" s="8" t="str">
        <f t="shared" si="12"/>
        <v>200-500</v>
      </c>
      <c r="J135" s="8" t="str">
        <f t="shared" si="13"/>
        <v>1000</v>
      </c>
      <c r="K135" s="1" t="s">
        <v>9295</v>
      </c>
      <c r="L135">
        <v>4</v>
      </c>
      <c r="M135" s="4">
        <v>1423</v>
      </c>
      <c r="N135" s="12">
        <f t="shared" si="14"/>
        <v>5692</v>
      </c>
    </row>
    <row r="136" spans="1:14">
      <c r="A136" t="s">
        <v>509</v>
      </c>
      <c r="B136" t="s">
        <v>9388</v>
      </c>
      <c r="C136" t="s">
        <v>10699</v>
      </c>
      <c r="D136">
        <v>179</v>
      </c>
      <c r="E136" s="11">
        <f t="shared" si="10"/>
        <v>567777</v>
      </c>
      <c r="F136" s="5">
        <v>399</v>
      </c>
      <c r="G136" s="1">
        <v>0.55000000000000004</v>
      </c>
      <c r="H136" t="str">
        <f t="shared" si="11"/>
        <v>&gt;=50%</v>
      </c>
      <c r="I136" s="8" t="str">
        <f t="shared" si="12"/>
        <v>200-500</v>
      </c>
      <c r="J136" s="8" t="str">
        <f t="shared" si="13"/>
        <v>1000</v>
      </c>
      <c r="K136" s="1" t="s">
        <v>9295</v>
      </c>
      <c r="L136">
        <v>4</v>
      </c>
      <c r="M136" s="4">
        <v>1423</v>
      </c>
      <c r="N136" s="12">
        <f t="shared" si="14"/>
        <v>5692</v>
      </c>
    </row>
    <row r="137" spans="1:14">
      <c r="A137" t="s">
        <v>1542</v>
      </c>
      <c r="B137" t="s">
        <v>9541</v>
      </c>
      <c r="C137" t="s">
        <v>10572</v>
      </c>
      <c r="D137">
        <v>179</v>
      </c>
      <c r="E137" s="11">
        <f t="shared" si="10"/>
        <v>567777</v>
      </c>
      <c r="F137" s="5">
        <v>399</v>
      </c>
      <c r="G137" s="1">
        <v>0.55000000000000004</v>
      </c>
      <c r="H137" t="str">
        <f t="shared" si="11"/>
        <v>&gt;=50%</v>
      </c>
      <c r="I137" s="8" t="str">
        <f t="shared" si="12"/>
        <v>200-500</v>
      </c>
      <c r="J137" s="8" t="str">
        <f t="shared" si="13"/>
        <v>1000</v>
      </c>
      <c r="K137" s="1" t="s">
        <v>9295</v>
      </c>
      <c r="L137">
        <v>4</v>
      </c>
      <c r="M137" s="4">
        <v>1423</v>
      </c>
      <c r="N137" s="12">
        <f t="shared" si="14"/>
        <v>5692</v>
      </c>
    </row>
    <row r="138" spans="1:14">
      <c r="A138" t="s">
        <v>217</v>
      </c>
      <c r="B138" t="s">
        <v>9347</v>
      </c>
      <c r="C138" t="s">
        <v>10572</v>
      </c>
      <c r="D138">
        <v>179</v>
      </c>
      <c r="E138" s="11">
        <f t="shared" si="10"/>
        <v>965066</v>
      </c>
      <c r="F138" s="5">
        <v>499</v>
      </c>
      <c r="G138" s="1">
        <v>0.64</v>
      </c>
      <c r="H138" t="str">
        <f t="shared" si="11"/>
        <v>&gt;=50%</v>
      </c>
      <c r="I138" s="8" t="str">
        <f t="shared" si="12"/>
        <v>200-500</v>
      </c>
      <c r="J138" s="8" t="str">
        <f t="shared" si="13"/>
        <v>1000</v>
      </c>
      <c r="K138" s="1" t="s">
        <v>9295</v>
      </c>
      <c r="L138">
        <v>4</v>
      </c>
      <c r="M138" s="4">
        <v>1934</v>
      </c>
      <c r="N138" s="12">
        <f t="shared" si="14"/>
        <v>7736</v>
      </c>
    </row>
    <row r="139" spans="1:14">
      <c r="A139" t="s">
        <v>217</v>
      </c>
      <c r="B139" t="s">
        <v>9347</v>
      </c>
      <c r="C139" t="s">
        <v>10624</v>
      </c>
      <c r="D139">
        <v>179</v>
      </c>
      <c r="E139" s="11">
        <f t="shared" si="10"/>
        <v>964567</v>
      </c>
      <c r="F139" s="5">
        <v>499</v>
      </c>
      <c r="G139" s="1">
        <v>0.64</v>
      </c>
      <c r="H139" t="str">
        <f t="shared" si="11"/>
        <v>&gt;=50%</v>
      </c>
      <c r="I139" s="8" t="str">
        <f t="shared" si="12"/>
        <v>200-500</v>
      </c>
      <c r="J139" s="8" t="str">
        <f t="shared" si="13"/>
        <v>1000</v>
      </c>
      <c r="K139" s="1" t="s">
        <v>9295</v>
      </c>
      <c r="L139">
        <v>4</v>
      </c>
      <c r="M139" s="4">
        <v>1933</v>
      </c>
      <c r="N139" s="12">
        <f t="shared" si="14"/>
        <v>7732</v>
      </c>
    </row>
    <row r="140" spans="1:14">
      <c r="A140" t="s">
        <v>1048</v>
      </c>
      <c r="B140" t="s">
        <v>9467</v>
      </c>
      <c r="C140" t="s">
        <v>10572</v>
      </c>
      <c r="D140">
        <v>149</v>
      </c>
      <c r="E140" s="11">
        <f t="shared" si="10"/>
        <v>22743</v>
      </c>
      <c r="F140" s="5">
        <v>399</v>
      </c>
      <c r="G140" s="1">
        <v>0.63</v>
      </c>
      <c r="H140" t="str">
        <f t="shared" si="11"/>
        <v>20-50%</v>
      </c>
      <c r="I140" s="8" t="str">
        <f t="shared" si="12"/>
        <v>200-500</v>
      </c>
      <c r="J140" s="8" t="str">
        <f t="shared" si="13"/>
        <v>&lt;1000</v>
      </c>
      <c r="K140" s="1" t="s">
        <v>9295</v>
      </c>
      <c r="L140">
        <v>3.9</v>
      </c>
      <c r="M140" s="4">
        <v>57</v>
      </c>
      <c r="N140" s="12">
        <f t="shared" si="14"/>
        <v>222.29999999999998</v>
      </c>
    </row>
    <row r="141" spans="1:14">
      <c r="A141" t="s">
        <v>950</v>
      </c>
      <c r="B141" t="s">
        <v>9451</v>
      </c>
      <c r="C141" t="s">
        <v>10581</v>
      </c>
      <c r="D141">
        <v>499</v>
      </c>
      <c r="E141" s="11">
        <f t="shared" si="10"/>
        <v>826181</v>
      </c>
      <c r="F141" s="5">
        <v>899</v>
      </c>
      <c r="G141" s="1">
        <v>0.44</v>
      </c>
      <c r="H141" t="str">
        <f t="shared" si="11"/>
        <v>&gt;=50%</v>
      </c>
      <c r="I141" s="8" t="str">
        <f t="shared" si="12"/>
        <v>&gt;500</v>
      </c>
      <c r="J141" s="8" t="str">
        <f t="shared" si="13"/>
        <v>&lt;1000</v>
      </c>
      <c r="K141" s="1" t="s">
        <v>9296</v>
      </c>
      <c r="L141">
        <v>4.2</v>
      </c>
      <c r="M141" s="4">
        <v>919</v>
      </c>
      <c r="N141" s="12">
        <f t="shared" si="14"/>
        <v>3859.8</v>
      </c>
    </row>
    <row r="142" spans="1:14">
      <c r="A142" t="s">
        <v>2575</v>
      </c>
      <c r="B142" t="s">
        <v>2576</v>
      </c>
      <c r="C142" t="s">
        <v>10592</v>
      </c>
      <c r="D142">
        <v>199</v>
      </c>
      <c r="E142" s="11">
        <f t="shared" si="10"/>
        <v>891214</v>
      </c>
      <c r="F142" s="5">
        <v>499</v>
      </c>
      <c r="G142" s="1">
        <v>0.6</v>
      </c>
      <c r="H142" t="str">
        <f t="shared" si="11"/>
        <v>20-50%</v>
      </c>
      <c r="I142" s="8" t="str">
        <f t="shared" si="12"/>
        <v>200-500</v>
      </c>
      <c r="J142" s="8" t="str">
        <f t="shared" si="13"/>
        <v>1000</v>
      </c>
      <c r="K142" s="1" t="s">
        <v>9295</v>
      </c>
      <c r="L142">
        <v>4.0999999999999996</v>
      </c>
      <c r="M142" s="4">
        <v>1786</v>
      </c>
      <c r="N142" s="12">
        <f t="shared" si="14"/>
        <v>7322.5999999999995</v>
      </c>
    </row>
    <row r="143" spans="1:14">
      <c r="A143" t="s">
        <v>189</v>
      </c>
      <c r="B143" t="s">
        <v>9343</v>
      </c>
      <c r="C143" t="s">
        <v>10572</v>
      </c>
      <c r="D143">
        <v>299</v>
      </c>
      <c r="E143" s="11">
        <f t="shared" si="10"/>
        <v>1103634</v>
      </c>
      <c r="F143" s="5">
        <v>399</v>
      </c>
      <c r="G143" s="1">
        <v>0.25</v>
      </c>
      <c r="H143" t="str">
        <f t="shared" si="11"/>
        <v>20-50%</v>
      </c>
      <c r="I143" s="8" t="str">
        <f t="shared" si="12"/>
        <v>200-500</v>
      </c>
      <c r="J143" s="8" t="str">
        <f t="shared" si="13"/>
        <v>1000</v>
      </c>
      <c r="K143" s="1" t="s">
        <v>9296</v>
      </c>
      <c r="L143">
        <v>4</v>
      </c>
      <c r="M143" s="4">
        <v>2766</v>
      </c>
      <c r="N143" s="12">
        <f t="shared" si="14"/>
        <v>11064</v>
      </c>
    </row>
    <row r="144" spans="1:14">
      <c r="A144" t="s">
        <v>189</v>
      </c>
      <c r="B144" t="s">
        <v>9343</v>
      </c>
      <c r="C144" t="s">
        <v>10661</v>
      </c>
      <c r="D144">
        <v>299</v>
      </c>
      <c r="E144" s="11">
        <f t="shared" si="10"/>
        <v>1103634</v>
      </c>
      <c r="F144" s="5">
        <v>399</v>
      </c>
      <c r="G144" s="1">
        <v>0.25</v>
      </c>
      <c r="H144" t="str">
        <f t="shared" si="11"/>
        <v>20-50%</v>
      </c>
      <c r="I144" s="8" t="str">
        <f t="shared" si="12"/>
        <v>200-500</v>
      </c>
      <c r="J144" s="8" t="str">
        <f t="shared" si="13"/>
        <v>1000</v>
      </c>
      <c r="K144" s="1" t="s">
        <v>9296</v>
      </c>
      <c r="L144">
        <v>4</v>
      </c>
      <c r="M144" s="4">
        <v>2766</v>
      </c>
      <c r="N144" s="12">
        <f t="shared" si="14"/>
        <v>11064</v>
      </c>
    </row>
    <row r="145" spans="1:14">
      <c r="A145" t="s">
        <v>366</v>
      </c>
      <c r="B145" t="s">
        <v>9367</v>
      </c>
      <c r="C145" t="s">
        <v>10576</v>
      </c>
      <c r="D145">
        <v>199</v>
      </c>
      <c r="E145" s="11">
        <f t="shared" si="10"/>
        <v>109586</v>
      </c>
      <c r="F145" s="5">
        <v>349</v>
      </c>
      <c r="G145" s="1">
        <v>0.43</v>
      </c>
      <c r="H145" t="str">
        <f t="shared" si="11"/>
        <v>20-50%</v>
      </c>
      <c r="I145" s="8" t="str">
        <f t="shared" si="12"/>
        <v>200-500</v>
      </c>
      <c r="J145" s="8" t="str">
        <f t="shared" si="13"/>
        <v>&lt;1000</v>
      </c>
      <c r="K145" s="1" t="s">
        <v>9296</v>
      </c>
      <c r="L145">
        <v>4.0999999999999996</v>
      </c>
      <c r="M145" s="4">
        <v>314</v>
      </c>
      <c r="N145" s="12">
        <f t="shared" si="14"/>
        <v>1287.3999999999999</v>
      </c>
    </row>
    <row r="146" spans="1:14">
      <c r="A146" t="s">
        <v>366</v>
      </c>
      <c r="B146" t="s">
        <v>9367</v>
      </c>
      <c r="C146" t="s">
        <v>10630</v>
      </c>
      <c r="D146">
        <v>199</v>
      </c>
      <c r="E146" s="11">
        <f t="shared" si="10"/>
        <v>109586</v>
      </c>
      <c r="F146" s="5">
        <v>349</v>
      </c>
      <c r="G146" s="1">
        <v>0.43</v>
      </c>
      <c r="H146" t="str">
        <f t="shared" si="11"/>
        <v>20-50%</v>
      </c>
      <c r="I146" s="8" t="str">
        <f t="shared" si="12"/>
        <v>200-500</v>
      </c>
      <c r="J146" s="8" t="str">
        <f t="shared" si="13"/>
        <v>&lt;1000</v>
      </c>
      <c r="K146" s="1" t="s">
        <v>9296</v>
      </c>
      <c r="L146">
        <v>4.0999999999999996</v>
      </c>
      <c r="M146" s="4">
        <v>314</v>
      </c>
      <c r="N146" s="12">
        <f t="shared" si="14"/>
        <v>1287.3999999999999</v>
      </c>
    </row>
    <row r="147" spans="1:14">
      <c r="A147" t="s">
        <v>71</v>
      </c>
      <c r="B147" t="s">
        <v>9326</v>
      </c>
      <c r="C147" t="s">
        <v>10572</v>
      </c>
      <c r="D147">
        <v>199</v>
      </c>
      <c r="E147" s="11">
        <f t="shared" si="10"/>
        <v>13154206</v>
      </c>
      <c r="F147" s="5">
        <v>299</v>
      </c>
      <c r="G147" s="1">
        <v>0.33</v>
      </c>
      <c r="H147" t="str">
        <f t="shared" si="11"/>
        <v>20-50%</v>
      </c>
      <c r="I147" s="8" t="str">
        <f t="shared" si="12"/>
        <v>200-500</v>
      </c>
      <c r="J147" s="8" t="str">
        <f t="shared" si="13"/>
        <v>1000</v>
      </c>
      <c r="K147" s="1" t="s">
        <v>9296</v>
      </c>
      <c r="L147">
        <v>4</v>
      </c>
      <c r="M147" s="4">
        <v>43994</v>
      </c>
      <c r="N147" s="12">
        <f t="shared" si="14"/>
        <v>175976</v>
      </c>
    </row>
    <row r="148" spans="1:14">
      <c r="A148" t="s">
        <v>71</v>
      </c>
      <c r="B148" t="s">
        <v>9326</v>
      </c>
      <c r="C148" t="s">
        <v>10598</v>
      </c>
      <c r="D148">
        <v>199</v>
      </c>
      <c r="E148" s="11">
        <f t="shared" si="10"/>
        <v>13154206</v>
      </c>
      <c r="F148" s="5">
        <v>299</v>
      </c>
      <c r="G148" s="1">
        <v>0.33</v>
      </c>
      <c r="H148" t="str">
        <f t="shared" si="11"/>
        <v>20-50%</v>
      </c>
      <c r="I148" s="8" t="str">
        <f t="shared" si="12"/>
        <v>200-500</v>
      </c>
      <c r="J148" s="8" t="str">
        <f t="shared" si="13"/>
        <v>1000</v>
      </c>
      <c r="K148" s="1" t="s">
        <v>9296</v>
      </c>
      <c r="L148">
        <v>4</v>
      </c>
      <c r="M148" s="4">
        <v>43994</v>
      </c>
      <c r="N148" s="12">
        <f t="shared" si="14"/>
        <v>175976</v>
      </c>
    </row>
    <row r="149" spans="1:14">
      <c r="A149" t="s">
        <v>16</v>
      </c>
      <c r="B149" t="s">
        <v>9318</v>
      </c>
      <c r="C149" t="s">
        <v>10593</v>
      </c>
      <c r="D149">
        <v>199</v>
      </c>
      <c r="E149" s="11">
        <f t="shared" si="10"/>
        <v>15353557</v>
      </c>
      <c r="F149" s="5">
        <v>349</v>
      </c>
      <c r="G149" s="1">
        <v>0.43</v>
      </c>
      <c r="H149" t="str">
        <f t="shared" si="11"/>
        <v>20-50%</v>
      </c>
      <c r="I149" s="8" t="str">
        <f t="shared" si="12"/>
        <v>200-500</v>
      </c>
      <c r="J149" s="8" t="str">
        <f t="shared" si="13"/>
        <v>1000</v>
      </c>
      <c r="K149" s="1" t="s">
        <v>9296</v>
      </c>
      <c r="L149">
        <v>4</v>
      </c>
      <c r="M149" s="4">
        <v>43993</v>
      </c>
      <c r="N149" s="12">
        <f t="shared" si="14"/>
        <v>175972</v>
      </c>
    </row>
    <row r="150" spans="1:14">
      <c r="A150" t="s">
        <v>16</v>
      </c>
      <c r="B150" t="s">
        <v>9318</v>
      </c>
      <c r="C150" t="s">
        <v>10572</v>
      </c>
      <c r="D150">
        <v>199</v>
      </c>
      <c r="E150" s="11">
        <f t="shared" si="10"/>
        <v>15353906</v>
      </c>
      <c r="F150" s="5">
        <v>349</v>
      </c>
      <c r="G150" s="1">
        <v>0.43</v>
      </c>
      <c r="H150" t="str">
        <f t="shared" si="11"/>
        <v>20-50%</v>
      </c>
      <c r="I150" s="8" t="str">
        <f t="shared" si="12"/>
        <v>200-500</v>
      </c>
      <c r="J150" s="8" t="str">
        <f t="shared" si="13"/>
        <v>1000</v>
      </c>
      <c r="K150" s="1" t="s">
        <v>9296</v>
      </c>
      <c r="L150">
        <v>4</v>
      </c>
      <c r="M150" s="4">
        <v>43994</v>
      </c>
      <c r="N150" s="12">
        <f t="shared" si="14"/>
        <v>175976</v>
      </c>
    </row>
    <row r="151" spans="1:14">
      <c r="A151" t="s">
        <v>122</v>
      </c>
      <c r="B151" t="s">
        <v>9334</v>
      </c>
      <c r="C151" t="s">
        <v>10607</v>
      </c>
      <c r="D151">
        <v>249</v>
      </c>
      <c r="E151" s="11">
        <f t="shared" si="10"/>
        <v>17553606</v>
      </c>
      <c r="F151" s="5">
        <v>399</v>
      </c>
      <c r="G151" s="1">
        <v>0.38</v>
      </c>
      <c r="H151" t="str">
        <f t="shared" si="11"/>
        <v>20-50%</v>
      </c>
      <c r="I151" s="8" t="str">
        <f t="shared" si="12"/>
        <v>200-500</v>
      </c>
      <c r="J151" s="8" t="str">
        <f t="shared" si="13"/>
        <v>1000</v>
      </c>
      <c r="K151" s="1" t="s">
        <v>9296</v>
      </c>
      <c r="L151">
        <v>4</v>
      </c>
      <c r="M151" s="4">
        <v>43994</v>
      </c>
      <c r="N151" s="12">
        <f t="shared" si="14"/>
        <v>175976</v>
      </c>
    </row>
    <row r="152" spans="1:14">
      <c r="A152" t="s">
        <v>122</v>
      </c>
      <c r="B152" t="s">
        <v>9334</v>
      </c>
      <c r="C152" t="s">
        <v>10572</v>
      </c>
      <c r="D152">
        <v>249</v>
      </c>
      <c r="E152" s="11">
        <f t="shared" si="10"/>
        <v>17553606</v>
      </c>
      <c r="F152" s="5">
        <v>399</v>
      </c>
      <c r="G152" s="1">
        <v>0.38</v>
      </c>
      <c r="H152" t="str">
        <f t="shared" si="11"/>
        <v>20-50%</v>
      </c>
      <c r="I152" s="8" t="str">
        <f t="shared" si="12"/>
        <v>200-500</v>
      </c>
      <c r="J152" s="8" t="str">
        <f t="shared" si="13"/>
        <v>1000</v>
      </c>
      <c r="K152" s="1" t="s">
        <v>9296</v>
      </c>
      <c r="L152">
        <v>4</v>
      </c>
      <c r="M152" s="4">
        <v>43994</v>
      </c>
      <c r="N152" s="12">
        <f t="shared" si="14"/>
        <v>175976</v>
      </c>
    </row>
    <row r="153" spans="1:14">
      <c r="A153" t="s">
        <v>8059</v>
      </c>
      <c r="B153" t="s">
        <v>10417</v>
      </c>
      <c r="C153" t="s">
        <v>10706</v>
      </c>
      <c r="D153" s="2">
        <v>8886</v>
      </c>
      <c r="E153" s="11">
        <f t="shared" si="10"/>
        <v>36320250</v>
      </c>
      <c r="F153" s="5">
        <v>11850</v>
      </c>
      <c r="G153" s="1">
        <v>0.25</v>
      </c>
      <c r="H153" t="str">
        <f t="shared" si="11"/>
        <v>20-50%</v>
      </c>
      <c r="I153" s="8" t="str">
        <f t="shared" si="12"/>
        <v>&gt;500</v>
      </c>
      <c r="J153" s="8" t="str">
        <f t="shared" si="13"/>
        <v>1000</v>
      </c>
      <c r="K153" s="1" t="s">
        <v>9296</v>
      </c>
      <c r="L153">
        <v>4.2</v>
      </c>
      <c r="M153" s="4">
        <v>3065</v>
      </c>
      <c r="N153" s="12">
        <f t="shared" si="14"/>
        <v>12873</v>
      </c>
    </row>
    <row r="154" spans="1:14">
      <c r="A154" t="s">
        <v>1306</v>
      </c>
      <c r="B154" t="s">
        <v>9508</v>
      </c>
      <c r="C154" t="s">
        <v>10575</v>
      </c>
      <c r="D154">
        <v>449</v>
      </c>
      <c r="E154" s="11">
        <f t="shared" si="10"/>
        <v>1935369</v>
      </c>
      <c r="F154" s="5">
        <v>599</v>
      </c>
      <c r="G154" s="1">
        <v>0.25</v>
      </c>
      <c r="H154" t="str">
        <f t="shared" si="11"/>
        <v>&gt;=50%</v>
      </c>
      <c r="I154" s="8" t="str">
        <f t="shared" si="12"/>
        <v>&gt;500</v>
      </c>
      <c r="J154" s="8" t="str">
        <f t="shared" si="13"/>
        <v>1000</v>
      </c>
      <c r="K154" s="1" t="s">
        <v>9296</v>
      </c>
      <c r="L154">
        <v>4</v>
      </c>
      <c r="M154" s="4">
        <v>3231</v>
      </c>
      <c r="N154" s="12">
        <f t="shared" si="14"/>
        <v>12924</v>
      </c>
    </row>
    <row r="155" spans="1:14">
      <c r="A155" t="s">
        <v>3393</v>
      </c>
      <c r="B155" t="s">
        <v>9817</v>
      </c>
      <c r="C155" t="s">
        <v>10572</v>
      </c>
      <c r="D155">
        <v>474</v>
      </c>
      <c r="E155" s="11">
        <f t="shared" si="10"/>
        <v>2615746</v>
      </c>
      <c r="F155" s="5">
        <v>1799</v>
      </c>
      <c r="G155" s="1">
        <v>0.74</v>
      </c>
      <c r="H155" t="str">
        <f t="shared" si="11"/>
        <v>&gt;=50%</v>
      </c>
      <c r="I155" s="8" t="str">
        <f t="shared" si="12"/>
        <v>&gt;500</v>
      </c>
      <c r="J155" s="8" t="str">
        <f t="shared" si="13"/>
        <v>1000</v>
      </c>
      <c r="K155" s="1" t="s">
        <v>9295</v>
      </c>
      <c r="L155">
        <v>4.3</v>
      </c>
      <c r="M155" s="4">
        <v>1454</v>
      </c>
      <c r="N155" s="12">
        <f t="shared" si="14"/>
        <v>6252.2</v>
      </c>
    </row>
    <row r="156" spans="1:14">
      <c r="A156" t="s">
        <v>2890</v>
      </c>
      <c r="B156" t="s">
        <v>9742</v>
      </c>
      <c r="C156" t="s">
        <v>10602</v>
      </c>
      <c r="D156">
        <v>279</v>
      </c>
      <c r="E156" s="11">
        <f t="shared" si="10"/>
        <v>3966354</v>
      </c>
      <c r="F156" s="5">
        <v>1499</v>
      </c>
      <c r="G156" s="1">
        <v>0.81</v>
      </c>
      <c r="H156" t="str">
        <f t="shared" si="11"/>
        <v>&gt;=50%</v>
      </c>
      <c r="I156" s="8" t="str">
        <f t="shared" si="12"/>
        <v>&gt;500</v>
      </c>
      <c r="J156" s="8" t="str">
        <f t="shared" si="13"/>
        <v>1000</v>
      </c>
      <c r="K156" s="1" t="s">
        <v>9295</v>
      </c>
      <c r="L156">
        <v>4.2</v>
      </c>
      <c r="M156" s="4">
        <v>2646</v>
      </c>
      <c r="N156" s="12">
        <f t="shared" si="14"/>
        <v>11113.2</v>
      </c>
    </row>
    <row r="157" spans="1:14">
      <c r="A157" t="s">
        <v>5064</v>
      </c>
      <c r="B157" t="s">
        <v>10035</v>
      </c>
      <c r="C157" t="s">
        <v>10676</v>
      </c>
      <c r="D157">
        <v>269</v>
      </c>
      <c r="E157" s="11">
        <f t="shared" si="10"/>
        <v>65007</v>
      </c>
      <c r="F157" s="5">
        <v>699</v>
      </c>
      <c r="G157" s="1">
        <v>0.62</v>
      </c>
      <c r="H157" t="str">
        <f t="shared" si="11"/>
        <v>&gt;=50%</v>
      </c>
      <c r="I157" s="8" t="str">
        <f t="shared" si="12"/>
        <v>&gt;500</v>
      </c>
      <c r="J157" s="8" t="str">
        <f t="shared" si="13"/>
        <v>&lt;1000</v>
      </c>
      <c r="K157" s="1" t="s">
        <v>9295</v>
      </c>
      <c r="L157">
        <v>4</v>
      </c>
      <c r="M157" s="4">
        <v>93</v>
      </c>
      <c r="N157" s="12">
        <f t="shared" si="14"/>
        <v>372</v>
      </c>
    </row>
    <row r="158" spans="1:14">
      <c r="A158" t="s">
        <v>5123</v>
      </c>
      <c r="B158" t="s">
        <v>10043</v>
      </c>
      <c r="C158" t="s">
        <v>10572</v>
      </c>
      <c r="D158">
        <v>575</v>
      </c>
      <c r="E158" s="11">
        <f t="shared" si="10"/>
        <v>23895063</v>
      </c>
      <c r="F158" s="5">
        <v>2799</v>
      </c>
      <c r="G158" s="1">
        <v>0.79</v>
      </c>
      <c r="H158" t="str">
        <f t="shared" si="11"/>
        <v>20-50%</v>
      </c>
      <c r="I158" s="8" t="str">
        <f t="shared" si="12"/>
        <v>&gt;500</v>
      </c>
      <c r="J158" s="8" t="str">
        <f t="shared" si="13"/>
        <v>1000</v>
      </c>
      <c r="K158" s="1" t="s">
        <v>9295</v>
      </c>
      <c r="L158">
        <v>4.2</v>
      </c>
      <c r="M158" s="4">
        <v>8537</v>
      </c>
      <c r="N158" s="12">
        <f t="shared" si="14"/>
        <v>35855.4</v>
      </c>
    </row>
    <row r="159" spans="1:14">
      <c r="A159" t="s">
        <v>8230</v>
      </c>
      <c r="B159" t="s">
        <v>10438</v>
      </c>
      <c r="C159" t="s">
        <v>10728</v>
      </c>
      <c r="D159" s="2">
        <v>7349</v>
      </c>
      <c r="E159" s="11">
        <f t="shared" si="10"/>
        <v>130331300</v>
      </c>
      <c r="F159" s="5">
        <v>10900</v>
      </c>
      <c r="G159" s="1">
        <v>0.33</v>
      </c>
      <c r="H159" t="str">
        <f t="shared" si="11"/>
        <v>20%</v>
      </c>
      <c r="I159" s="8" t="str">
        <f t="shared" si="12"/>
        <v>&gt;500</v>
      </c>
      <c r="J159" s="8" t="str">
        <f t="shared" si="13"/>
        <v>1000</v>
      </c>
      <c r="K159" s="1" t="s">
        <v>9296</v>
      </c>
      <c r="L159">
        <v>4.2</v>
      </c>
      <c r="M159" s="4">
        <v>11957</v>
      </c>
      <c r="N159" s="12">
        <f t="shared" si="14"/>
        <v>50219.4</v>
      </c>
    </row>
    <row r="160" spans="1:14">
      <c r="A160" t="s">
        <v>4622</v>
      </c>
      <c r="B160" t="s">
        <v>9975</v>
      </c>
      <c r="C160" t="s">
        <v>10659</v>
      </c>
      <c r="D160" s="2">
        <v>3299</v>
      </c>
      <c r="E160" s="11">
        <f t="shared" si="10"/>
        <v>64710300</v>
      </c>
      <c r="F160" s="5">
        <v>4100</v>
      </c>
      <c r="G160" s="1">
        <v>0.2</v>
      </c>
      <c r="H160" t="str">
        <f t="shared" si="11"/>
        <v>20%</v>
      </c>
      <c r="I160" s="8" t="str">
        <f t="shared" si="12"/>
        <v>&gt;500</v>
      </c>
      <c r="J160" s="8" t="str">
        <f t="shared" si="13"/>
        <v>1000</v>
      </c>
      <c r="K160" s="1" t="s">
        <v>9296</v>
      </c>
      <c r="L160">
        <v>3.9</v>
      </c>
      <c r="M160" s="4">
        <v>15783</v>
      </c>
      <c r="N160" s="12">
        <f t="shared" si="14"/>
        <v>61553.7</v>
      </c>
    </row>
    <row r="161" spans="1:14">
      <c r="A161" t="s">
        <v>5109</v>
      </c>
      <c r="B161" t="s">
        <v>10041</v>
      </c>
      <c r="C161" t="s">
        <v>10614</v>
      </c>
      <c r="D161">
        <v>99</v>
      </c>
      <c r="E161" s="11">
        <f t="shared" si="10"/>
        <v>498564</v>
      </c>
      <c r="F161" s="5">
        <v>99</v>
      </c>
      <c r="G161" s="1">
        <v>0</v>
      </c>
      <c r="H161" t="str">
        <f t="shared" si="11"/>
        <v>&gt;=50%</v>
      </c>
      <c r="I161" s="8" t="str">
        <f t="shared" si="12"/>
        <v>&lt;200</v>
      </c>
      <c r="J161" s="8" t="str">
        <f t="shared" si="13"/>
        <v>1000</v>
      </c>
      <c r="K161" s="1" t="s">
        <v>9296</v>
      </c>
      <c r="L161">
        <v>4.3</v>
      </c>
      <c r="M161" s="4">
        <v>5036</v>
      </c>
      <c r="N161" s="12">
        <f t="shared" si="14"/>
        <v>21654.799999999999</v>
      </c>
    </row>
    <row r="162" spans="1:14">
      <c r="A162" t="s">
        <v>8901</v>
      </c>
      <c r="B162" t="s">
        <v>10527</v>
      </c>
      <c r="C162" t="s">
        <v>10719</v>
      </c>
      <c r="D162" s="2">
        <v>4999</v>
      </c>
      <c r="E162" s="11">
        <f t="shared" si="10"/>
        <v>7174713</v>
      </c>
      <c r="F162" s="5">
        <v>24999</v>
      </c>
      <c r="G162" s="1">
        <v>0.8</v>
      </c>
      <c r="H162" t="str">
        <f t="shared" si="11"/>
        <v>&gt;=50%</v>
      </c>
      <c r="I162" s="8" t="str">
        <f t="shared" si="12"/>
        <v>&gt;500</v>
      </c>
      <c r="J162" s="8" t="str">
        <f t="shared" si="13"/>
        <v>&lt;1000</v>
      </c>
      <c r="K162" s="1" t="s">
        <v>9295</v>
      </c>
      <c r="L162">
        <v>4.5</v>
      </c>
      <c r="M162" s="4">
        <v>287</v>
      </c>
      <c r="N162" s="12">
        <f t="shared" si="14"/>
        <v>1291.5</v>
      </c>
    </row>
    <row r="163" spans="1:14">
      <c r="A163" t="s">
        <v>8002</v>
      </c>
      <c r="B163" t="s">
        <v>10409</v>
      </c>
      <c r="C163" t="s">
        <v>10736</v>
      </c>
      <c r="D163" s="2">
        <v>4999</v>
      </c>
      <c r="E163" s="11">
        <f t="shared" si="10"/>
        <v>3099876</v>
      </c>
      <c r="F163" s="5">
        <v>24999</v>
      </c>
      <c r="G163" s="1">
        <v>0.8</v>
      </c>
      <c r="H163" t="str">
        <f t="shared" si="11"/>
        <v>20-50%</v>
      </c>
      <c r="I163" s="8" t="str">
        <f t="shared" si="12"/>
        <v>&gt;500</v>
      </c>
      <c r="J163" s="8" t="str">
        <f t="shared" si="13"/>
        <v>&lt;1000</v>
      </c>
      <c r="K163" s="1" t="s">
        <v>9295</v>
      </c>
      <c r="L163">
        <v>4.5999999999999996</v>
      </c>
      <c r="M163" s="4">
        <v>124</v>
      </c>
      <c r="N163" s="12">
        <f t="shared" si="14"/>
        <v>570.4</v>
      </c>
    </row>
    <row r="164" spans="1:14">
      <c r="A164" t="s">
        <v>8258</v>
      </c>
      <c r="B164" t="s">
        <v>10442</v>
      </c>
      <c r="C164" t="s">
        <v>10713</v>
      </c>
      <c r="D164" s="2">
        <v>15999</v>
      </c>
      <c r="E164" s="11">
        <f t="shared" si="10"/>
        <v>274547000</v>
      </c>
      <c r="F164" s="5">
        <v>24500</v>
      </c>
      <c r="G164" s="1">
        <v>0.35</v>
      </c>
      <c r="H164" t="str">
        <f t="shared" si="11"/>
        <v>20-50%</v>
      </c>
      <c r="I164" s="8" t="str">
        <f t="shared" si="12"/>
        <v>&gt;500</v>
      </c>
      <c r="J164" s="8" t="str">
        <f t="shared" si="13"/>
        <v>1000</v>
      </c>
      <c r="K164" s="1" t="s">
        <v>9296</v>
      </c>
      <c r="L164">
        <v>4</v>
      </c>
      <c r="M164" s="4">
        <v>11206</v>
      </c>
      <c r="N164" s="12">
        <f t="shared" si="14"/>
        <v>44824</v>
      </c>
    </row>
    <row r="165" spans="1:14">
      <c r="A165" t="s">
        <v>7441</v>
      </c>
      <c r="B165" t="s">
        <v>10340</v>
      </c>
      <c r="C165" t="s">
        <v>10721</v>
      </c>
      <c r="D165" s="2">
        <v>8199</v>
      </c>
      <c r="E165" s="11">
        <f t="shared" si="10"/>
        <v>295952000</v>
      </c>
      <c r="F165" s="5">
        <v>16000</v>
      </c>
      <c r="G165" s="1">
        <v>0.49</v>
      </c>
      <c r="H165" t="str">
        <f t="shared" si="11"/>
        <v>&gt;=50%</v>
      </c>
      <c r="I165" s="8" t="str">
        <f t="shared" si="12"/>
        <v>&gt;500</v>
      </c>
      <c r="J165" s="8" t="str">
        <f t="shared" si="13"/>
        <v>1000</v>
      </c>
      <c r="K165" s="1" t="s">
        <v>9296</v>
      </c>
      <c r="L165">
        <v>3.9</v>
      </c>
      <c r="M165" s="4">
        <v>18497</v>
      </c>
      <c r="N165" s="12">
        <f t="shared" si="14"/>
        <v>72138.3</v>
      </c>
    </row>
    <row r="166" spans="1:14">
      <c r="A166" t="s">
        <v>5829</v>
      </c>
      <c r="B166" t="s">
        <v>10133</v>
      </c>
      <c r="C166" t="s">
        <v>10649</v>
      </c>
      <c r="D166" s="2">
        <v>1699</v>
      </c>
      <c r="E166" s="11">
        <f t="shared" si="10"/>
        <v>26903811</v>
      </c>
      <c r="F166" s="5">
        <v>3499</v>
      </c>
      <c r="G166" s="1">
        <v>0.51</v>
      </c>
      <c r="H166" t="str">
        <f t="shared" si="11"/>
        <v>20-50%</v>
      </c>
      <c r="I166" s="8" t="str">
        <f t="shared" si="12"/>
        <v>&gt;500</v>
      </c>
      <c r="J166" s="8" t="str">
        <f t="shared" si="13"/>
        <v>1000</v>
      </c>
      <c r="K166" s="1" t="s">
        <v>9295</v>
      </c>
      <c r="L166">
        <v>3.6</v>
      </c>
      <c r="M166" s="4">
        <v>7689</v>
      </c>
      <c r="N166" s="12">
        <f t="shared" si="14"/>
        <v>27680.400000000001</v>
      </c>
    </row>
    <row r="167" spans="1:14">
      <c r="A167" t="s">
        <v>1771</v>
      </c>
      <c r="B167" t="s">
        <v>9578</v>
      </c>
      <c r="C167" t="s">
        <v>10575</v>
      </c>
      <c r="D167">
        <v>299</v>
      </c>
      <c r="E167" s="11">
        <f t="shared" si="10"/>
        <v>424092</v>
      </c>
      <c r="F167" s="5">
        <v>599</v>
      </c>
      <c r="G167" s="1">
        <v>0.5</v>
      </c>
      <c r="H167" t="str">
        <f t="shared" si="11"/>
        <v>&gt;=50%</v>
      </c>
      <c r="I167" s="8" t="str">
        <f t="shared" si="12"/>
        <v>&gt;500</v>
      </c>
      <c r="J167" s="8" t="str">
        <f t="shared" si="13"/>
        <v>&lt;1000</v>
      </c>
      <c r="K167" s="1" t="s">
        <v>9295</v>
      </c>
      <c r="L167">
        <v>3.7</v>
      </c>
      <c r="M167" s="4">
        <v>708</v>
      </c>
      <c r="N167" s="12">
        <f t="shared" si="14"/>
        <v>2619.6</v>
      </c>
    </row>
    <row r="168" spans="1:14">
      <c r="A168" t="s">
        <v>1412</v>
      </c>
      <c r="B168" t="s">
        <v>9523</v>
      </c>
      <c r="C168" t="s">
        <v>10578</v>
      </c>
      <c r="D168">
        <v>299</v>
      </c>
      <c r="E168" s="11">
        <f t="shared" si="10"/>
        <v>382075</v>
      </c>
      <c r="F168" s="5">
        <v>899</v>
      </c>
      <c r="G168" s="1">
        <v>0.67</v>
      </c>
      <c r="H168" t="str">
        <f t="shared" si="11"/>
        <v>20-50%</v>
      </c>
      <c r="I168" s="8" t="str">
        <f t="shared" si="12"/>
        <v>&gt;500</v>
      </c>
      <c r="J168" s="8" t="str">
        <f t="shared" si="13"/>
        <v>&lt;1000</v>
      </c>
      <c r="K168" s="1" t="s">
        <v>9295</v>
      </c>
      <c r="L168">
        <v>3.8</v>
      </c>
      <c r="M168" s="4">
        <v>425</v>
      </c>
      <c r="N168" s="12">
        <f t="shared" si="14"/>
        <v>1615</v>
      </c>
    </row>
    <row r="169" spans="1:14">
      <c r="A169" t="s">
        <v>7013</v>
      </c>
      <c r="B169" t="s">
        <v>10282</v>
      </c>
      <c r="C169" t="s">
        <v>10713</v>
      </c>
      <c r="D169">
        <v>308</v>
      </c>
      <c r="E169" s="11">
        <f t="shared" si="10"/>
        <v>2287416</v>
      </c>
      <c r="F169" s="5">
        <v>499</v>
      </c>
      <c r="G169" s="1">
        <v>0.38</v>
      </c>
      <c r="H169" t="str">
        <f t="shared" si="11"/>
        <v>20-50%</v>
      </c>
      <c r="I169" s="8" t="str">
        <f t="shared" si="12"/>
        <v>200-500</v>
      </c>
      <c r="J169" s="8" t="str">
        <f t="shared" si="13"/>
        <v>1000</v>
      </c>
      <c r="K169" s="1" t="s">
        <v>9296</v>
      </c>
      <c r="L169">
        <v>3.9</v>
      </c>
      <c r="M169" s="4">
        <v>4584</v>
      </c>
      <c r="N169" s="12">
        <f t="shared" si="14"/>
        <v>17877.599999999999</v>
      </c>
    </row>
    <row r="170" spans="1:14">
      <c r="A170" t="s">
        <v>7049</v>
      </c>
      <c r="B170" t="s">
        <v>10287</v>
      </c>
      <c r="C170" t="s">
        <v>10703</v>
      </c>
      <c r="D170" s="2">
        <v>3569</v>
      </c>
      <c r="E170" s="11">
        <f t="shared" si="10"/>
        <v>148584510</v>
      </c>
      <c r="F170" s="5">
        <v>5190</v>
      </c>
      <c r="G170" s="1">
        <v>0.31</v>
      </c>
      <c r="H170" t="str">
        <f t="shared" si="11"/>
        <v>&gt;=50%</v>
      </c>
      <c r="I170" s="8" t="str">
        <f t="shared" si="12"/>
        <v>&gt;500</v>
      </c>
      <c r="J170" s="8" t="str">
        <f t="shared" si="13"/>
        <v>1000</v>
      </c>
      <c r="K170" s="1" t="s">
        <v>9296</v>
      </c>
      <c r="L170">
        <v>4.3</v>
      </c>
      <c r="M170" s="4">
        <v>28629</v>
      </c>
      <c r="N170" s="12">
        <f t="shared" si="14"/>
        <v>123104.7</v>
      </c>
    </row>
    <row r="171" spans="1:14">
      <c r="A171" t="s">
        <v>8137</v>
      </c>
      <c r="B171" t="s">
        <v>10427</v>
      </c>
      <c r="C171" t="s">
        <v>10705</v>
      </c>
      <c r="D171">
        <v>193</v>
      </c>
      <c r="E171" s="11">
        <f t="shared" si="10"/>
        <v>14763</v>
      </c>
      <c r="F171" s="5">
        <v>399</v>
      </c>
      <c r="G171" s="1">
        <v>0.52</v>
      </c>
      <c r="H171" t="str">
        <f t="shared" si="11"/>
        <v>20%</v>
      </c>
      <c r="I171" s="8" t="str">
        <f t="shared" si="12"/>
        <v>200-500</v>
      </c>
      <c r="J171" s="8" t="str">
        <f t="shared" si="13"/>
        <v>&lt;1000</v>
      </c>
      <c r="K171" s="1" t="s">
        <v>9295</v>
      </c>
      <c r="L171">
        <v>3.6</v>
      </c>
      <c r="M171" s="4">
        <v>37</v>
      </c>
      <c r="N171" s="12">
        <f t="shared" si="14"/>
        <v>133.20000000000002</v>
      </c>
    </row>
    <row r="172" spans="1:14">
      <c r="A172" t="s">
        <v>7236</v>
      </c>
      <c r="B172" t="s">
        <v>10312</v>
      </c>
      <c r="C172" t="s">
        <v>10742</v>
      </c>
      <c r="D172" s="2">
        <v>1499</v>
      </c>
      <c r="E172" s="11">
        <f t="shared" si="10"/>
        <v>13987169</v>
      </c>
      <c r="F172" s="5">
        <v>1499</v>
      </c>
      <c r="G172" s="1">
        <v>0</v>
      </c>
      <c r="H172" t="str">
        <f t="shared" si="11"/>
        <v>20%</v>
      </c>
      <c r="I172" s="8" t="str">
        <f t="shared" si="12"/>
        <v>&gt;500</v>
      </c>
      <c r="J172" s="8" t="str">
        <f t="shared" si="13"/>
        <v>1000</v>
      </c>
      <c r="K172" s="1" t="s">
        <v>9296</v>
      </c>
      <c r="L172">
        <v>4.3</v>
      </c>
      <c r="M172" s="4">
        <v>9331</v>
      </c>
      <c r="N172" s="12">
        <f t="shared" si="14"/>
        <v>40123.299999999996</v>
      </c>
    </row>
    <row r="173" spans="1:14">
      <c r="A173" t="s">
        <v>6704</v>
      </c>
      <c r="B173" t="s">
        <v>10243</v>
      </c>
      <c r="C173" t="s">
        <v>10710</v>
      </c>
      <c r="D173" s="2">
        <v>1409</v>
      </c>
      <c r="E173" s="11">
        <f t="shared" si="10"/>
        <v>1289893</v>
      </c>
      <c r="F173" s="5">
        <v>1639</v>
      </c>
      <c r="G173" s="1">
        <v>0.14000000000000001</v>
      </c>
      <c r="H173" t="str">
        <f t="shared" si="11"/>
        <v>20-50%</v>
      </c>
      <c r="I173" s="8" t="str">
        <f t="shared" si="12"/>
        <v>&gt;500</v>
      </c>
      <c r="J173" s="8" t="str">
        <f t="shared" si="13"/>
        <v>&lt;1000</v>
      </c>
      <c r="K173" s="1" t="s">
        <v>9296</v>
      </c>
      <c r="L173">
        <v>3.7</v>
      </c>
      <c r="M173" s="4">
        <v>787</v>
      </c>
      <c r="N173" s="12">
        <f t="shared" si="14"/>
        <v>2911.9</v>
      </c>
    </row>
    <row r="174" spans="1:14">
      <c r="A174" t="s">
        <v>7434</v>
      </c>
      <c r="B174" t="s">
        <v>10339</v>
      </c>
      <c r="C174" t="s">
        <v>10743</v>
      </c>
      <c r="D174" s="2">
        <v>1099</v>
      </c>
      <c r="E174" s="11">
        <f t="shared" si="10"/>
        <v>18762240</v>
      </c>
      <c r="F174" s="5">
        <v>1920</v>
      </c>
      <c r="G174" s="1">
        <v>0.43</v>
      </c>
      <c r="H174" t="str">
        <f t="shared" si="11"/>
        <v>20%</v>
      </c>
      <c r="I174" s="8" t="str">
        <f t="shared" si="12"/>
        <v>&gt;500</v>
      </c>
      <c r="J174" s="8" t="str">
        <f t="shared" si="13"/>
        <v>1000</v>
      </c>
      <c r="K174" s="1" t="s">
        <v>9296</v>
      </c>
      <c r="L174">
        <v>4.2</v>
      </c>
      <c r="M174" s="4">
        <v>9772</v>
      </c>
      <c r="N174" s="12">
        <f t="shared" si="14"/>
        <v>41042.400000000001</v>
      </c>
    </row>
    <row r="175" spans="1:14">
      <c r="A175" t="s">
        <v>6684</v>
      </c>
      <c r="B175" t="s">
        <v>10241</v>
      </c>
      <c r="C175" t="s">
        <v>10717</v>
      </c>
      <c r="D175">
        <v>499</v>
      </c>
      <c r="E175" s="11">
        <f t="shared" si="10"/>
        <v>3346875</v>
      </c>
      <c r="F175" s="5">
        <v>625</v>
      </c>
      <c r="G175" s="1">
        <v>0.2</v>
      </c>
      <c r="H175" t="str">
        <f t="shared" si="11"/>
        <v>20-50%</v>
      </c>
      <c r="I175" s="8" t="str">
        <f t="shared" si="12"/>
        <v>&gt;500</v>
      </c>
      <c r="J175" s="8" t="str">
        <f t="shared" si="13"/>
        <v>1000</v>
      </c>
      <c r="K175" s="1" t="s">
        <v>9296</v>
      </c>
      <c r="L175">
        <v>4.2</v>
      </c>
      <c r="M175" s="4">
        <v>5355</v>
      </c>
      <c r="N175" s="12">
        <f t="shared" si="14"/>
        <v>22491</v>
      </c>
    </row>
    <row r="176" spans="1:14">
      <c r="A176" t="s">
        <v>7104</v>
      </c>
      <c r="B176" t="s">
        <v>10295</v>
      </c>
      <c r="C176" t="s">
        <v>10713</v>
      </c>
      <c r="D176">
        <v>499</v>
      </c>
      <c r="E176" s="11">
        <f t="shared" si="10"/>
        <v>2853840</v>
      </c>
      <c r="F176" s="5">
        <v>940</v>
      </c>
      <c r="G176" s="1">
        <v>0.47</v>
      </c>
      <c r="H176" t="str">
        <f t="shared" si="11"/>
        <v>&gt;=50%</v>
      </c>
      <c r="I176" s="8" t="str">
        <f t="shared" si="12"/>
        <v>&gt;500</v>
      </c>
      <c r="J176" s="8" t="str">
        <f t="shared" si="13"/>
        <v>1000</v>
      </c>
      <c r="K176" s="1" t="s">
        <v>9296</v>
      </c>
      <c r="L176">
        <v>4.0999999999999996</v>
      </c>
      <c r="M176" s="4">
        <v>3036</v>
      </c>
      <c r="N176" s="12">
        <f t="shared" si="14"/>
        <v>12447.599999999999</v>
      </c>
    </row>
    <row r="177" spans="1:14">
      <c r="A177" t="s">
        <v>6227</v>
      </c>
      <c r="B177" t="s">
        <v>10182</v>
      </c>
      <c r="C177" t="s">
        <v>10712</v>
      </c>
      <c r="D177">
        <v>625</v>
      </c>
      <c r="E177" s="11">
        <f t="shared" si="10"/>
        <v>32642400</v>
      </c>
      <c r="F177" s="5">
        <v>1400</v>
      </c>
      <c r="G177" s="1">
        <v>0.55000000000000004</v>
      </c>
      <c r="H177" t="str">
        <f t="shared" si="11"/>
        <v>20%</v>
      </c>
      <c r="I177" s="8" t="str">
        <f t="shared" si="12"/>
        <v>&gt;500</v>
      </c>
      <c r="J177" s="8" t="str">
        <f t="shared" si="13"/>
        <v>1000</v>
      </c>
      <c r="K177" s="1" t="s">
        <v>9295</v>
      </c>
      <c r="L177">
        <v>4.2</v>
      </c>
      <c r="M177" s="4">
        <v>23316</v>
      </c>
      <c r="N177" s="12">
        <f t="shared" si="14"/>
        <v>97927.2</v>
      </c>
    </row>
    <row r="178" spans="1:14">
      <c r="A178" t="s">
        <v>6509</v>
      </c>
      <c r="B178" t="s">
        <v>10217</v>
      </c>
      <c r="C178" t="s">
        <v>10716</v>
      </c>
      <c r="D178">
        <v>775</v>
      </c>
      <c r="E178" s="11">
        <f t="shared" si="10"/>
        <v>40816125</v>
      </c>
      <c r="F178" s="5">
        <v>875</v>
      </c>
      <c r="G178" s="1">
        <v>0.11</v>
      </c>
      <c r="H178" t="str">
        <f t="shared" si="11"/>
        <v>20-50%</v>
      </c>
      <c r="I178" s="8" t="str">
        <f t="shared" si="12"/>
        <v>&gt;500</v>
      </c>
      <c r="J178" s="8" t="str">
        <f t="shared" si="13"/>
        <v>1000</v>
      </c>
      <c r="K178" s="1" t="s">
        <v>9296</v>
      </c>
      <c r="L178">
        <v>4.2</v>
      </c>
      <c r="M178" s="4">
        <v>46647</v>
      </c>
      <c r="N178" s="12">
        <f t="shared" si="14"/>
        <v>195917.4</v>
      </c>
    </row>
    <row r="179" spans="1:14">
      <c r="A179" t="s">
        <v>7222</v>
      </c>
      <c r="B179" t="s">
        <v>10310</v>
      </c>
      <c r="C179" t="s">
        <v>10707</v>
      </c>
      <c r="D179" s="2">
        <v>1399</v>
      </c>
      <c r="E179" s="11">
        <f t="shared" si="10"/>
        <v>24868340</v>
      </c>
      <c r="F179" s="5">
        <v>2660</v>
      </c>
      <c r="G179" s="1">
        <v>0.47</v>
      </c>
      <c r="H179" t="str">
        <f t="shared" si="11"/>
        <v>20-50%</v>
      </c>
      <c r="I179" s="8" t="str">
        <f t="shared" si="12"/>
        <v>&gt;500</v>
      </c>
      <c r="J179" s="8" t="str">
        <f t="shared" si="13"/>
        <v>1000</v>
      </c>
      <c r="K179" s="1" t="s">
        <v>9296</v>
      </c>
      <c r="L179">
        <v>4.0999999999999996</v>
      </c>
      <c r="M179" s="4">
        <v>9349</v>
      </c>
      <c r="N179" s="12">
        <f t="shared" si="14"/>
        <v>38330.899999999994</v>
      </c>
    </row>
    <row r="180" spans="1:14">
      <c r="A180" t="s">
        <v>9146</v>
      </c>
      <c r="B180" t="s">
        <v>10560</v>
      </c>
      <c r="C180" t="s">
        <v>10710</v>
      </c>
      <c r="D180" s="2">
        <v>1499</v>
      </c>
      <c r="E180" s="11">
        <f t="shared" si="10"/>
        <v>14361669</v>
      </c>
      <c r="F180" s="5">
        <v>2199</v>
      </c>
      <c r="G180" s="1">
        <v>0.32</v>
      </c>
      <c r="H180" t="str">
        <f t="shared" si="11"/>
        <v>20-50%</v>
      </c>
      <c r="I180" s="8" t="str">
        <f t="shared" si="12"/>
        <v>&gt;500</v>
      </c>
      <c r="J180" s="8" t="str">
        <f t="shared" si="13"/>
        <v>1000</v>
      </c>
      <c r="K180" s="1" t="s">
        <v>9296</v>
      </c>
      <c r="L180">
        <v>4.4000000000000004</v>
      </c>
      <c r="M180" s="4">
        <v>6531</v>
      </c>
      <c r="N180" s="12">
        <f t="shared" si="14"/>
        <v>28736.400000000001</v>
      </c>
    </row>
    <row r="181" spans="1:14">
      <c r="A181" t="s">
        <v>6324</v>
      </c>
      <c r="B181" t="s">
        <v>6325</v>
      </c>
      <c r="C181" t="s">
        <v>10703</v>
      </c>
      <c r="D181">
        <v>539</v>
      </c>
      <c r="E181" s="11">
        <f t="shared" si="10"/>
        <v>25932240</v>
      </c>
      <c r="F181" s="5">
        <v>720</v>
      </c>
      <c r="G181" s="1">
        <v>0.25</v>
      </c>
      <c r="H181" t="str">
        <f t="shared" si="11"/>
        <v>20-50%</v>
      </c>
      <c r="I181" s="8" t="str">
        <f t="shared" si="12"/>
        <v>&gt;500</v>
      </c>
      <c r="J181" s="8" t="str">
        <f t="shared" si="13"/>
        <v>1000</v>
      </c>
      <c r="K181" s="1" t="s">
        <v>9296</v>
      </c>
      <c r="L181">
        <v>4.0999999999999996</v>
      </c>
      <c r="M181" s="4">
        <v>36017</v>
      </c>
      <c r="N181" s="12">
        <f t="shared" si="14"/>
        <v>147669.69999999998</v>
      </c>
    </row>
    <row r="182" spans="1:14">
      <c r="A182" t="s">
        <v>8369</v>
      </c>
      <c r="B182" t="s">
        <v>10457</v>
      </c>
      <c r="C182" t="s">
        <v>10720</v>
      </c>
      <c r="D182" s="2">
        <v>5365</v>
      </c>
      <c r="E182" s="11">
        <f t="shared" si="10"/>
        <v>26682880</v>
      </c>
      <c r="F182" s="5">
        <v>7445</v>
      </c>
      <c r="G182" s="1">
        <v>0.28000000000000003</v>
      </c>
      <c r="H182" t="str">
        <f t="shared" si="11"/>
        <v>20-50%</v>
      </c>
      <c r="I182" s="8" t="str">
        <f t="shared" si="12"/>
        <v>&gt;500</v>
      </c>
      <c r="J182" s="8" t="str">
        <f t="shared" si="13"/>
        <v>1000</v>
      </c>
      <c r="K182" s="1" t="s">
        <v>9296</v>
      </c>
      <c r="L182">
        <v>3.9</v>
      </c>
      <c r="M182" s="4">
        <v>3584</v>
      </c>
      <c r="N182" s="12">
        <f t="shared" si="14"/>
        <v>13977.6</v>
      </c>
    </row>
    <row r="183" spans="1:14">
      <c r="A183" t="s">
        <v>6289</v>
      </c>
      <c r="B183" t="s">
        <v>10190</v>
      </c>
      <c r="C183" t="s">
        <v>10712</v>
      </c>
      <c r="D183">
        <v>599</v>
      </c>
      <c r="E183" s="11">
        <f t="shared" si="10"/>
        <v>19033895</v>
      </c>
      <c r="F183" s="5">
        <v>785</v>
      </c>
      <c r="G183" s="1">
        <v>0.24</v>
      </c>
      <c r="H183" t="str">
        <f t="shared" si="11"/>
        <v>20-50%</v>
      </c>
      <c r="I183" s="8" t="str">
        <f t="shared" si="12"/>
        <v>&gt;500</v>
      </c>
      <c r="J183" s="8" t="str">
        <f t="shared" si="13"/>
        <v>1000</v>
      </c>
      <c r="K183" s="1" t="s">
        <v>9296</v>
      </c>
      <c r="L183">
        <v>4.2</v>
      </c>
      <c r="M183" s="4">
        <v>24247</v>
      </c>
      <c r="N183" s="12">
        <f t="shared" si="14"/>
        <v>101837.40000000001</v>
      </c>
    </row>
    <row r="184" spans="1:14">
      <c r="A184" t="s">
        <v>9225</v>
      </c>
      <c r="B184" t="s">
        <v>10570</v>
      </c>
      <c r="C184" t="s">
        <v>10735</v>
      </c>
      <c r="D184" s="2">
        <v>2219</v>
      </c>
      <c r="E184" s="11">
        <f t="shared" si="10"/>
        <v>1441440</v>
      </c>
      <c r="F184" s="5">
        <v>3080</v>
      </c>
      <c r="G184" s="1">
        <v>0.28000000000000003</v>
      </c>
      <c r="H184" t="str">
        <f t="shared" si="11"/>
        <v>20-50%</v>
      </c>
      <c r="I184" s="8" t="str">
        <f t="shared" si="12"/>
        <v>&gt;500</v>
      </c>
      <c r="J184" s="8" t="str">
        <f t="shared" si="13"/>
        <v>&lt;1000</v>
      </c>
      <c r="K184" s="1" t="s">
        <v>9296</v>
      </c>
      <c r="L184">
        <v>3.6</v>
      </c>
      <c r="M184" s="4">
        <v>468</v>
      </c>
      <c r="N184" s="12">
        <f t="shared" si="14"/>
        <v>1684.8</v>
      </c>
    </row>
    <row r="185" spans="1:14">
      <c r="A185" t="s">
        <v>6649</v>
      </c>
      <c r="B185" t="s">
        <v>10237</v>
      </c>
      <c r="C185" t="s">
        <v>10729</v>
      </c>
      <c r="D185" s="2">
        <v>2169</v>
      </c>
      <c r="E185" s="11">
        <f t="shared" si="10"/>
        <v>5626764</v>
      </c>
      <c r="F185" s="5">
        <v>3279</v>
      </c>
      <c r="G185" s="1">
        <v>0.34</v>
      </c>
      <c r="H185" t="str">
        <f t="shared" si="11"/>
        <v>20-50%</v>
      </c>
      <c r="I185" s="8" t="str">
        <f t="shared" si="12"/>
        <v>&gt;500</v>
      </c>
      <c r="J185" s="8" t="str">
        <f t="shared" si="13"/>
        <v>1000</v>
      </c>
      <c r="K185" s="1" t="s">
        <v>9296</v>
      </c>
      <c r="L185">
        <v>4.0999999999999996</v>
      </c>
      <c r="M185" s="4">
        <v>1716</v>
      </c>
      <c r="N185" s="12">
        <f t="shared" si="14"/>
        <v>7035.5999999999995</v>
      </c>
    </row>
    <row r="186" spans="1:14">
      <c r="A186" t="s">
        <v>6437</v>
      </c>
      <c r="B186" t="s">
        <v>10209</v>
      </c>
      <c r="C186" t="s">
        <v>10712</v>
      </c>
      <c r="D186">
        <v>749</v>
      </c>
      <c r="E186" s="11">
        <f t="shared" si="10"/>
        <v>2761534</v>
      </c>
      <c r="F186" s="5">
        <v>1129</v>
      </c>
      <c r="G186" s="1">
        <v>0.34</v>
      </c>
      <c r="H186" t="str">
        <f t="shared" si="11"/>
        <v>20-50%</v>
      </c>
      <c r="I186" s="8" t="str">
        <f t="shared" si="12"/>
        <v>&gt;500</v>
      </c>
      <c r="J186" s="8" t="str">
        <f t="shared" si="13"/>
        <v>1000</v>
      </c>
      <c r="K186" s="1" t="s">
        <v>9296</v>
      </c>
      <c r="L186">
        <v>4</v>
      </c>
      <c r="M186" s="4">
        <v>2446</v>
      </c>
      <c r="N186" s="12">
        <f t="shared" si="14"/>
        <v>9784</v>
      </c>
    </row>
    <row r="187" spans="1:14">
      <c r="A187" t="s">
        <v>6607</v>
      </c>
      <c r="B187" t="s">
        <v>10231</v>
      </c>
      <c r="C187" t="s">
        <v>10712</v>
      </c>
      <c r="D187" s="2">
        <v>4999</v>
      </c>
      <c r="E187" s="11">
        <f t="shared" si="10"/>
        <v>17099800</v>
      </c>
      <c r="F187" s="5">
        <v>9650</v>
      </c>
      <c r="G187" s="1">
        <v>0.48</v>
      </c>
      <c r="H187" t="str">
        <f t="shared" si="11"/>
        <v>&gt;=50%</v>
      </c>
      <c r="I187" s="8" t="str">
        <f t="shared" si="12"/>
        <v>&gt;500</v>
      </c>
      <c r="J187" s="8" t="str">
        <f t="shared" si="13"/>
        <v>1000</v>
      </c>
      <c r="K187" s="1" t="s">
        <v>9296</v>
      </c>
      <c r="L187">
        <v>4.2</v>
      </c>
      <c r="M187" s="4">
        <v>1772</v>
      </c>
      <c r="N187" s="12">
        <f t="shared" si="14"/>
        <v>7442.4000000000005</v>
      </c>
    </row>
    <row r="188" spans="1:14">
      <c r="A188" t="s">
        <v>6275</v>
      </c>
      <c r="B188" t="s">
        <v>10188</v>
      </c>
      <c r="C188" t="s">
        <v>10712</v>
      </c>
      <c r="D188" s="2">
        <v>5499</v>
      </c>
      <c r="E188" s="11">
        <f t="shared" si="10"/>
        <v>84133700</v>
      </c>
      <c r="F188" s="5">
        <v>13150</v>
      </c>
      <c r="G188" s="1">
        <v>0.57999999999999996</v>
      </c>
      <c r="H188" t="str">
        <f t="shared" si="11"/>
        <v>&gt;=50%</v>
      </c>
      <c r="I188" s="8" t="str">
        <f t="shared" si="12"/>
        <v>&gt;500</v>
      </c>
      <c r="J188" s="8" t="str">
        <f t="shared" si="13"/>
        <v>1000</v>
      </c>
      <c r="K188" s="1" t="s">
        <v>9295</v>
      </c>
      <c r="L188">
        <v>4.2</v>
      </c>
      <c r="M188" s="4">
        <v>6398</v>
      </c>
      <c r="N188" s="12">
        <f t="shared" si="14"/>
        <v>26871.600000000002</v>
      </c>
    </row>
    <row r="189" spans="1:14">
      <c r="A189" t="s">
        <v>6516</v>
      </c>
      <c r="B189" t="s">
        <v>10218</v>
      </c>
      <c r="C189" t="s">
        <v>10720</v>
      </c>
      <c r="D189" s="2">
        <v>6299</v>
      </c>
      <c r="E189" s="11">
        <f t="shared" si="10"/>
        <v>49367910</v>
      </c>
      <c r="F189" s="5">
        <v>15270</v>
      </c>
      <c r="G189" s="1">
        <v>0.59</v>
      </c>
      <c r="H189" t="str">
        <f t="shared" si="11"/>
        <v>&gt;=50%</v>
      </c>
      <c r="I189" s="8" t="str">
        <f t="shared" si="12"/>
        <v>&gt;500</v>
      </c>
      <c r="J189" s="8" t="str">
        <f t="shared" si="13"/>
        <v>1000</v>
      </c>
      <c r="K189" s="1" t="s">
        <v>9295</v>
      </c>
      <c r="L189">
        <v>4.0999999999999996</v>
      </c>
      <c r="M189" s="4">
        <v>3233</v>
      </c>
      <c r="N189" s="12">
        <f t="shared" si="14"/>
        <v>13255.3</v>
      </c>
    </row>
    <row r="190" spans="1:14">
      <c r="A190" t="s">
        <v>7880</v>
      </c>
      <c r="B190" t="s">
        <v>10394</v>
      </c>
      <c r="C190" t="s">
        <v>10706</v>
      </c>
      <c r="D190" s="2">
        <v>5499</v>
      </c>
      <c r="E190" s="11">
        <f t="shared" si="10"/>
        <v>11028500</v>
      </c>
      <c r="F190" s="5">
        <v>11500</v>
      </c>
      <c r="G190" s="1">
        <v>0.52</v>
      </c>
      <c r="H190" t="str">
        <f t="shared" si="11"/>
        <v>20-50%</v>
      </c>
      <c r="I190" s="8" t="str">
        <f t="shared" si="12"/>
        <v>&gt;500</v>
      </c>
      <c r="J190" s="8" t="str">
        <f t="shared" si="13"/>
        <v>&lt;1000</v>
      </c>
      <c r="K190" s="1" t="s">
        <v>9295</v>
      </c>
      <c r="L190">
        <v>3.9</v>
      </c>
      <c r="M190" s="4">
        <v>959</v>
      </c>
      <c r="N190" s="12">
        <f t="shared" si="14"/>
        <v>3740.1</v>
      </c>
    </row>
    <row r="191" spans="1:14">
      <c r="A191" t="s">
        <v>6830</v>
      </c>
      <c r="B191" t="s">
        <v>10260</v>
      </c>
      <c r="C191" t="s">
        <v>10735</v>
      </c>
      <c r="D191" s="2">
        <v>9590</v>
      </c>
      <c r="E191" s="11">
        <f t="shared" si="10"/>
        <v>16270983</v>
      </c>
      <c r="F191" s="5">
        <v>15999</v>
      </c>
      <c r="G191" s="1">
        <v>0.4</v>
      </c>
      <c r="H191" t="str">
        <f t="shared" si="11"/>
        <v>20-50%</v>
      </c>
      <c r="I191" s="8" t="str">
        <f t="shared" si="12"/>
        <v>&gt;500</v>
      </c>
      <c r="J191" s="8" t="str">
        <f t="shared" si="13"/>
        <v>1000</v>
      </c>
      <c r="K191" s="1" t="s">
        <v>9296</v>
      </c>
      <c r="L191">
        <v>4.0999999999999996</v>
      </c>
      <c r="M191" s="4">
        <v>1017</v>
      </c>
      <c r="N191" s="12">
        <f t="shared" si="14"/>
        <v>4169.7</v>
      </c>
    </row>
    <row r="192" spans="1:14">
      <c r="A192" t="s">
        <v>7816</v>
      </c>
      <c r="B192" t="s">
        <v>10386</v>
      </c>
      <c r="C192" t="s">
        <v>10711</v>
      </c>
      <c r="D192">
        <v>948</v>
      </c>
      <c r="E192" s="11">
        <f t="shared" si="10"/>
        <v>7079400</v>
      </c>
      <c r="F192" s="5">
        <v>1620</v>
      </c>
      <c r="G192" s="1">
        <v>0.41</v>
      </c>
      <c r="H192" t="str">
        <f t="shared" si="11"/>
        <v>20-50%</v>
      </c>
      <c r="I192" s="8" t="str">
        <f t="shared" si="12"/>
        <v>&gt;500</v>
      </c>
      <c r="J192" s="8" t="str">
        <f t="shared" si="13"/>
        <v>1000</v>
      </c>
      <c r="K192" s="1" t="s">
        <v>9296</v>
      </c>
      <c r="L192">
        <v>4.0999999999999996</v>
      </c>
      <c r="M192" s="4">
        <v>4370</v>
      </c>
      <c r="N192" s="12">
        <f t="shared" si="14"/>
        <v>17917</v>
      </c>
    </row>
    <row r="193" spans="1:14">
      <c r="A193" t="s">
        <v>6296</v>
      </c>
      <c r="B193" t="s">
        <v>10191</v>
      </c>
      <c r="C193" t="s">
        <v>10715</v>
      </c>
      <c r="D193" s="2">
        <v>1999</v>
      </c>
      <c r="E193" s="11">
        <f t="shared" si="10"/>
        <v>132730290</v>
      </c>
      <c r="F193" s="5">
        <v>3210</v>
      </c>
      <c r="G193" s="1">
        <v>0.38</v>
      </c>
      <c r="H193" t="str">
        <f t="shared" si="11"/>
        <v>20-50%</v>
      </c>
      <c r="I193" s="8" t="str">
        <f t="shared" si="12"/>
        <v>&gt;500</v>
      </c>
      <c r="J193" s="8" t="str">
        <f t="shared" si="13"/>
        <v>1000</v>
      </c>
      <c r="K193" s="1" t="s">
        <v>9296</v>
      </c>
      <c r="L193">
        <v>4.2</v>
      </c>
      <c r="M193" s="4">
        <v>41349</v>
      </c>
      <c r="N193" s="12">
        <f t="shared" si="14"/>
        <v>173665.80000000002</v>
      </c>
    </row>
    <row r="194" spans="1:14">
      <c r="A194" t="s">
        <v>7265</v>
      </c>
      <c r="B194" t="s">
        <v>10316</v>
      </c>
      <c r="C194" t="s">
        <v>10719</v>
      </c>
      <c r="D194" s="2">
        <v>3249</v>
      </c>
      <c r="E194" s="11">
        <f t="shared" ref="E194:E257" si="15">F194 * M194</f>
        <v>31734750</v>
      </c>
      <c r="F194" s="5">
        <v>6375</v>
      </c>
      <c r="G194" s="1">
        <v>0.49</v>
      </c>
      <c r="H194" t="str">
        <f t="shared" ref="H194:H257" si="16">IF(G195 &lt;=0.2, "20%", IF(G195 &lt;=0.5,"20-50%", "&gt;=50%"))</f>
        <v>20-50%</v>
      </c>
      <c r="I194" s="8" t="str">
        <f t="shared" ref="I194:I257" si="17">IF(F194&lt;200,"&lt;200",IF(F194&lt;=500,"200-500",IF(F194&gt;500,"&gt;500")))</f>
        <v>&gt;500</v>
      </c>
      <c r="J194" s="8" t="str">
        <f t="shared" ref="J194:J257" si="18">IF(M194&lt;1000,"&lt;1000",IF(M194&gt;=1000,"1000"))</f>
        <v>1000</v>
      </c>
      <c r="K194" s="1" t="s">
        <v>9296</v>
      </c>
      <c r="L194">
        <v>4</v>
      </c>
      <c r="M194" s="4">
        <v>4978</v>
      </c>
      <c r="N194" s="12">
        <f t="shared" ref="N194:N257" si="19">L194 *M194</f>
        <v>19912</v>
      </c>
    </row>
    <row r="195" spans="1:14">
      <c r="A195" t="s">
        <v>8880</v>
      </c>
      <c r="B195" t="s">
        <v>10524</v>
      </c>
      <c r="C195" t="s">
        <v>10710</v>
      </c>
      <c r="D195" s="3">
        <v>3041.67</v>
      </c>
      <c r="E195" s="11">
        <f t="shared" si="15"/>
        <v>4661223</v>
      </c>
      <c r="F195" s="5">
        <v>5999</v>
      </c>
      <c r="G195" s="1">
        <v>0.49</v>
      </c>
      <c r="H195" t="str">
        <f t="shared" si="16"/>
        <v>20%</v>
      </c>
      <c r="I195" s="8" t="str">
        <f t="shared" si="17"/>
        <v>&gt;500</v>
      </c>
      <c r="J195" s="8" t="str">
        <f t="shared" si="18"/>
        <v>&lt;1000</v>
      </c>
      <c r="K195" s="1" t="s">
        <v>9296</v>
      </c>
      <c r="L195">
        <v>4</v>
      </c>
      <c r="M195" s="4">
        <v>777</v>
      </c>
      <c r="N195" s="12">
        <f t="shared" si="19"/>
        <v>3108</v>
      </c>
    </row>
    <row r="196" spans="1:14">
      <c r="A196" t="s">
        <v>6178</v>
      </c>
      <c r="B196" t="s">
        <v>10175</v>
      </c>
      <c r="C196" t="s">
        <v>10703</v>
      </c>
      <c r="D196" s="2">
        <v>1399</v>
      </c>
      <c r="E196" s="11">
        <f t="shared" si="15"/>
        <v>4030498</v>
      </c>
      <c r="F196" s="5">
        <v>1549</v>
      </c>
      <c r="G196" s="1">
        <v>0.1</v>
      </c>
      <c r="H196" t="str">
        <f t="shared" si="16"/>
        <v>&gt;=50%</v>
      </c>
      <c r="I196" s="8" t="str">
        <f t="shared" si="17"/>
        <v>&gt;500</v>
      </c>
      <c r="J196" s="8" t="str">
        <f t="shared" si="18"/>
        <v>1000</v>
      </c>
      <c r="K196" s="1" t="s">
        <v>9296</v>
      </c>
      <c r="L196">
        <v>3.9</v>
      </c>
      <c r="M196" s="4">
        <v>2602</v>
      </c>
      <c r="N196" s="12">
        <f t="shared" si="19"/>
        <v>10147.799999999999</v>
      </c>
    </row>
    <row r="197" spans="1:14">
      <c r="A197" t="s">
        <v>6262</v>
      </c>
      <c r="B197" t="s">
        <v>10186</v>
      </c>
      <c r="C197" t="s">
        <v>10715</v>
      </c>
      <c r="D197" s="2">
        <v>2599</v>
      </c>
      <c r="E197" s="11">
        <f t="shared" si="15"/>
        <v>128301870</v>
      </c>
      <c r="F197" s="5">
        <v>5890</v>
      </c>
      <c r="G197" s="1">
        <v>0.56000000000000005</v>
      </c>
      <c r="H197" t="str">
        <f t="shared" si="16"/>
        <v>20-50%</v>
      </c>
      <c r="I197" s="8" t="str">
        <f t="shared" si="17"/>
        <v>&gt;500</v>
      </c>
      <c r="J197" s="8" t="str">
        <f t="shared" si="18"/>
        <v>1000</v>
      </c>
      <c r="K197" s="1" t="s">
        <v>9295</v>
      </c>
      <c r="L197">
        <v>4.0999999999999996</v>
      </c>
      <c r="M197" s="4">
        <v>21783</v>
      </c>
      <c r="N197" s="12">
        <f t="shared" si="19"/>
        <v>89310.299999999988</v>
      </c>
    </row>
    <row r="198" spans="1:14">
      <c r="A198" t="s">
        <v>6691</v>
      </c>
      <c r="B198" t="s">
        <v>6692</v>
      </c>
      <c r="C198" t="s">
        <v>10730</v>
      </c>
      <c r="D198">
        <v>653</v>
      </c>
      <c r="E198" s="11">
        <f t="shared" si="15"/>
        <v>3433320</v>
      </c>
      <c r="F198" s="5">
        <v>1020</v>
      </c>
      <c r="G198" s="1">
        <v>0.36</v>
      </c>
      <c r="H198" t="str">
        <f t="shared" si="16"/>
        <v>20-50%</v>
      </c>
      <c r="I198" s="8" t="str">
        <f t="shared" si="17"/>
        <v>&gt;500</v>
      </c>
      <c r="J198" s="8" t="str">
        <f t="shared" si="18"/>
        <v>1000</v>
      </c>
      <c r="K198" s="1" t="s">
        <v>9296</v>
      </c>
      <c r="L198">
        <v>4.0999999999999996</v>
      </c>
      <c r="M198" s="4">
        <v>3366</v>
      </c>
      <c r="N198" s="12">
        <f t="shared" si="19"/>
        <v>13800.599999999999</v>
      </c>
    </row>
    <row r="199" spans="1:14">
      <c r="A199" t="s">
        <v>7540</v>
      </c>
      <c r="B199" t="s">
        <v>7541</v>
      </c>
      <c r="C199" t="s">
        <v>10722</v>
      </c>
      <c r="D199" s="2">
        <v>2599</v>
      </c>
      <c r="E199" s="11">
        <f t="shared" si="15"/>
        <v>9077640</v>
      </c>
      <c r="F199" s="5">
        <v>4290</v>
      </c>
      <c r="G199" s="1">
        <v>0.39</v>
      </c>
      <c r="H199" t="str">
        <f t="shared" si="16"/>
        <v>&gt;=50%</v>
      </c>
      <c r="I199" s="8" t="str">
        <f t="shared" si="17"/>
        <v>&gt;500</v>
      </c>
      <c r="J199" s="8" t="str">
        <f t="shared" si="18"/>
        <v>1000</v>
      </c>
      <c r="K199" s="1" t="s">
        <v>9296</v>
      </c>
      <c r="L199">
        <v>4.4000000000000004</v>
      </c>
      <c r="M199" s="4">
        <v>2116</v>
      </c>
      <c r="N199" s="12">
        <f t="shared" si="19"/>
        <v>9310.4000000000015</v>
      </c>
    </row>
    <row r="200" spans="1:14">
      <c r="A200" t="s">
        <v>6150</v>
      </c>
      <c r="B200" t="s">
        <v>10171</v>
      </c>
      <c r="C200" t="s">
        <v>10707</v>
      </c>
      <c r="D200">
        <v>199</v>
      </c>
      <c r="E200" s="11">
        <f t="shared" si="15"/>
        <v>4059969</v>
      </c>
      <c r="F200" s="5">
        <v>1999</v>
      </c>
      <c r="G200" s="1">
        <v>0.9</v>
      </c>
      <c r="H200" t="str">
        <f t="shared" si="16"/>
        <v>20-50%</v>
      </c>
      <c r="I200" s="8" t="str">
        <f t="shared" si="17"/>
        <v>&gt;500</v>
      </c>
      <c r="J200" s="8" t="str">
        <f t="shared" si="18"/>
        <v>1000</v>
      </c>
      <c r="K200" s="1" t="s">
        <v>9295</v>
      </c>
      <c r="L200">
        <v>3.7</v>
      </c>
      <c r="M200" s="4">
        <v>2031</v>
      </c>
      <c r="N200" s="12">
        <f t="shared" si="19"/>
        <v>7514.7000000000007</v>
      </c>
    </row>
    <row r="201" spans="1:14">
      <c r="A201" t="s">
        <v>1005</v>
      </c>
      <c r="B201" t="s">
        <v>9460</v>
      </c>
      <c r="C201" t="s">
        <v>10582</v>
      </c>
      <c r="D201" s="2">
        <v>1499</v>
      </c>
      <c r="E201" s="11">
        <f t="shared" si="15"/>
        <v>3900049</v>
      </c>
      <c r="F201" s="5">
        <v>1999</v>
      </c>
      <c r="G201" s="1">
        <v>0.25</v>
      </c>
      <c r="H201" t="str">
        <f t="shared" si="16"/>
        <v>20%</v>
      </c>
      <c r="I201" s="8" t="str">
        <f t="shared" si="17"/>
        <v>&gt;500</v>
      </c>
      <c r="J201" s="8" t="str">
        <f t="shared" si="18"/>
        <v>1000</v>
      </c>
      <c r="K201" s="1" t="s">
        <v>9296</v>
      </c>
      <c r="L201">
        <v>4.4000000000000004</v>
      </c>
      <c r="M201" s="4">
        <v>1951</v>
      </c>
      <c r="N201" s="12">
        <f t="shared" si="19"/>
        <v>8584.4000000000015</v>
      </c>
    </row>
    <row r="202" spans="1:14">
      <c r="A202" t="s">
        <v>778</v>
      </c>
      <c r="B202" t="s">
        <v>9425</v>
      </c>
      <c r="C202" t="s">
        <v>10576</v>
      </c>
      <c r="D202" s="2">
        <v>1599</v>
      </c>
      <c r="E202" s="11">
        <f t="shared" si="15"/>
        <v>3900049</v>
      </c>
      <c r="F202" s="5">
        <v>1999</v>
      </c>
      <c r="G202" s="1">
        <v>0.2</v>
      </c>
      <c r="H202" t="str">
        <f t="shared" si="16"/>
        <v>20-50%</v>
      </c>
      <c r="I202" s="8" t="str">
        <f t="shared" si="17"/>
        <v>&gt;500</v>
      </c>
      <c r="J202" s="8" t="str">
        <f t="shared" si="18"/>
        <v>1000</v>
      </c>
      <c r="K202" s="1" t="s">
        <v>9296</v>
      </c>
      <c r="L202">
        <v>4.4000000000000004</v>
      </c>
      <c r="M202" s="4">
        <v>1951</v>
      </c>
      <c r="N202" s="12">
        <f t="shared" si="19"/>
        <v>8584.4000000000015</v>
      </c>
    </row>
    <row r="203" spans="1:14">
      <c r="A203" t="s">
        <v>1254</v>
      </c>
      <c r="B203" t="s">
        <v>9501</v>
      </c>
      <c r="C203" t="s">
        <v>10572</v>
      </c>
      <c r="D203">
        <v>999</v>
      </c>
      <c r="E203" s="11">
        <f t="shared" si="15"/>
        <v>12433282</v>
      </c>
      <c r="F203" s="5">
        <v>1699</v>
      </c>
      <c r="G203" s="1">
        <v>0.41</v>
      </c>
      <c r="H203" t="str">
        <f t="shared" si="16"/>
        <v>20-50%</v>
      </c>
      <c r="I203" s="8" t="str">
        <f t="shared" si="17"/>
        <v>&gt;500</v>
      </c>
      <c r="J203" s="8" t="str">
        <f t="shared" si="18"/>
        <v>1000</v>
      </c>
      <c r="K203" s="1" t="s">
        <v>9296</v>
      </c>
      <c r="L203">
        <v>4.4000000000000004</v>
      </c>
      <c r="M203" s="4">
        <v>7318</v>
      </c>
      <c r="N203" s="12">
        <f t="shared" si="19"/>
        <v>32199.200000000004</v>
      </c>
    </row>
    <row r="204" spans="1:14">
      <c r="A204" t="s">
        <v>1668</v>
      </c>
      <c r="B204" t="s">
        <v>9561</v>
      </c>
      <c r="C204" t="s">
        <v>10576</v>
      </c>
      <c r="D204" s="2">
        <v>1299</v>
      </c>
      <c r="E204" s="11">
        <f t="shared" si="15"/>
        <v>14628682</v>
      </c>
      <c r="F204" s="5">
        <v>1999</v>
      </c>
      <c r="G204" s="1">
        <v>0.35</v>
      </c>
      <c r="H204" t="str">
        <f t="shared" si="16"/>
        <v>20%</v>
      </c>
      <c r="I204" s="8" t="str">
        <f t="shared" si="17"/>
        <v>&gt;500</v>
      </c>
      <c r="J204" s="8" t="str">
        <f t="shared" si="18"/>
        <v>1000</v>
      </c>
      <c r="K204" s="1" t="s">
        <v>9296</v>
      </c>
      <c r="L204">
        <v>4.4000000000000004</v>
      </c>
      <c r="M204" s="4">
        <v>7318</v>
      </c>
      <c r="N204" s="12">
        <f t="shared" si="19"/>
        <v>32199.200000000004</v>
      </c>
    </row>
    <row r="205" spans="1:14">
      <c r="A205" t="s">
        <v>5815</v>
      </c>
      <c r="B205" t="s">
        <v>10131</v>
      </c>
      <c r="C205" t="s">
        <v>10659</v>
      </c>
      <c r="D205" s="2">
        <v>1289</v>
      </c>
      <c r="E205" s="11">
        <f t="shared" si="15"/>
        <v>30981332</v>
      </c>
      <c r="F205" s="5">
        <v>1499</v>
      </c>
      <c r="G205" s="1">
        <v>0.14000000000000001</v>
      </c>
      <c r="H205" t="str">
        <f t="shared" si="16"/>
        <v>20-50%</v>
      </c>
      <c r="I205" s="8" t="str">
        <f t="shared" si="17"/>
        <v>&gt;500</v>
      </c>
      <c r="J205" s="8" t="str">
        <f t="shared" si="18"/>
        <v>1000</v>
      </c>
      <c r="K205" s="1" t="s">
        <v>9296</v>
      </c>
      <c r="L205">
        <v>4.5</v>
      </c>
      <c r="M205" s="4">
        <v>20668</v>
      </c>
      <c r="N205" s="12">
        <f t="shared" si="19"/>
        <v>93006</v>
      </c>
    </row>
    <row r="206" spans="1:14">
      <c r="A206" t="s">
        <v>1055</v>
      </c>
      <c r="B206" t="s">
        <v>9468</v>
      </c>
      <c r="C206" t="s">
        <v>10576</v>
      </c>
      <c r="D206">
        <v>599</v>
      </c>
      <c r="E206" s="11">
        <f t="shared" si="15"/>
        <v>489873</v>
      </c>
      <c r="F206" s="5">
        <v>849</v>
      </c>
      <c r="G206" s="1">
        <v>0.28999999999999998</v>
      </c>
      <c r="H206" t="str">
        <f t="shared" si="16"/>
        <v>20-50%</v>
      </c>
      <c r="I206" s="8" t="str">
        <f t="shared" si="17"/>
        <v>&gt;500</v>
      </c>
      <c r="J206" s="8" t="str">
        <f t="shared" si="18"/>
        <v>&lt;1000</v>
      </c>
      <c r="K206" s="1" t="s">
        <v>9296</v>
      </c>
      <c r="L206">
        <v>4.5</v>
      </c>
      <c r="M206" s="4">
        <v>577</v>
      </c>
      <c r="N206" s="12">
        <f t="shared" si="19"/>
        <v>2596.5</v>
      </c>
    </row>
    <row r="207" spans="1:14">
      <c r="A207" t="s">
        <v>1507</v>
      </c>
      <c r="B207" t="s">
        <v>9537</v>
      </c>
      <c r="C207" t="s">
        <v>10576</v>
      </c>
      <c r="D207">
        <v>599</v>
      </c>
      <c r="E207" s="11">
        <f t="shared" si="15"/>
        <v>402426</v>
      </c>
      <c r="F207" s="5">
        <v>849</v>
      </c>
      <c r="G207" s="1">
        <v>0.28999999999999998</v>
      </c>
      <c r="H207" t="str">
        <f t="shared" si="16"/>
        <v>&gt;=50%</v>
      </c>
      <c r="I207" s="8" t="str">
        <f t="shared" si="17"/>
        <v>&gt;500</v>
      </c>
      <c r="J207" s="8" t="str">
        <f t="shared" si="18"/>
        <v>&lt;1000</v>
      </c>
      <c r="K207" s="1" t="s">
        <v>9296</v>
      </c>
      <c r="L207">
        <v>4.5</v>
      </c>
      <c r="M207" s="4">
        <v>474</v>
      </c>
      <c r="N207" s="12">
        <f t="shared" si="19"/>
        <v>2133</v>
      </c>
    </row>
    <row r="208" spans="1:14">
      <c r="A208" t="s">
        <v>1977</v>
      </c>
      <c r="B208" t="s">
        <v>1978</v>
      </c>
      <c r="C208" t="s">
        <v>10590</v>
      </c>
      <c r="D208">
        <v>699</v>
      </c>
      <c r="E208" s="11">
        <f t="shared" si="15"/>
        <v>740610</v>
      </c>
      <c r="F208" s="5">
        <v>1899</v>
      </c>
      <c r="G208" s="1">
        <v>0.63</v>
      </c>
      <c r="H208" t="str">
        <f t="shared" si="16"/>
        <v>&gt;=50%</v>
      </c>
      <c r="I208" s="8" t="str">
        <f t="shared" si="17"/>
        <v>&gt;500</v>
      </c>
      <c r="J208" s="8" t="str">
        <f t="shared" si="18"/>
        <v>&lt;1000</v>
      </c>
      <c r="K208" s="1" t="s">
        <v>9295</v>
      </c>
      <c r="L208">
        <v>4.4000000000000004</v>
      </c>
      <c r="M208" s="4">
        <v>390</v>
      </c>
      <c r="N208" s="12">
        <f t="shared" si="19"/>
        <v>1716.0000000000002</v>
      </c>
    </row>
    <row r="209" spans="1:14">
      <c r="A209" t="s">
        <v>6074</v>
      </c>
      <c r="B209" t="s">
        <v>10161</v>
      </c>
      <c r="C209" t="s">
        <v>10702</v>
      </c>
      <c r="D209">
        <v>499</v>
      </c>
      <c r="E209" s="11">
        <f t="shared" si="15"/>
        <v>2045338</v>
      </c>
      <c r="F209" s="5">
        <v>1399</v>
      </c>
      <c r="G209" s="1">
        <v>0.64</v>
      </c>
      <c r="H209" t="str">
        <f t="shared" si="16"/>
        <v>20%</v>
      </c>
      <c r="I209" s="8" t="str">
        <f t="shared" si="17"/>
        <v>&gt;500</v>
      </c>
      <c r="J209" s="8" t="str">
        <f t="shared" si="18"/>
        <v>1000</v>
      </c>
      <c r="K209" s="1" t="s">
        <v>9295</v>
      </c>
      <c r="L209">
        <v>3.9</v>
      </c>
      <c r="M209" s="4">
        <v>1462</v>
      </c>
      <c r="N209" s="12">
        <f t="shared" si="19"/>
        <v>5701.8</v>
      </c>
    </row>
    <row r="210" spans="1:14">
      <c r="A210" t="s">
        <v>8377</v>
      </c>
      <c r="B210" t="s">
        <v>10458</v>
      </c>
      <c r="C210" t="s">
        <v>10747</v>
      </c>
      <c r="D210" s="2">
        <v>3199</v>
      </c>
      <c r="E210" s="11">
        <f t="shared" si="15"/>
        <v>6646500</v>
      </c>
      <c r="F210" s="5">
        <v>3500</v>
      </c>
      <c r="G210" s="1">
        <v>0.09</v>
      </c>
      <c r="H210" t="str">
        <f t="shared" si="16"/>
        <v>20-50%</v>
      </c>
      <c r="I210" s="8" t="str">
        <f t="shared" si="17"/>
        <v>&gt;500</v>
      </c>
      <c r="J210" s="8" t="str">
        <f t="shared" si="18"/>
        <v>1000</v>
      </c>
      <c r="K210" s="1" t="s">
        <v>9296</v>
      </c>
      <c r="L210">
        <v>4.2</v>
      </c>
      <c r="M210" s="4">
        <v>1899</v>
      </c>
      <c r="N210" s="12">
        <f t="shared" si="19"/>
        <v>7975.8</v>
      </c>
    </row>
    <row r="211" spans="1:14">
      <c r="A211" t="s">
        <v>7667</v>
      </c>
      <c r="B211" t="s">
        <v>10368</v>
      </c>
      <c r="C211" t="s">
        <v>10710</v>
      </c>
      <c r="D211" s="2">
        <v>3299</v>
      </c>
      <c r="E211" s="11">
        <f t="shared" si="15"/>
        <v>6958035</v>
      </c>
      <c r="F211" s="5">
        <v>4995</v>
      </c>
      <c r="G211" s="1">
        <v>0.34</v>
      </c>
      <c r="H211" t="str">
        <f t="shared" si="16"/>
        <v>20-50%</v>
      </c>
      <c r="I211" s="8" t="str">
        <f t="shared" si="17"/>
        <v>&gt;500</v>
      </c>
      <c r="J211" s="8" t="str">
        <f t="shared" si="18"/>
        <v>1000</v>
      </c>
      <c r="K211" s="1" t="s">
        <v>9296</v>
      </c>
      <c r="L211">
        <v>3.8</v>
      </c>
      <c r="M211" s="4">
        <v>1393</v>
      </c>
      <c r="N211" s="12">
        <f t="shared" si="19"/>
        <v>5293.4</v>
      </c>
    </row>
    <row r="212" spans="1:14">
      <c r="A212" t="s">
        <v>957</v>
      </c>
      <c r="B212" t="s">
        <v>9452</v>
      </c>
      <c r="C212" t="s">
        <v>10572</v>
      </c>
      <c r="D212">
        <v>416</v>
      </c>
      <c r="E212" s="11">
        <f t="shared" si="15"/>
        <v>17983777</v>
      </c>
      <c r="F212" s="5">
        <v>599</v>
      </c>
      <c r="G212" s="1">
        <v>0.31</v>
      </c>
      <c r="H212" t="str">
        <f t="shared" si="16"/>
        <v>&gt;=50%</v>
      </c>
      <c r="I212" s="8" t="str">
        <f t="shared" si="17"/>
        <v>&gt;500</v>
      </c>
      <c r="J212" s="8" t="str">
        <f t="shared" si="18"/>
        <v>1000</v>
      </c>
      <c r="K212" s="1" t="s">
        <v>9296</v>
      </c>
      <c r="L212">
        <v>4.2</v>
      </c>
      <c r="M212" s="4">
        <v>30023</v>
      </c>
      <c r="N212" s="12">
        <f t="shared" si="19"/>
        <v>126096.6</v>
      </c>
    </row>
    <row r="213" spans="1:14">
      <c r="A213" t="s">
        <v>1206</v>
      </c>
      <c r="B213" t="s">
        <v>9492</v>
      </c>
      <c r="C213" t="s">
        <v>10577</v>
      </c>
      <c r="D213">
        <v>486</v>
      </c>
      <c r="E213" s="11">
        <f t="shared" si="15"/>
        <v>60015977</v>
      </c>
      <c r="F213" s="5">
        <v>1999</v>
      </c>
      <c r="G213" s="1">
        <v>0.76</v>
      </c>
      <c r="H213" t="str">
        <f t="shared" si="16"/>
        <v>20-50%</v>
      </c>
      <c r="I213" s="8" t="str">
        <f t="shared" si="17"/>
        <v>&gt;500</v>
      </c>
      <c r="J213" s="8" t="str">
        <f t="shared" si="18"/>
        <v>1000</v>
      </c>
      <c r="K213" s="1" t="s">
        <v>9295</v>
      </c>
      <c r="L213">
        <v>4.2</v>
      </c>
      <c r="M213" s="4">
        <v>30023</v>
      </c>
      <c r="N213" s="12">
        <f t="shared" si="19"/>
        <v>126096.6</v>
      </c>
    </row>
    <row r="214" spans="1:14">
      <c r="A214" t="s">
        <v>1299</v>
      </c>
      <c r="B214" t="s">
        <v>9507</v>
      </c>
      <c r="C214" t="s">
        <v>10572</v>
      </c>
      <c r="D214">
        <v>467</v>
      </c>
      <c r="E214" s="11">
        <f t="shared" si="15"/>
        <v>26388346</v>
      </c>
      <c r="F214" s="5">
        <v>599</v>
      </c>
      <c r="G214" s="1">
        <v>0.22</v>
      </c>
      <c r="H214" t="str">
        <f t="shared" si="16"/>
        <v>&gt;=50%</v>
      </c>
      <c r="I214" s="8" t="str">
        <f t="shared" si="17"/>
        <v>&gt;500</v>
      </c>
      <c r="J214" s="8" t="str">
        <f t="shared" si="18"/>
        <v>1000</v>
      </c>
      <c r="K214" s="1" t="s">
        <v>9296</v>
      </c>
      <c r="L214">
        <v>4.4000000000000004</v>
      </c>
      <c r="M214" s="4">
        <v>44054</v>
      </c>
      <c r="N214" s="12">
        <f t="shared" si="19"/>
        <v>193837.6</v>
      </c>
    </row>
    <row r="215" spans="1:14">
      <c r="A215" t="s">
        <v>1572</v>
      </c>
      <c r="B215" t="s">
        <v>9545</v>
      </c>
      <c r="C215" t="s">
        <v>10572</v>
      </c>
      <c r="D215">
        <v>299</v>
      </c>
      <c r="E215" s="11">
        <f t="shared" si="15"/>
        <v>22975218</v>
      </c>
      <c r="F215" s="5">
        <v>798</v>
      </c>
      <c r="G215" s="1">
        <v>0.63</v>
      </c>
      <c r="H215" t="str">
        <f t="shared" si="16"/>
        <v>&gt;=50%</v>
      </c>
      <c r="I215" s="8" t="str">
        <f t="shared" si="17"/>
        <v>&gt;500</v>
      </c>
      <c r="J215" s="8" t="str">
        <f t="shared" si="18"/>
        <v>1000</v>
      </c>
      <c r="K215" s="1" t="s">
        <v>9295</v>
      </c>
      <c r="L215">
        <v>4.4000000000000004</v>
      </c>
      <c r="M215" s="4">
        <v>28791</v>
      </c>
      <c r="N215" s="12">
        <f t="shared" si="19"/>
        <v>126680.40000000001</v>
      </c>
    </row>
    <row r="216" spans="1:14">
      <c r="A216" t="s">
        <v>554</v>
      </c>
      <c r="B216" t="s">
        <v>9392</v>
      </c>
      <c r="C216" t="s">
        <v>10572</v>
      </c>
      <c r="D216">
        <v>299</v>
      </c>
      <c r="E216" s="11">
        <f t="shared" si="15"/>
        <v>23004009</v>
      </c>
      <c r="F216" s="5">
        <v>799</v>
      </c>
      <c r="G216" s="1">
        <v>0.63</v>
      </c>
      <c r="H216" t="str">
        <f t="shared" si="16"/>
        <v>&gt;=50%</v>
      </c>
      <c r="I216" s="8" t="str">
        <f t="shared" si="17"/>
        <v>&gt;500</v>
      </c>
      <c r="J216" s="8" t="str">
        <f t="shared" si="18"/>
        <v>1000</v>
      </c>
      <c r="K216" s="1" t="s">
        <v>9295</v>
      </c>
      <c r="L216">
        <v>4.4000000000000004</v>
      </c>
      <c r="M216" s="4">
        <v>28791</v>
      </c>
      <c r="N216" s="12">
        <f t="shared" si="19"/>
        <v>126680.40000000001</v>
      </c>
    </row>
    <row r="217" spans="1:14">
      <c r="A217" t="s">
        <v>203</v>
      </c>
      <c r="B217" t="s">
        <v>9345</v>
      </c>
      <c r="C217" t="s">
        <v>10572</v>
      </c>
      <c r="D217">
        <v>299</v>
      </c>
      <c r="E217" s="11">
        <f t="shared" si="15"/>
        <v>20829150</v>
      </c>
      <c r="F217" s="5">
        <v>999</v>
      </c>
      <c r="G217" s="1">
        <v>0.7</v>
      </c>
      <c r="H217" t="str">
        <f t="shared" si="16"/>
        <v>&gt;=50%</v>
      </c>
      <c r="I217" s="8" t="str">
        <f t="shared" si="17"/>
        <v>&gt;500</v>
      </c>
      <c r="J217" s="8" t="str">
        <f t="shared" si="18"/>
        <v>1000</v>
      </c>
      <c r="K217" s="1" t="s">
        <v>9295</v>
      </c>
      <c r="L217">
        <v>4.3</v>
      </c>
      <c r="M217" s="4">
        <v>20850</v>
      </c>
      <c r="N217" s="12">
        <f t="shared" si="19"/>
        <v>89655</v>
      </c>
    </row>
    <row r="218" spans="1:14">
      <c r="A218" t="s">
        <v>203</v>
      </c>
      <c r="B218" t="s">
        <v>9345</v>
      </c>
      <c r="C218" t="s">
        <v>10654</v>
      </c>
      <c r="D218">
        <v>299</v>
      </c>
      <c r="E218" s="11">
        <f t="shared" si="15"/>
        <v>20829150</v>
      </c>
      <c r="F218" s="5">
        <v>999</v>
      </c>
      <c r="G218" s="1">
        <v>0.7</v>
      </c>
      <c r="H218" t="str">
        <f t="shared" si="16"/>
        <v>&gt;=50%</v>
      </c>
      <c r="I218" s="8" t="str">
        <f t="shared" si="17"/>
        <v>&gt;500</v>
      </c>
      <c r="J218" s="8" t="str">
        <f t="shared" si="18"/>
        <v>1000</v>
      </c>
      <c r="K218" s="1" t="s">
        <v>9295</v>
      </c>
      <c r="L218">
        <v>4.3</v>
      </c>
      <c r="M218" s="4">
        <v>20850</v>
      </c>
      <c r="N218" s="12">
        <f t="shared" si="19"/>
        <v>89655</v>
      </c>
    </row>
    <row r="219" spans="1:14">
      <c r="A219" t="s">
        <v>3545</v>
      </c>
      <c r="B219" t="s">
        <v>9839</v>
      </c>
      <c r="C219" t="s">
        <v>10616</v>
      </c>
      <c r="D219" s="2">
        <v>1299</v>
      </c>
      <c r="E219" s="11">
        <f t="shared" si="15"/>
        <v>541184020</v>
      </c>
      <c r="F219" s="5">
        <v>2990</v>
      </c>
      <c r="G219" s="1">
        <v>0.56999999999999995</v>
      </c>
      <c r="H219" t="str">
        <f t="shared" si="16"/>
        <v>&gt;=50%</v>
      </c>
      <c r="I219" s="8" t="str">
        <f t="shared" si="17"/>
        <v>&gt;500</v>
      </c>
      <c r="J219" s="8" t="str">
        <f t="shared" si="18"/>
        <v>1000</v>
      </c>
      <c r="K219" s="1" t="s">
        <v>9295</v>
      </c>
      <c r="L219">
        <v>3.8</v>
      </c>
      <c r="M219" s="4">
        <v>180998</v>
      </c>
      <c r="N219" s="12">
        <f t="shared" si="19"/>
        <v>687792.4</v>
      </c>
    </row>
    <row r="220" spans="1:14">
      <c r="A220" t="s">
        <v>3513</v>
      </c>
      <c r="B220" t="s">
        <v>9835</v>
      </c>
      <c r="C220" t="s">
        <v>10591</v>
      </c>
      <c r="D220" s="2">
        <v>1499</v>
      </c>
      <c r="E220" s="11">
        <f t="shared" si="15"/>
        <v>614923460</v>
      </c>
      <c r="F220" s="5">
        <v>4490</v>
      </c>
      <c r="G220" s="1">
        <v>0.67</v>
      </c>
      <c r="H220" t="str">
        <f t="shared" si="16"/>
        <v>&gt;=50%</v>
      </c>
      <c r="I220" s="8" t="str">
        <f t="shared" si="17"/>
        <v>&gt;500</v>
      </c>
      <c r="J220" s="8" t="str">
        <f t="shared" si="18"/>
        <v>1000</v>
      </c>
      <c r="K220" s="1" t="s">
        <v>9295</v>
      </c>
      <c r="L220">
        <v>3.9</v>
      </c>
      <c r="M220" s="4">
        <v>136954</v>
      </c>
      <c r="N220" s="12">
        <f t="shared" si="19"/>
        <v>534120.6</v>
      </c>
    </row>
    <row r="221" spans="1:14">
      <c r="A221" t="s">
        <v>4274</v>
      </c>
      <c r="B221" t="s">
        <v>9930</v>
      </c>
      <c r="C221" t="s">
        <v>10642</v>
      </c>
      <c r="D221" s="2">
        <v>1199</v>
      </c>
      <c r="E221" s="11">
        <f t="shared" si="15"/>
        <v>285078479</v>
      </c>
      <c r="F221" s="5">
        <v>5999</v>
      </c>
      <c r="G221" s="1">
        <v>0.8</v>
      </c>
      <c r="H221" t="str">
        <f t="shared" si="16"/>
        <v>20-50%</v>
      </c>
      <c r="I221" s="8" t="str">
        <f t="shared" si="17"/>
        <v>&gt;500</v>
      </c>
      <c r="J221" s="8" t="str">
        <f t="shared" si="18"/>
        <v>1000</v>
      </c>
      <c r="K221" s="1" t="s">
        <v>9295</v>
      </c>
      <c r="L221">
        <v>3.9</v>
      </c>
      <c r="M221" s="4">
        <v>47521</v>
      </c>
      <c r="N221" s="12">
        <f t="shared" si="19"/>
        <v>185331.9</v>
      </c>
    </row>
    <row r="222" spans="1:14">
      <c r="A222" t="s">
        <v>4096</v>
      </c>
      <c r="B222" t="s">
        <v>9908</v>
      </c>
      <c r="C222" t="s">
        <v>10643</v>
      </c>
      <c r="D222" s="2">
        <v>1598</v>
      </c>
      <c r="E222" s="11">
        <f t="shared" si="15"/>
        <v>32934850</v>
      </c>
      <c r="F222" s="5">
        <v>2990</v>
      </c>
      <c r="G222" s="1">
        <v>0.47</v>
      </c>
      <c r="H222" t="str">
        <f t="shared" si="16"/>
        <v>&gt;=50%</v>
      </c>
      <c r="I222" s="8" t="str">
        <f t="shared" si="17"/>
        <v>&gt;500</v>
      </c>
      <c r="J222" s="8" t="str">
        <f t="shared" si="18"/>
        <v>1000</v>
      </c>
      <c r="K222" s="1" t="s">
        <v>9296</v>
      </c>
      <c r="L222">
        <v>3.8</v>
      </c>
      <c r="M222" s="4">
        <v>11015</v>
      </c>
      <c r="N222" s="12">
        <f t="shared" si="19"/>
        <v>41857</v>
      </c>
    </row>
    <row r="223" spans="1:14">
      <c r="A223" t="s">
        <v>5137</v>
      </c>
      <c r="B223" t="s">
        <v>10044</v>
      </c>
      <c r="C223" t="s">
        <v>2215</v>
      </c>
      <c r="D223" s="2">
        <v>1599</v>
      </c>
      <c r="E223" s="11">
        <f t="shared" si="15"/>
        <v>2359240</v>
      </c>
      <c r="F223" s="5">
        <v>3490</v>
      </c>
      <c r="G223" s="1">
        <v>0.54</v>
      </c>
      <c r="H223" t="str">
        <f t="shared" si="16"/>
        <v>&gt;=50%</v>
      </c>
      <c r="I223" s="8" t="str">
        <f t="shared" si="17"/>
        <v>&gt;500</v>
      </c>
      <c r="J223" s="8" t="str">
        <f t="shared" si="18"/>
        <v>&lt;1000</v>
      </c>
      <c r="K223" s="1" t="s">
        <v>9295</v>
      </c>
      <c r="L223">
        <v>3.7</v>
      </c>
      <c r="M223" s="4">
        <v>676</v>
      </c>
      <c r="N223" s="12">
        <f t="shared" si="19"/>
        <v>2501.2000000000003</v>
      </c>
    </row>
    <row r="224" spans="1:14">
      <c r="A224" t="s">
        <v>2513</v>
      </c>
      <c r="B224" t="s">
        <v>9684</v>
      </c>
      <c r="C224" t="s">
        <v>10593</v>
      </c>
      <c r="D224">
        <v>379</v>
      </c>
      <c r="E224" s="11">
        <f t="shared" si="15"/>
        <v>363349287</v>
      </c>
      <c r="F224" s="5">
        <v>999</v>
      </c>
      <c r="G224" s="1">
        <v>0.62</v>
      </c>
      <c r="H224" t="str">
        <f t="shared" si="16"/>
        <v>&gt;=50%</v>
      </c>
      <c r="I224" s="8" t="str">
        <f t="shared" si="17"/>
        <v>&gt;500</v>
      </c>
      <c r="J224" s="8" t="str">
        <f t="shared" si="18"/>
        <v>1000</v>
      </c>
      <c r="K224" s="1" t="s">
        <v>9295</v>
      </c>
      <c r="L224">
        <v>4.0999999999999996</v>
      </c>
      <c r="M224" s="4">
        <v>363713</v>
      </c>
      <c r="N224" s="12">
        <f t="shared" si="19"/>
        <v>1491223.2999999998</v>
      </c>
    </row>
    <row r="225" spans="1:14">
      <c r="A225" t="s">
        <v>2249</v>
      </c>
      <c r="B225" t="s">
        <v>9646</v>
      </c>
      <c r="C225" t="s">
        <v>10594</v>
      </c>
      <c r="D225">
        <v>349</v>
      </c>
      <c r="E225" s="11">
        <f t="shared" si="15"/>
        <v>363349287</v>
      </c>
      <c r="F225" s="5">
        <v>999</v>
      </c>
      <c r="G225" s="1">
        <v>0.65</v>
      </c>
      <c r="H225" t="str">
        <f t="shared" si="16"/>
        <v>&gt;=50%</v>
      </c>
      <c r="I225" s="8" t="str">
        <f t="shared" si="17"/>
        <v>&gt;500</v>
      </c>
      <c r="J225" s="8" t="str">
        <f t="shared" si="18"/>
        <v>1000</v>
      </c>
      <c r="K225" s="1" t="s">
        <v>9295</v>
      </c>
      <c r="L225">
        <v>4.0999999999999996</v>
      </c>
      <c r="M225" s="4">
        <v>363713</v>
      </c>
      <c r="N225" s="12">
        <f t="shared" si="19"/>
        <v>1491223.2999999998</v>
      </c>
    </row>
    <row r="226" spans="1:14">
      <c r="A226" t="s">
        <v>3509</v>
      </c>
      <c r="B226" t="s">
        <v>9834</v>
      </c>
      <c r="C226" t="s">
        <v>2215</v>
      </c>
      <c r="D226">
        <v>365</v>
      </c>
      <c r="E226" s="11">
        <f t="shared" si="15"/>
        <v>363347289</v>
      </c>
      <c r="F226" s="5">
        <v>999</v>
      </c>
      <c r="G226" s="1">
        <v>0.63</v>
      </c>
      <c r="H226" t="str">
        <f t="shared" si="16"/>
        <v>&gt;=50%</v>
      </c>
      <c r="I226" s="8" t="str">
        <f t="shared" si="17"/>
        <v>&gt;500</v>
      </c>
      <c r="J226" s="8" t="str">
        <f t="shared" si="18"/>
        <v>1000</v>
      </c>
      <c r="K226" s="1" t="s">
        <v>9295</v>
      </c>
      <c r="L226">
        <v>4.0999999999999996</v>
      </c>
      <c r="M226" s="4">
        <v>363711</v>
      </c>
      <c r="N226" s="12">
        <f t="shared" si="19"/>
        <v>1491215.0999999999</v>
      </c>
    </row>
    <row r="227" spans="1:14">
      <c r="A227" t="s">
        <v>5466</v>
      </c>
      <c r="B227" t="s">
        <v>10087</v>
      </c>
      <c r="C227" t="s">
        <v>10640</v>
      </c>
      <c r="D227">
        <v>399</v>
      </c>
      <c r="E227" s="11">
        <f t="shared" si="15"/>
        <v>98094180</v>
      </c>
      <c r="F227" s="5">
        <v>1290</v>
      </c>
      <c r="G227" s="1">
        <v>0.69</v>
      </c>
      <c r="H227" t="str">
        <f t="shared" si="16"/>
        <v>&gt;=50%</v>
      </c>
      <c r="I227" s="8" t="str">
        <f t="shared" si="17"/>
        <v>&gt;500</v>
      </c>
      <c r="J227" s="8" t="str">
        <f t="shared" si="18"/>
        <v>1000</v>
      </c>
      <c r="K227" s="1" t="s">
        <v>9295</v>
      </c>
      <c r="L227">
        <v>4.2</v>
      </c>
      <c r="M227" s="4">
        <v>76042</v>
      </c>
      <c r="N227" s="12">
        <f t="shared" si="19"/>
        <v>319376.40000000002</v>
      </c>
    </row>
    <row r="228" spans="1:14">
      <c r="A228" t="s">
        <v>3704</v>
      </c>
      <c r="B228" t="s">
        <v>9858</v>
      </c>
      <c r="C228" t="s">
        <v>10623</v>
      </c>
      <c r="D228">
        <v>399</v>
      </c>
      <c r="E228" s="11">
        <f t="shared" si="15"/>
        <v>265740</v>
      </c>
      <c r="F228" s="5">
        <v>1290</v>
      </c>
      <c r="G228" s="1">
        <v>0.69</v>
      </c>
      <c r="H228" t="str">
        <f t="shared" si="16"/>
        <v>&gt;=50%</v>
      </c>
      <c r="I228" s="8" t="str">
        <f t="shared" si="17"/>
        <v>&gt;500</v>
      </c>
      <c r="J228" s="8" t="str">
        <f t="shared" si="18"/>
        <v>&lt;1000</v>
      </c>
      <c r="K228" s="1" t="s">
        <v>9295</v>
      </c>
      <c r="L228">
        <v>4.2</v>
      </c>
      <c r="M228" s="4">
        <v>206</v>
      </c>
      <c r="N228" s="12">
        <f t="shared" si="19"/>
        <v>865.2</v>
      </c>
    </row>
    <row r="229" spans="1:14">
      <c r="A229" t="s">
        <v>3695</v>
      </c>
      <c r="B229" t="s">
        <v>9857</v>
      </c>
      <c r="C229" t="s">
        <v>10591</v>
      </c>
      <c r="D229">
        <v>449</v>
      </c>
      <c r="E229" s="11">
        <f t="shared" si="15"/>
        <v>118383300</v>
      </c>
      <c r="F229" s="5">
        <v>1290</v>
      </c>
      <c r="G229" s="1">
        <v>0.65</v>
      </c>
      <c r="H229" t="str">
        <f t="shared" si="16"/>
        <v>20-50%</v>
      </c>
      <c r="I229" s="8" t="str">
        <f t="shared" si="17"/>
        <v>&gt;500</v>
      </c>
      <c r="J229" s="8" t="str">
        <f t="shared" si="18"/>
        <v>1000</v>
      </c>
      <c r="K229" s="1" t="s">
        <v>9295</v>
      </c>
      <c r="L229">
        <v>4.0999999999999996</v>
      </c>
      <c r="M229" s="4">
        <v>91770</v>
      </c>
      <c r="N229" s="12">
        <f t="shared" si="19"/>
        <v>376256.99999999994</v>
      </c>
    </row>
    <row r="230" spans="1:14">
      <c r="A230" t="s">
        <v>4516</v>
      </c>
      <c r="B230" t="s">
        <v>9962</v>
      </c>
      <c r="C230" t="s">
        <v>10659</v>
      </c>
      <c r="D230">
        <v>699</v>
      </c>
      <c r="E230" s="11">
        <f t="shared" si="15"/>
        <v>272915811</v>
      </c>
      <c r="F230" s="5">
        <v>999</v>
      </c>
      <c r="G230" s="1">
        <v>0.3</v>
      </c>
      <c r="H230" t="str">
        <f t="shared" si="16"/>
        <v>&gt;=50%</v>
      </c>
      <c r="I230" s="8" t="str">
        <f t="shared" si="17"/>
        <v>&gt;500</v>
      </c>
      <c r="J230" s="8" t="str">
        <f t="shared" si="18"/>
        <v>1000</v>
      </c>
      <c r="K230" s="1" t="s">
        <v>9296</v>
      </c>
      <c r="L230">
        <v>4.0999999999999996</v>
      </c>
      <c r="M230" s="4">
        <v>273189</v>
      </c>
      <c r="N230" s="12">
        <f t="shared" si="19"/>
        <v>1120074.8999999999</v>
      </c>
    </row>
    <row r="231" spans="1:14">
      <c r="A231" t="s">
        <v>2698</v>
      </c>
      <c r="B231" t="s">
        <v>9712</v>
      </c>
      <c r="C231" t="s">
        <v>10602</v>
      </c>
      <c r="D231">
        <v>599</v>
      </c>
      <c r="E231" s="11">
        <f t="shared" si="15"/>
        <v>240901710</v>
      </c>
      <c r="F231" s="5">
        <v>1490</v>
      </c>
      <c r="G231" s="1">
        <v>0.6</v>
      </c>
      <c r="H231" t="str">
        <f t="shared" si="16"/>
        <v>&gt;=50%</v>
      </c>
      <c r="I231" s="8" t="str">
        <f t="shared" si="17"/>
        <v>&gt;500</v>
      </c>
      <c r="J231" s="8" t="str">
        <f t="shared" si="18"/>
        <v>1000</v>
      </c>
      <c r="K231" s="1" t="s">
        <v>9295</v>
      </c>
      <c r="L231">
        <v>4.0999999999999996</v>
      </c>
      <c r="M231" s="4">
        <v>161679</v>
      </c>
      <c r="N231" s="12">
        <f t="shared" si="19"/>
        <v>662883.89999999991</v>
      </c>
    </row>
    <row r="232" spans="1:14">
      <c r="A232" t="s">
        <v>3804</v>
      </c>
      <c r="B232" t="s">
        <v>9870</v>
      </c>
      <c r="C232" t="s">
        <v>10629</v>
      </c>
      <c r="D232">
        <v>455</v>
      </c>
      <c r="E232" s="11">
        <f t="shared" si="15"/>
        <v>240898730</v>
      </c>
      <c r="F232" s="5">
        <v>1490</v>
      </c>
      <c r="G232" s="1">
        <v>0.69</v>
      </c>
      <c r="H232" t="str">
        <f t="shared" si="16"/>
        <v>&gt;=50%</v>
      </c>
      <c r="I232" s="8" t="str">
        <f t="shared" si="17"/>
        <v>&gt;500</v>
      </c>
      <c r="J232" s="8" t="str">
        <f t="shared" si="18"/>
        <v>1000</v>
      </c>
      <c r="K232" s="1" t="s">
        <v>9295</v>
      </c>
      <c r="L232">
        <v>4.0999999999999996</v>
      </c>
      <c r="M232" s="4">
        <v>161677</v>
      </c>
      <c r="N232" s="12">
        <f t="shared" si="19"/>
        <v>662875.69999999995</v>
      </c>
    </row>
    <row r="233" spans="1:14">
      <c r="A233" t="s">
        <v>6088</v>
      </c>
      <c r="B233" t="s">
        <v>10163</v>
      </c>
      <c r="C233" t="s">
        <v>10655</v>
      </c>
      <c r="D233">
        <v>849</v>
      </c>
      <c r="E233" s="11">
        <f t="shared" si="15"/>
        <v>227058120</v>
      </c>
      <c r="F233" s="5">
        <v>2490</v>
      </c>
      <c r="G233" s="1">
        <v>0.66</v>
      </c>
      <c r="H233" t="str">
        <f t="shared" si="16"/>
        <v>&gt;=50%</v>
      </c>
      <c r="I233" s="8" t="str">
        <f t="shared" si="17"/>
        <v>&gt;500</v>
      </c>
      <c r="J233" s="8" t="str">
        <f t="shared" si="18"/>
        <v>1000</v>
      </c>
      <c r="K233" s="1" t="s">
        <v>9295</v>
      </c>
      <c r="L233">
        <v>4.2</v>
      </c>
      <c r="M233" s="4">
        <v>91188</v>
      </c>
      <c r="N233" s="12">
        <f t="shared" si="19"/>
        <v>382989.60000000003</v>
      </c>
    </row>
    <row r="234" spans="1:14">
      <c r="A234" t="s">
        <v>603</v>
      </c>
      <c r="B234" t="s">
        <v>9399</v>
      </c>
      <c r="C234" t="s">
        <v>10572</v>
      </c>
      <c r="D234">
        <v>299</v>
      </c>
      <c r="E234" s="11">
        <f t="shared" si="15"/>
        <v>65959737</v>
      </c>
      <c r="F234" s="5">
        <v>699</v>
      </c>
      <c r="G234" s="1">
        <v>0.56999999999999995</v>
      </c>
      <c r="H234" t="str">
        <f t="shared" si="16"/>
        <v>&gt;=50%</v>
      </c>
      <c r="I234" s="8" t="str">
        <f t="shared" si="17"/>
        <v>&gt;500</v>
      </c>
      <c r="J234" s="8" t="str">
        <f t="shared" si="18"/>
        <v>1000</v>
      </c>
      <c r="K234" s="1" t="s">
        <v>9295</v>
      </c>
      <c r="L234">
        <v>4.2</v>
      </c>
      <c r="M234" s="4">
        <v>94363</v>
      </c>
      <c r="N234" s="12">
        <f t="shared" si="19"/>
        <v>396324.60000000003</v>
      </c>
    </row>
    <row r="235" spans="1:14">
      <c r="A235" t="s">
        <v>30</v>
      </c>
      <c r="B235" t="s">
        <v>9320</v>
      </c>
      <c r="C235" t="s">
        <v>10572</v>
      </c>
      <c r="D235">
        <v>329</v>
      </c>
      <c r="E235" s="11">
        <f t="shared" si="15"/>
        <v>65959737</v>
      </c>
      <c r="F235" s="5">
        <v>699</v>
      </c>
      <c r="G235" s="1">
        <v>0.53</v>
      </c>
      <c r="H235" t="str">
        <f t="shared" si="16"/>
        <v>&gt;=50%</v>
      </c>
      <c r="I235" s="8" t="str">
        <f t="shared" si="17"/>
        <v>&gt;500</v>
      </c>
      <c r="J235" s="8" t="str">
        <f t="shared" si="18"/>
        <v>1000</v>
      </c>
      <c r="K235" s="1" t="s">
        <v>9295</v>
      </c>
      <c r="L235">
        <v>4.2</v>
      </c>
      <c r="M235" s="4">
        <v>94363</v>
      </c>
      <c r="N235" s="12">
        <f t="shared" si="19"/>
        <v>396324.60000000003</v>
      </c>
    </row>
    <row r="236" spans="1:14">
      <c r="A236" t="s">
        <v>30</v>
      </c>
      <c r="B236" t="s">
        <v>9320</v>
      </c>
      <c r="C236" t="s">
        <v>10572</v>
      </c>
      <c r="D236">
        <v>329</v>
      </c>
      <c r="E236" s="11">
        <f t="shared" si="15"/>
        <v>65960436</v>
      </c>
      <c r="F236" s="5">
        <v>699</v>
      </c>
      <c r="G236" s="1">
        <v>0.53</v>
      </c>
      <c r="H236" t="str">
        <f t="shared" si="16"/>
        <v>&gt;=50%</v>
      </c>
      <c r="I236" s="8" t="str">
        <f t="shared" si="17"/>
        <v>&gt;500</v>
      </c>
      <c r="J236" s="8" t="str">
        <f t="shared" si="18"/>
        <v>1000</v>
      </c>
      <c r="K236" s="1" t="s">
        <v>9295</v>
      </c>
      <c r="L236">
        <v>4.2</v>
      </c>
      <c r="M236" s="4">
        <v>94364</v>
      </c>
      <c r="N236" s="12">
        <f t="shared" si="19"/>
        <v>396328.8</v>
      </c>
    </row>
    <row r="237" spans="1:14">
      <c r="A237" t="s">
        <v>30</v>
      </c>
      <c r="B237" t="s">
        <v>9320</v>
      </c>
      <c r="C237" t="s">
        <v>10623</v>
      </c>
      <c r="D237">
        <v>329</v>
      </c>
      <c r="E237" s="11">
        <f t="shared" si="15"/>
        <v>65960436</v>
      </c>
      <c r="F237" s="5">
        <v>699</v>
      </c>
      <c r="G237" s="1">
        <v>0.53</v>
      </c>
      <c r="H237" t="str">
        <f t="shared" si="16"/>
        <v>20-50%</v>
      </c>
      <c r="I237" s="8" t="str">
        <f t="shared" si="17"/>
        <v>&gt;500</v>
      </c>
      <c r="J237" s="8" t="str">
        <f t="shared" si="18"/>
        <v>1000</v>
      </c>
      <c r="K237" s="1" t="s">
        <v>9295</v>
      </c>
      <c r="L237">
        <v>4.2</v>
      </c>
      <c r="M237" s="4">
        <v>94364</v>
      </c>
      <c r="N237" s="12">
        <f t="shared" si="19"/>
        <v>396328.8</v>
      </c>
    </row>
    <row r="238" spans="1:14">
      <c r="A238" t="s">
        <v>4222</v>
      </c>
      <c r="B238" t="s">
        <v>9923</v>
      </c>
      <c r="C238" t="s">
        <v>10639</v>
      </c>
      <c r="D238">
        <v>571</v>
      </c>
      <c r="E238" s="11">
        <f t="shared" si="15"/>
        <v>38182779</v>
      </c>
      <c r="F238" s="5">
        <v>999</v>
      </c>
      <c r="G238" s="1">
        <v>0.43</v>
      </c>
      <c r="H238" t="str">
        <f t="shared" si="16"/>
        <v>&gt;=50%</v>
      </c>
      <c r="I238" s="8" t="str">
        <f t="shared" si="17"/>
        <v>&gt;500</v>
      </c>
      <c r="J238" s="8" t="str">
        <f t="shared" si="18"/>
        <v>1000</v>
      </c>
      <c r="K238" s="1" t="s">
        <v>9296</v>
      </c>
      <c r="L238">
        <v>4.3</v>
      </c>
      <c r="M238" s="4">
        <v>38221</v>
      </c>
      <c r="N238" s="12">
        <f t="shared" si="19"/>
        <v>164350.29999999999</v>
      </c>
    </row>
    <row r="239" spans="1:14">
      <c r="A239" t="s">
        <v>3002</v>
      </c>
      <c r="B239" t="s">
        <v>9759</v>
      </c>
      <c r="C239" t="s">
        <v>10616</v>
      </c>
      <c r="D239" s="2">
        <v>1799</v>
      </c>
      <c r="E239" s="11">
        <f t="shared" si="15"/>
        <v>187891200</v>
      </c>
      <c r="F239" s="5">
        <v>6990</v>
      </c>
      <c r="G239" s="1">
        <v>0.74</v>
      </c>
      <c r="H239" t="str">
        <f t="shared" si="16"/>
        <v>&gt;=50%</v>
      </c>
      <c r="I239" s="8" t="str">
        <f t="shared" si="17"/>
        <v>&gt;500</v>
      </c>
      <c r="J239" s="8" t="str">
        <f t="shared" si="18"/>
        <v>1000</v>
      </c>
      <c r="K239" s="1" t="s">
        <v>9295</v>
      </c>
      <c r="L239">
        <v>4</v>
      </c>
      <c r="M239" s="4">
        <v>26880</v>
      </c>
      <c r="N239" s="12">
        <f t="shared" si="19"/>
        <v>107520</v>
      </c>
    </row>
    <row r="240" spans="1:14">
      <c r="A240" t="s">
        <v>3002</v>
      </c>
      <c r="B240" t="s">
        <v>9759</v>
      </c>
      <c r="C240" t="s">
        <v>10591</v>
      </c>
      <c r="D240" s="2">
        <v>1799</v>
      </c>
      <c r="E240" s="11">
        <f t="shared" si="15"/>
        <v>187891200</v>
      </c>
      <c r="F240" s="5">
        <v>6990</v>
      </c>
      <c r="G240" s="1">
        <v>0.74</v>
      </c>
      <c r="H240" t="str">
        <f t="shared" si="16"/>
        <v>&gt;=50%</v>
      </c>
      <c r="I240" s="8" t="str">
        <f t="shared" si="17"/>
        <v>&gt;500</v>
      </c>
      <c r="J240" s="8" t="str">
        <f t="shared" si="18"/>
        <v>1000</v>
      </c>
      <c r="K240" s="1" t="s">
        <v>9295</v>
      </c>
      <c r="L240">
        <v>4</v>
      </c>
      <c r="M240" s="4">
        <v>26880</v>
      </c>
      <c r="N240" s="12">
        <f t="shared" si="19"/>
        <v>107520</v>
      </c>
    </row>
    <row r="241" spans="1:14">
      <c r="A241" t="s">
        <v>724</v>
      </c>
      <c r="B241" t="s">
        <v>9416</v>
      </c>
      <c r="C241" t="s">
        <v>10575</v>
      </c>
      <c r="D241">
        <v>273.10000000000002</v>
      </c>
      <c r="E241" s="11">
        <f t="shared" si="15"/>
        <v>20829150</v>
      </c>
      <c r="F241" s="5">
        <v>999</v>
      </c>
      <c r="G241" s="1">
        <v>0.73</v>
      </c>
      <c r="H241" t="str">
        <f t="shared" si="16"/>
        <v>&gt;=50%</v>
      </c>
      <c r="I241" s="8" t="str">
        <f t="shared" si="17"/>
        <v>&gt;500</v>
      </c>
      <c r="J241" s="8" t="str">
        <f t="shared" si="18"/>
        <v>1000</v>
      </c>
      <c r="K241" s="1" t="s">
        <v>9295</v>
      </c>
      <c r="L241">
        <v>4.3</v>
      </c>
      <c r="M241" s="4">
        <v>20850</v>
      </c>
      <c r="N241" s="12">
        <f t="shared" si="19"/>
        <v>89655</v>
      </c>
    </row>
    <row r="242" spans="1:14">
      <c r="A242" t="s">
        <v>1461</v>
      </c>
      <c r="B242" t="s">
        <v>9530</v>
      </c>
      <c r="C242" t="s">
        <v>10572</v>
      </c>
      <c r="D242">
        <v>799</v>
      </c>
      <c r="E242" s="11">
        <f t="shared" si="15"/>
        <v>9839874</v>
      </c>
      <c r="F242" s="5">
        <v>1749</v>
      </c>
      <c r="G242" s="1">
        <v>0.54</v>
      </c>
      <c r="H242" t="str">
        <f t="shared" si="16"/>
        <v>20%</v>
      </c>
      <c r="I242" s="8" t="str">
        <f t="shared" si="17"/>
        <v>&gt;500</v>
      </c>
      <c r="J242" s="8" t="str">
        <f t="shared" si="18"/>
        <v>1000</v>
      </c>
      <c r="K242" s="1" t="s">
        <v>9295</v>
      </c>
      <c r="L242">
        <v>4.0999999999999996</v>
      </c>
      <c r="M242" s="4">
        <v>5626</v>
      </c>
      <c r="N242" s="12">
        <f t="shared" si="19"/>
        <v>23066.6</v>
      </c>
    </row>
    <row r="243" spans="1:14">
      <c r="A243" t="s">
        <v>1165</v>
      </c>
      <c r="B243" t="s">
        <v>9486</v>
      </c>
      <c r="C243" t="s">
        <v>10572</v>
      </c>
      <c r="D243">
        <v>849</v>
      </c>
      <c r="E243" s="11">
        <f t="shared" si="15"/>
        <v>6729264</v>
      </c>
      <c r="F243" s="5">
        <v>999</v>
      </c>
      <c r="G243" s="1">
        <v>0.15</v>
      </c>
      <c r="H243" t="str">
        <f t="shared" si="16"/>
        <v>20-50%</v>
      </c>
      <c r="I243" s="8" t="str">
        <f t="shared" si="17"/>
        <v>&gt;500</v>
      </c>
      <c r="J243" s="8" t="str">
        <f t="shared" si="18"/>
        <v>1000</v>
      </c>
      <c r="K243" s="1" t="s">
        <v>9296</v>
      </c>
      <c r="L243">
        <v>4.0999999999999996</v>
      </c>
      <c r="M243" s="4">
        <v>6736</v>
      </c>
      <c r="N243" s="12">
        <f t="shared" si="19"/>
        <v>27617.599999999999</v>
      </c>
    </row>
    <row r="244" spans="1:14">
      <c r="A244" t="s">
        <v>1401</v>
      </c>
      <c r="B244" t="s">
        <v>9522</v>
      </c>
      <c r="C244" t="s">
        <v>10572</v>
      </c>
      <c r="D244">
        <v>848.99</v>
      </c>
      <c r="E244" s="11">
        <f t="shared" si="15"/>
        <v>530440</v>
      </c>
      <c r="F244" s="5">
        <v>1490</v>
      </c>
      <c r="G244" s="1">
        <v>0.43</v>
      </c>
      <c r="H244" t="str">
        <f t="shared" si="16"/>
        <v>&gt;=50%</v>
      </c>
      <c r="I244" s="8" t="str">
        <f t="shared" si="17"/>
        <v>&gt;500</v>
      </c>
      <c r="J244" s="8" t="str">
        <f t="shared" si="18"/>
        <v>&lt;1000</v>
      </c>
      <c r="K244" s="1" t="s">
        <v>9296</v>
      </c>
      <c r="L244">
        <v>3.9</v>
      </c>
      <c r="M244" s="4">
        <v>356</v>
      </c>
      <c r="N244" s="12">
        <f t="shared" si="19"/>
        <v>1388.3999999999999</v>
      </c>
    </row>
    <row r="245" spans="1:14">
      <c r="A245" t="s">
        <v>50</v>
      </c>
      <c r="B245" t="s">
        <v>9323</v>
      </c>
      <c r="C245" t="s">
        <v>10593</v>
      </c>
      <c r="D245">
        <v>176.63</v>
      </c>
      <c r="E245" s="11">
        <f t="shared" si="15"/>
        <v>7579311</v>
      </c>
      <c r="F245" s="5">
        <v>499</v>
      </c>
      <c r="G245" s="1">
        <v>0.65</v>
      </c>
      <c r="H245" t="str">
        <f t="shared" si="16"/>
        <v>&gt;=50%</v>
      </c>
      <c r="I245" s="8" t="str">
        <f t="shared" si="17"/>
        <v>200-500</v>
      </c>
      <c r="J245" s="8" t="str">
        <f t="shared" si="18"/>
        <v>1000</v>
      </c>
      <c r="K245" s="1" t="s">
        <v>9295</v>
      </c>
      <c r="L245">
        <v>4.0999999999999996</v>
      </c>
      <c r="M245" s="4">
        <v>15189</v>
      </c>
      <c r="N245" s="12">
        <f t="shared" si="19"/>
        <v>62274.899999999994</v>
      </c>
    </row>
    <row r="246" spans="1:14">
      <c r="A246" t="s">
        <v>50</v>
      </c>
      <c r="B246" t="s">
        <v>9323</v>
      </c>
      <c r="C246" t="s">
        <v>10572</v>
      </c>
      <c r="D246">
        <v>176.63</v>
      </c>
      <c r="E246" s="11">
        <f t="shared" si="15"/>
        <v>7578812</v>
      </c>
      <c r="F246" s="5">
        <v>499</v>
      </c>
      <c r="G246" s="1">
        <v>0.65</v>
      </c>
      <c r="H246" t="str">
        <f t="shared" si="16"/>
        <v>&gt;=50%</v>
      </c>
      <c r="I246" s="8" t="str">
        <f t="shared" si="17"/>
        <v>200-500</v>
      </c>
      <c r="J246" s="8" t="str">
        <f t="shared" si="18"/>
        <v>1000</v>
      </c>
      <c r="K246" s="1" t="s">
        <v>9295</v>
      </c>
      <c r="L246">
        <v>4.0999999999999996</v>
      </c>
      <c r="M246" s="4">
        <v>15188</v>
      </c>
      <c r="N246" s="12">
        <f t="shared" si="19"/>
        <v>62270.799999999996</v>
      </c>
    </row>
    <row r="247" spans="1:14">
      <c r="A247" t="s">
        <v>50</v>
      </c>
      <c r="B247" t="s">
        <v>9323</v>
      </c>
      <c r="C247" t="s">
        <v>10627</v>
      </c>
      <c r="D247">
        <v>176.63</v>
      </c>
      <c r="E247" s="11">
        <f t="shared" si="15"/>
        <v>7579311</v>
      </c>
      <c r="F247" s="5">
        <v>499</v>
      </c>
      <c r="G247" s="1">
        <v>0.65</v>
      </c>
      <c r="H247" t="str">
        <f t="shared" si="16"/>
        <v>&gt;=50%</v>
      </c>
      <c r="I247" s="8" t="str">
        <f t="shared" si="17"/>
        <v>200-500</v>
      </c>
      <c r="J247" s="8" t="str">
        <f t="shared" si="18"/>
        <v>1000</v>
      </c>
      <c r="K247" s="1" t="s">
        <v>9295</v>
      </c>
      <c r="L247">
        <v>4.0999999999999996</v>
      </c>
      <c r="M247" s="4">
        <v>15189</v>
      </c>
      <c r="N247" s="12">
        <f t="shared" si="19"/>
        <v>62274.899999999994</v>
      </c>
    </row>
    <row r="248" spans="1:14">
      <c r="A248" t="s">
        <v>3155</v>
      </c>
      <c r="B248" t="s">
        <v>9783</v>
      </c>
      <c r="C248" t="s">
        <v>10609</v>
      </c>
      <c r="D248" s="2">
        <v>2499</v>
      </c>
      <c r="E248" s="11">
        <f t="shared" si="15"/>
        <v>1230460</v>
      </c>
      <c r="F248" s="5">
        <v>7990</v>
      </c>
      <c r="G248" s="1">
        <v>0.69</v>
      </c>
      <c r="H248" t="str">
        <f t="shared" si="16"/>
        <v>&gt;=50%</v>
      </c>
      <c r="I248" s="8" t="str">
        <f t="shared" si="17"/>
        <v>&gt;500</v>
      </c>
      <c r="J248" s="8" t="str">
        <f t="shared" si="18"/>
        <v>&lt;1000</v>
      </c>
      <c r="K248" s="1" t="s">
        <v>9295</v>
      </c>
      <c r="L248">
        <v>4.0999999999999996</v>
      </c>
      <c r="M248" s="4">
        <v>154</v>
      </c>
      <c r="N248" s="12">
        <f t="shared" si="19"/>
        <v>631.4</v>
      </c>
    </row>
    <row r="249" spans="1:14">
      <c r="A249" t="s">
        <v>2826</v>
      </c>
      <c r="B249" t="s">
        <v>9734</v>
      </c>
      <c r="C249" t="s">
        <v>10591</v>
      </c>
      <c r="D249" s="2">
        <v>2999</v>
      </c>
      <c r="E249" s="11">
        <f t="shared" si="15"/>
        <v>1230460</v>
      </c>
      <c r="F249" s="5">
        <v>7990</v>
      </c>
      <c r="G249" s="1">
        <v>0.62</v>
      </c>
      <c r="H249" t="str">
        <f t="shared" si="16"/>
        <v>&gt;=50%</v>
      </c>
      <c r="I249" s="8" t="str">
        <f t="shared" si="17"/>
        <v>&gt;500</v>
      </c>
      <c r="J249" s="8" t="str">
        <f t="shared" si="18"/>
        <v>&lt;1000</v>
      </c>
      <c r="K249" s="1" t="s">
        <v>9295</v>
      </c>
      <c r="L249">
        <v>4.0999999999999996</v>
      </c>
      <c r="M249" s="4">
        <v>154</v>
      </c>
      <c r="N249" s="12">
        <f t="shared" si="19"/>
        <v>631.4</v>
      </c>
    </row>
    <row r="250" spans="1:14">
      <c r="A250" t="s">
        <v>3562</v>
      </c>
      <c r="B250" t="s">
        <v>9841</v>
      </c>
      <c r="C250" t="s">
        <v>10617</v>
      </c>
      <c r="D250" s="2">
        <v>1399</v>
      </c>
      <c r="E250" s="11">
        <f t="shared" si="15"/>
        <v>565945590</v>
      </c>
      <c r="F250" s="5">
        <v>3990</v>
      </c>
      <c r="G250" s="1">
        <v>0.65</v>
      </c>
      <c r="H250" t="str">
        <f t="shared" si="16"/>
        <v>&gt;=50%</v>
      </c>
      <c r="I250" s="8" t="str">
        <f t="shared" si="17"/>
        <v>&gt;500</v>
      </c>
      <c r="J250" s="8" t="str">
        <f t="shared" si="18"/>
        <v>1000</v>
      </c>
      <c r="K250" s="1" t="s">
        <v>9295</v>
      </c>
      <c r="L250">
        <v>4.0999999999999996</v>
      </c>
      <c r="M250" s="4">
        <v>141841</v>
      </c>
      <c r="N250" s="12">
        <f t="shared" si="19"/>
        <v>581548.1</v>
      </c>
    </row>
    <row r="251" spans="1:14">
      <c r="A251" t="s">
        <v>3783</v>
      </c>
      <c r="B251" t="s">
        <v>9867</v>
      </c>
      <c r="C251" t="s">
        <v>10627</v>
      </c>
      <c r="D251" s="2">
        <v>1499</v>
      </c>
      <c r="E251" s="11">
        <f t="shared" si="15"/>
        <v>438357360</v>
      </c>
      <c r="F251" s="5">
        <v>3990</v>
      </c>
      <c r="G251" s="1">
        <v>0.62</v>
      </c>
      <c r="H251" t="str">
        <f t="shared" si="16"/>
        <v>&gt;=50%</v>
      </c>
      <c r="I251" s="8" t="str">
        <f t="shared" si="17"/>
        <v>&gt;500</v>
      </c>
      <c r="J251" s="8" t="str">
        <f t="shared" si="18"/>
        <v>1000</v>
      </c>
      <c r="K251" s="1" t="s">
        <v>9295</v>
      </c>
      <c r="L251">
        <v>4.0999999999999996</v>
      </c>
      <c r="M251" s="4">
        <v>109864</v>
      </c>
      <c r="N251" s="12">
        <f t="shared" si="19"/>
        <v>450442.39999999997</v>
      </c>
    </row>
    <row r="252" spans="1:14">
      <c r="A252" t="s">
        <v>3989</v>
      </c>
      <c r="B252" t="s">
        <v>9895</v>
      </c>
      <c r="C252" t="s">
        <v>10639</v>
      </c>
      <c r="D252" s="2">
        <v>1199</v>
      </c>
      <c r="E252" s="11">
        <f t="shared" si="15"/>
        <v>83926416</v>
      </c>
      <c r="F252" s="5">
        <v>2499</v>
      </c>
      <c r="G252" s="1">
        <v>0.52</v>
      </c>
      <c r="H252" t="str">
        <f t="shared" si="16"/>
        <v>&gt;=50%</v>
      </c>
      <c r="I252" s="8" t="str">
        <f t="shared" si="17"/>
        <v>&gt;500</v>
      </c>
      <c r="J252" s="8" t="str">
        <f t="shared" si="18"/>
        <v>1000</v>
      </c>
      <c r="K252" s="1" t="s">
        <v>9295</v>
      </c>
      <c r="L252">
        <v>4</v>
      </c>
      <c r="M252" s="4">
        <v>33584</v>
      </c>
      <c r="N252" s="12">
        <f t="shared" si="19"/>
        <v>134336</v>
      </c>
    </row>
    <row r="253" spans="1:14">
      <c r="A253" t="s">
        <v>3227</v>
      </c>
      <c r="B253" t="s">
        <v>9793</v>
      </c>
      <c r="C253" t="s">
        <v>10594</v>
      </c>
      <c r="D253" s="2">
        <v>1399</v>
      </c>
      <c r="E253" s="11">
        <f t="shared" si="15"/>
        <v>290553250</v>
      </c>
      <c r="F253" s="5">
        <v>2990</v>
      </c>
      <c r="G253" s="1">
        <v>0.53</v>
      </c>
      <c r="H253" t="str">
        <f t="shared" si="16"/>
        <v>&gt;=50%</v>
      </c>
      <c r="I253" s="8" t="str">
        <f t="shared" si="17"/>
        <v>&gt;500</v>
      </c>
      <c r="J253" s="8" t="str">
        <f t="shared" si="18"/>
        <v>1000</v>
      </c>
      <c r="K253" s="1" t="s">
        <v>9295</v>
      </c>
      <c r="L253">
        <v>4.0999999999999996</v>
      </c>
      <c r="M253" s="4">
        <v>97175</v>
      </c>
      <c r="N253" s="12">
        <f t="shared" si="19"/>
        <v>398417.49999999994</v>
      </c>
    </row>
    <row r="254" spans="1:14">
      <c r="A254" t="s">
        <v>3227</v>
      </c>
      <c r="B254" t="s">
        <v>9793</v>
      </c>
      <c r="C254" t="s">
        <v>10678</v>
      </c>
      <c r="D254" s="2">
        <v>1399</v>
      </c>
      <c r="E254" s="11">
        <f t="shared" si="15"/>
        <v>290550260</v>
      </c>
      <c r="F254" s="5">
        <v>2990</v>
      </c>
      <c r="G254" s="1">
        <v>0.53</v>
      </c>
      <c r="H254" t="str">
        <f t="shared" si="16"/>
        <v>&gt;=50%</v>
      </c>
      <c r="I254" s="8" t="str">
        <f t="shared" si="17"/>
        <v>&gt;500</v>
      </c>
      <c r="J254" s="8" t="str">
        <f t="shared" si="18"/>
        <v>1000</v>
      </c>
      <c r="K254" s="1" t="s">
        <v>9295</v>
      </c>
      <c r="L254">
        <v>4.0999999999999996</v>
      </c>
      <c r="M254" s="4">
        <v>97174</v>
      </c>
      <c r="N254" s="12">
        <f t="shared" si="19"/>
        <v>398413.39999999997</v>
      </c>
    </row>
    <row r="255" spans="1:14">
      <c r="A255" t="s">
        <v>3585</v>
      </c>
      <c r="B255" t="s">
        <v>9844</v>
      </c>
      <c r="C255" t="s">
        <v>10591</v>
      </c>
      <c r="D255" s="2">
        <v>1220</v>
      </c>
      <c r="E255" s="11">
        <f t="shared" si="15"/>
        <v>427532490</v>
      </c>
      <c r="F255" s="5">
        <v>3990</v>
      </c>
      <c r="G255" s="1">
        <v>0.69</v>
      </c>
      <c r="H255" t="str">
        <f t="shared" si="16"/>
        <v>&gt;=50%</v>
      </c>
      <c r="I255" s="8" t="str">
        <f t="shared" si="17"/>
        <v>&gt;500</v>
      </c>
      <c r="J255" s="8" t="str">
        <f t="shared" si="18"/>
        <v>1000</v>
      </c>
      <c r="K255" s="1" t="s">
        <v>9295</v>
      </c>
      <c r="L255">
        <v>4.0999999999999996</v>
      </c>
      <c r="M255" s="4">
        <v>107151</v>
      </c>
      <c r="N255" s="12">
        <f t="shared" si="19"/>
        <v>439319.1</v>
      </c>
    </row>
    <row r="256" spans="1:14">
      <c r="A256" t="s">
        <v>3953</v>
      </c>
      <c r="B256" t="s">
        <v>9890</v>
      </c>
      <c r="C256" t="s">
        <v>2215</v>
      </c>
      <c r="D256" s="2">
        <v>1799</v>
      </c>
      <c r="E256" s="11">
        <f t="shared" si="15"/>
        <v>275904808</v>
      </c>
      <c r="F256" s="5">
        <v>4999</v>
      </c>
      <c r="G256" s="1">
        <v>0.64</v>
      </c>
      <c r="H256" t="str">
        <f t="shared" si="16"/>
        <v>&gt;=50%</v>
      </c>
      <c r="I256" s="8" t="str">
        <f t="shared" si="17"/>
        <v>&gt;500</v>
      </c>
      <c r="J256" s="8" t="str">
        <f t="shared" si="18"/>
        <v>1000</v>
      </c>
      <c r="K256" s="1" t="s">
        <v>9295</v>
      </c>
      <c r="L256">
        <v>4.0999999999999996</v>
      </c>
      <c r="M256" s="4">
        <v>55192</v>
      </c>
      <c r="N256" s="12">
        <f t="shared" si="19"/>
        <v>226287.19999999998</v>
      </c>
    </row>
    <row r="257" spans="1:14">
      <c r="A257" t="s">
        <v>1646</v>
      </c>
      <c r="B257" t="s">
        <v>9558</v>
      </c>
      <c r="C257" t="s">
        <v>10572</v>
      </c>
      <c r="D257">
        <v>299</v>
      </c>
      <c r="E257" s="11">
        <f t="shared" si="15"/>
        <v>75396037</v>
      </c>
      <c r="F257" s="5">
        <v>799</v>
      </c>
      <c r="G257" s="1">
        <v>0.63</v>
      </c>
      <c r="H257" t="str">
        <f t="shared" si="16"/>
        <v>&gt;=50%</v>
      </c>
      <c r="I257" s="8" t="str">
        <f t="shared" si="17"/>
        <v>&gt;500</v>
      </c>
      <c r="J257" s="8" t="str">
        <f t="shared" si="18"/>
        <v>1000</v>
      </c>
      <c r="K257" s="1" t="s">
        <v>9295</v>
      </c>
      <c r="L257">
        <v>4.2</v>
      </c>
      <c r="M257" s="4">
        <v>94363</v>
      </c>
      <c r="N257" s="12">
        <f t="shared" si="19"/>
        <v>396324.60000000003</v>
      </c>
    </row>
    <row r="258" spans="1:14">
      <c r="A258" t="s">
        <v>82</v>
      </c>
      <c r="B258" t="s">
        <v>9328</v>
      </c>
      <c r="C258" t="s">
        <v>10574</v>
      </c>
      <c r="D258">
        <v>299</v>
      </c>
      <c r="E258" s="11">
        <f t="shared" ref="E258:E321" si="20">F258 * M258</f>
        <v>75396037</v>
      </c>
      <c r="F258" s="5">
        <v>799</v>
      </c>
      <c r="G258" s="1">
        <v>0.63</v>
      </c>
      <c r="H258" t="str">
        <f t="shared" ref="H258:H321" si="21">IF(G259 &lt;=0.2, "20%", IF(G259 &lt;=0.5,"20-50%", "&gt;=50%"))</f>
        <v>&gt;=50%</v>
      </c>
      <c r="I258" s="8" t="str">
        <f t="shared" ref="I258:I321" si="22">IF(F258&lt;200,"&lt;200",IF(F258&lt;=500,"200-500",IF(F258&gt;500,"&gt;500")))</f>
        <v>&gt;500</v>
      </c>
      <c r="J258" s="8" t="str">
        <f t="shared" ref="J258:J321" si="23">IF(M258&lt;1000,"&lt;1000",IF(M258&gt;=1000,"1000"))</f>
        <v>1000</v>
      </c>
      <c r="K258" s="1" t="s">
        <v>9295</v>
      </c>
      <c r="L258">
        <v>4.2</v>
      </c>
      <c r="M258" s="4">
        <v>94363</v>
      </c>
      <c r="N258" s="12">
        <f t="shared" ref="N258:N321" si="24">L258 *M258</f>
        <v>396324.60000000003</v>
      </c>
    </row>
    <row r="259" spans="1:14">
      <c r="A259" t="s">
        <v>82</v>
      </c>
      <c r="B259" t="s">
        <v>9328</v>
      </c>
      <c r="C259" t="s">
        <v>10592</v>
      </c>
      <c r="D259">
        <v>299</v>
      </c>
      <c r="E259" s="11">
        <f t="shared" si="20"/>
        <v>75396836</v>
      </c>
      <c r="F259" s="5">
        <v>799</v>
      </c>
      <c r="G259" s="1">
        <v>0.63</v>
      </c>
      <c r="H259" t="str">
        <f t="shared" si="21"/>
        <v>&gt;=50%</v>
      </c>
      <c r="I259" s="8" t="str">
        <f t="shared" si="22"/>
        <v>&gt;500</v>
      </c>
      <c r="J259" s="8" t="str">
        <f t="shared" si="23"/>
        <v>1000</v>
      </c>
      <c r="K259" s="1" t="s">
        <v>9295</v>
      </c>
      <c r="L259">
        <v>4.2</v>
      </c>
      <c r="M259" s="4">
        <v>94364</v>
      </c>
      <c r="N259" s="12">
        <f t="shared" si="24"/>
        <v>396328.8</v>
      </c>
    </row>
    <row r="260" spans="1:14">
      <c r="A260" t="s">
        <v>4815</v>
      </c>
      <c r="B260" t="s">
        <v>10002</v>
      </c>
      <c r="C260" t="s">
        <v>10615</v>
      </c>
      <c r="D260">
        <v>999</v>
      </c>
      <c r="E260" s="11">
        <f t="shared" si="20"/>
        <v>45644190</v>
      </c>
      <c r="F260" s="5">
        <v>2490</v>
      </c>
      <c r="G260" s="1">
        <v>0.6</v>
      </c>
      <c r="H260" t="str">
        <f t="shared" si="21"/>
        <v>&gt;=50%</v>
      </c>
      <c r="I260" s="8" t="str">
        <f t="shared" si="22"/>
        <v>&gt;500</v>
      </c>
      <c r="J260" s="8" t="str">
        <f t="shared" si="23"/>
        <v>1000</v>
      </c>
      <c r="K260" s="1" t="s">
        <v>9295</v>
      </c>
      <c r="L260">
        <v>4.0999999999999996</v>
      </c>
      <c r="M260" s="4">
        <v>18331</v>
      </c>
      <c r="N260" s="12">
        <f t="shared" si="24"/>
        <v>75157.099999999991</v>
      </c>
    </row>
    <row r="261" spans="1:14">
      <c r="A261" t="s">
        <v>5991</v>
      </c>
      <c r="B261" t="s">
        <v>10153</v>
      </c>
      <c r="C261" t="s">
        <v>10572</v>
      </c>
      <c r="D261" s="2">
        <v>1199</v>
      </c>
      <c r="E261" s="11">
        <f t="shared" si="20"/>
        <v>11602920</v>
      </c>
      <c r="F261" s="5">
        <v>3990</v>
      </c>
      <c r="G261" s="1">
        <v>0.7</v>
      </c>
      <c r="H261" t="str">
        <f t="shared" si="21"/>
        <v>&gt;=50%</v>
      </c>
      <c r="I261" s="8" t="str">
        <f t="shared" si="22"/>
        <v>&gt;500</v>
      </c>
      <c r="J261" s="8" t="str">
        <f t="shared" si="23"/>
        <v>1000</v>
      </c>
      <c r="K261" s="1" t="s">
        <v>9295</v>
      </c>
      <c r="L261">
        <v>4.2</v>
      </c>
      <c r="M261" s="4">
        <v>2908</v>
      </c>
      <c r="N261" s="12">
        <f t="shared" si="24"/>
        <v>12213.6</v>
      </c>
    </row>
    <row r="262" spans="1:14">
      <c r="A262" t="s">
        <v>4801</v>
      </c>
      <c r="B262" t="s">
        <v>10000</v>
      </c>
      <c r="C262" t="s">
        <v>10669</v>
      </c>
      <c r="D262" s="2">
        <v>1799</v>
      </c>
      <c r="E262" s="11">
        <f t="shared" si="20"/>
        <v>205717740</v>
      </c>
      <c r="F262" s="5">
        <v>4990</v>
      </c>
      <c r="G262" s="1">
        <v>0.64</v>
      </c>
      <c r="H262" t="str">
        <f t="shared" si="21"/>
        <v>&gt;=50%</v>
      </c>
      <c r="I262" s="8" t="str">
        <f t="shared" si="22"/>
        <v>&gt;500</v>
      </c>
      <c r="J262" s="8" t="str">
        <f t="shared" si="23"/>
        <v>1000</v>
      </c>
      <c r="K262" s="1" t="s">
        <v>9295</v>
      </c>
      <c r="L262">
        <v>4.2</v>
      </c>
      <c r="M262" s="4">
        <v>41226</v>
      </c>
      <c r="N262" s="12">
        <f t="shared" si="24"/>
        <v>173149.2</v>
      </c>
    </row>
    <row r="263" spans="1:14">
      <c r="A263" t="s">
        <v>126</v>
      </c>
      <c r="B263" t="s">
        <v>9335</v>
      </c>
      <c r="C263" t="s">
        <v>10575</v>
      </c>
      <c r="D263">
        <v>199</v>
      </c>
      <c r="E263" s="11">
        <f t="shared" si="20"/>
        <v>6509455</v>
      </c>
      <c r="F263" s="5">
        <v>499</v>
      </c>
      <c r="G263" s="1">
        <v>0.6</v>
      </c>
      <c r="H263" t="str">
        <f t="shared" si="21"/>
        <v>&gt;=50%</v>
      </c>
      <c r="I263" s="8" t="str">
        <f t="shared" si="22"/>
        <v>200-500</v>
      </c>
      <c r="J263" s="8" t="str">
        <f t="shared" si="23"/>
        <v>1000</v>
      </c>
      <c r="K263" s="1" t="s">
        <v>9295</v>
      </c>
      <c r="L263">
        <v>4.0999999999999996</v>
      </c>
      <c r="M263" s="4">
        <v>13045</v>
      </c>
      <c r="N263" s="12">
        <f t="shared" si="24"/>
        <v>53484.499999999993</v>
      </c>
    </row>
    <row r="264" spans="1:14">
      <c r="A264" t="s">
        <v>126</v>
      </c>
      <c r="B264" t="s">
        <v>9335</v>
      </c>
      <c r="C264" t="s">
        <v>10593</v>
      </c>
      <c r="D264">
        <v>199</v>
      </c>
      <c r="E264" s="11">
        <f t="shared" si="20"/>
        <v>6509455</v>
      </c>
      <c r="F264" s="5">
        <v>499</v>
      </c>
      <c r="G264" s="1">
        <v>0.6</v>
      </c>
      <c r="H264" t="str">
        <f t="shared" si="21"/>
        <v>&gt;=50%</v>
      </c>
      <c r="I264" s="8" t="str">
        <f t="shared" si="22"/>
        <v>200-500</v>
      </c>
      <c r="J264" s="8" t="str">
        <f t="shared" si="23"/>
        <v>1000</v>
      </c>
      <c r="K264" s="1" t="s">
        <v>9295</v>
      </c>
      <c r="L264">
        <v>4.0999999999999996</v>
      </c>
      <c r="M264" s="4">
        <v>13045</v>
      </c>
      <c r="N264" s="12">
        <f t="shared" si="24"/>
        <v>53484.499999999993</v>
      </c>
    </row>
    <row r="265" spans="1:14">
      <c r="A265" t="s">
        <v>735</v>
      </c>
      <c r="B265" t="s">
        <v>9418</v>
      </c>
      <c r="C265" t="s">
        <v>10576</v>
      </c>
      <c r="D265">
        <v>399</v>
      </c>
      <c r="E265" s="11">
        <f t="shared" si="20"/>
        <v>1778220</v>
      </c>
      <c r="F265" s="5">
        <v>999</v>
      </c>
      <c r="G265" s="1">
        <v>0.6</v>
      </c>
      <c r="H265" t="str">
        <f t="shared" si="21"/>
        <v>&gt;=50%</v>
      </c>
      <c r="I265" s="8" t="str">
        <f t="shared" si="22"/>
        <v>&gt;500</v>
      </c>
      <c r="J265" s="8" t="str">
        <f t="shared" si="23"/>
        <v>1000</v>
      </c>
      <c r="K265" s="1" t="s">
        <v>9295</v>
      </c>
      <c r="L265">
        <v>4.0999999999999996</v>
      </c>
      <c r="M265" s="4">
        <v>1780</v>
      </c>
      <c r="N265" s="12">
        <f t="shared" si="24"/>
        <v>7297.9999999999991</v>
      </c>
    </row>
    <row r="266" spans="1:14">
      <c r="A266" t="s">
        <v>495</v>
      </c>
      <c r="B266" t="s">
        <v>9386</v>
      </c>
      <c r="C266" t="s">
        <v>10572</v>
      </c>
      <c r="D266">
        <v>399</v>
      </c>
      <c r="E266" s="11">
        <f t="shared" si="20"/>
        <v>1778220</v>
      </c>
      <c r="F266" s="5">
        <v>999</v>
      </c>
      <c r="G266" s="1">
        <v>0.6</v>
      </c>
      <c r="H266" t="str">
        <f t="shared" si="21"/>
        <v>&gt;=50%</v>
      </c>
      <c r="I266" s="8" t="str">
        <f t="shared" si="22"/>
        <v>&gt;500</v>
      </c>
      <c r="J266" s="8" t="str">
        <f t="shared" si="23"/>
        <v>1000</v>
      </c>
      <c r="K266" s="1" t="s">
        <v>9295</v>
      </c>
      <c r="L266">
        <v>4.0999999999999996</v>
      </c>
      <c r="M266" s="4">
        <v>1780</v>
      </c>
      <c r="N266" s="12">
        <f t="shared" si="24"/>
        <v>7297.9999999999991</v>
      </c>
    </row>
    <row r="267" spans="1:14">
      <c r="A267" t="s">
        <v>495</v>
      </c>
      <c r="B267" t="s">
        <v>9386</v>
      </c>
      <c r="C267" t="s">
        <v>10632</v>
      </c>
      <c r="D267">
        <v>399</v>
      </c>
      <c r="E267" s="11">
        <f t="shared" si="20"/>
        <v>1778220</v>
      </c>
      <c r="F267" s="5">
        <v>999</v>
      </c>
      <c r="G267" s="1">
        <v>0.6</v>
      </c>
      <c r="H267" t="str">
        <f t="shared" si="21"/>
        <v>20-50%</v>
      </c>
      <c r="I267" s="8" t="str">
        <f t="shared" si="22"/>
        <v>&gt;500</v>
      </c>
      <c r="J267" s="8" t="str">
        <f t="shared" si="23"/>
        <v>1000</v>
      </c>
      <c r="K267" s="1" t="s">
        <v>9295</v>
      </c>
      <c r="L267">
        <v>4.0999999999999996</v>
      </c>
      <c r="M267" s="4">
        <v>1780</v>
      </c>
      <c r="N267" s="12">
        <f t="shared" si="24"/>
        <v>7297.9999999999991</v>
      </c>
    </row>
    <row r="268" spans="1:14">
      <c r="A268" t="s">
        <v>903</v>
      </c>
      <c r="B268" t="s">
        <v>9443</v>
      </c>
      <c r="C268" t="s">
        <v>10572</v>
      </c>
      <c r="D268">
        <v>349</v>
      </c>
      <c r="E268" s="11">
        <f t="shared" si="20"/>
        <v>14574150</v>
      </c>
      <c r="F268" s="5">
        <v>699</v>
      </c>
      <c r="G268" s="1">
        <v>0.5</v>
      </c>
      <c r="H268" t="str">
        <f t="shared" si="21"/>
        <v>&gt;=50%</v>
      </c>
      <c r="I268" s="8" t="str">
        <f t="shared" si="22"/>
        <v>&gt;500</v>
      </c>
      <c r="J268" s="8" t="str">
        <f t="shared" si="23"/>
        <v>1000</v>
      </c>
      <c r="K268" s="1" t="s">
        <v>9295</v>
      </c>
      <c r="L268">
        <v>4.3</v>
      </c>
      <c r="M268" s="4">
        <v>20850</v>
      </c>
      <c r="N268" s="12">
        <f t="shared" si="24"/>
        <v>89655</v>
      </c>
    </row>
    <row r="269" spans="1:14">
      <c r="A269" t="s">
        <v>2623</v>
      </c>
      <c r="B269" t="s">
        <v>9701</v>
      </c>
      <c r="C269" t="s">
        <v>10572</v>
      </c>
      <c r="D269" s="2">
        <v>1999</v>
      </c>
      <c r="E269" s="11">
        <f t="shared" si="20"/>
        <v>142469690</v>
      </c>
      <c r="F269" s="5">
        <v>7990</v>
      </c>
      <c r="G269" s="1">
        <v>0.75</v>
      </c>
      <c r="H269" t="str">
        <f t="shared" si="21"/>
        <v>&gt;=50%</v>
      </c>
      <c r="I269" s="8" t="str">
        <f t="shared" si="22"/>
        <v>&gt;500</v>
      </c>
      <c r="J269" s="8" t="str">
        <f t="shared" si="23"/>
        <v>1000</v>
      </c>
      <c r="K269" s="1" t="s">
        <v>9295</v>
      </c>
      <c r="L269">
        <v>3.8</v>
      </c>
      <c r="M269" s="4">
        <v>17831</v>
      </c>
      <c r="N269" s="12">
        <f t="shared" si="24"/>
        <v>67757.8</v>
      </c>
    </row>
    <row r="270" spans="1:14">
      <c r="A270" t="s">
        <v>2465</v>
      </c>
      <c r="B270" t="s">
        <v>9677</v>
      </c>
      <c r="C270" t="s">
        <v>10572</v>
      </c>
      <c r="D270" s="2">
        <v>1999</v>
      </c>
      <c r="E270" s="11">
        <f t="shared" si="20"/>
        <v>142469690</v>
      </c>
      <c r="F270" s="5">
        <v>7990</v>
      </c>
      <c r="G270" s="1">
        <v>0.75</v>
      </c>
      <c r="H270" t="str">
        <f t="shared" si="21"/>
        <v>&gt;=50%</v>
      </c>
      <c r="I270" s="8" t="str">
        <f t="shared" si="22"/>
        <v>&gt;500</v>
      </c>
      <c r="J270" s="8" t="str">
        <f t="shared" si="23"/>
        <v>1000</v>
      </c>
      <c r="K270" s="1" t="s">
        <v>9295</v>
      </c>
      <c r="L270">
        <v>3.8</v>
      </c>
      <c r="M270" s="4">
        <v>17831</v>
      </c>
      <c r="N270" s="12">
        <f t="shared" si="24"/>
        <v>67757.8</v>
      </c>
    </row>
    <row r="271" spans="1:14">
      <c r="A271" t="s">
        <v>2801</v>
      </c>
      <c r="B271" t="s">
        <v>9730</v>
      </c>
      <c r="C271" t="s">
        <v>10605</v>
      </c>
      <c r="D271" s="2">
        <v>1999</v>
      </c>
      <c r="E271" s="11">
        <f t="shared" si="20"/>
        <v>142485670</v>
      </c>
      <c r="F271" s="5">
        <v>7990</v>
      </c>
      <c r="G271" s="1">
        <v>0.75</v>
      </c>
      <c r="H271" t="str">
        <f t="shared" si="21"/>
        <v>&gt;=50%</v>
      </c>
      <c r="I271" s="8" t="str">
        <f t="shared" si="22"/>
        <v>&gt;500</v>
      </c>
      <c r="J271" s="8" t="str">
        <f t="shared" si="23"/>
        <v>1000</v>
      </c>
      <c r="K271" s="1" t="s">
        <v>9295</v>
      </c>
      <c r="L271">
        <v>3.8</v>
      </c>
      <c r="M271" s="4">
        <v>17833</v>
      </c>
      <c r="N271" s="12">
        <f t="shared" si="24"/>
        <v>67765.399999999994</v>
      </c>
    </row>
    <row r="272" spans="1:14">
      <c r="A272" t="s">
        <v>2145</v>
      </c>
      <c r="B272" t="s">
        <v>9630</v>
      </c>
      <c r="C272" t="s">
        <v>10592</v>
      </c>
      <c r="D272" s="2">
        <v>1999</v>
      </c>
      <c r="E272" s="11">
        <f t="shared" si="20"/>
        <v>142469690</v>
      </c>
      <c r="F272" s="5">
        <v>7990</v>
      </c>
      <c r="G272" s="1">
        <v>0.75</v>
      </c>
      <c r="H272" t="str">
        <f t="shared" si="21"/>
        <v>&gt;=50%</v>
      </c>
      <c r="I272" s="8" t="str">
        <f t="shared" si="22"/>
        <v>&gt;500</v>
      </c>
      <c r="J272" s="8" t="str">
        <f t="shared" si="23"/>
        <v>1000</v>
      </c>
      <c r="K272" s="1" t="s">
        <v>9295</v>
      </c>
      <c r="L272">
        <v>3.8</v>
      </c>
      <c r="M272" s="4">
        <v>17831</v>
      </c>
      <c r="N272" s="12">
        <f t="shared" si="24"/>
        <v>67757.8</v>
      </c>
    </row>
    <row r="273" spans="1:14">
      <c r="A273" t="s">
        <v>2145</v>
      </c>
      <c r="B273" t="s">
        <v>9630</v>
      </c>
      <c r="C273" t="s">
        <v>10613</v>
      </c>
      <c r="D273" s="2">
        <v>1799</v>
      </c>
      <c r="E273" s="11">
        <f t="shared" si="20"/>
        <v>142485670</v>
      </c>
      <c r="F273" s="5">
        <v>7990</v>
      </c>
      <c r="G273" s="1">
        <v>0.77</v>
      </c>
      <c r="H273" t="str">
        <f t="shared" si="21"/>
        <v>&gt;=50%</v>
      </c>
      <c r="I273" s="8" t="str">
        <f t="shared" si="22"/>
        <v>&gt;500</v>
      </c>
      <c r="J273" s="8" t="str">
        <f t="shared" si="23"/>
        <v>1000</v>
      </c>
      <c r="K273" s="1" t="s">
        <v>9295</v>
      </c>
      <c r="L273">
        <v>3.8</v>
      </c>
      <c r="M273" s="4">
        <v>17833</v>
      </c>
      <c r="N273" s="12">
        <f t="shared" si="24"/>
        <v>67765.399999999994</v>
      </c>
    </row>
    <row r="274" spans="1:14">
      <c r="A274" t="s">
        <v>3009</v>
      </c>
      <c r="B274" t="s">
        <v>9760</v>
      </c>
      <c r="C274" t="s">
        <v>10593</v>
      </c>
      <c r="D274" s="2">
        <v>1499</v>
      </c>
      <c r="E274" s="11">
        <f t="shared" si="20"/>
        <v>152354040</v>
      </c>
      <c r="F274" s="5">
        <v>6990</v>
      </c>
      <c r="G274" s="1">
        <v>0.79</v>
      </c>
      <c r="H274" t="str">
        <f t="shared" si="21"/>
        <v>&gt;=50%</v>
      </c>
      <c r="I274" s="8" t="str">
        <f t="shared" si="22"/>
        <v>&gt;500</v>
      </c>
      <c r="J274" s="8" t="str">
        <f t="shared" si="23"/>
        <v>1000</v>
      </c>
      <c r="K274" s="1" t="s">
        <v>9295</v>
      </c>
      <c r="L274">
        <v>3.9</v>
      </c>
      <c r="M274" s="4">
        <v>21796</v>
      </c>
      <c r="N274" s="12">
        <f t="shared" si="24"/>
        <v>85004.4</v>
      </c>
    </row>
    <row r="275" spans="1:14">
      <c r="A275" t="s">
        <v>2797</v>
      </c>
      <c r="B275" t="s">
        <v>9729</v>
      </c>
      <c r="C275" t="s">
        <v>10591</v>
      </c>
      <c r="D275" s="2">
        <v>1499</v>
      </c>
      <c r="E275" s="11">
        <f t="shared" si="20"/>
        <v>152354040</v>
      </c>
      <c r="F275" s="5">
        <v>6990</v>
      </c>
      <c r="G275" s="1">
        <v>0.79</v>
      </c>
      <c r="H275" t="str">
        <f t="shared" si="21"/>
        <v>&gt;=50%</v>
      </c>
      <c r="I275" s="8" t="str">
        <f t="shared" si="22"/>
        <v>&gt;500</v>
      </c>
      <c r="J275" s="8" t="str">
        <f t="shared" si="23"/>
        <v>1000</v>
      </c>
      <c r="K275" s="1" t="s">
        <v>9295</v>
      </c>
      <c r="L275">
        <v>3.9</v>
      </c>
      <c r="M275" s="4">
        <v>21796</v>
      </c>
      <c r="N275" s="12">
        <f t="shared" si="24"/>
        <v>85004.4</v>
      </c>
    </row>
    <row r="276" spans="1:14">
      <c r="A276" t="s">
        <v>2206</v>
      </c>
      <c r="B276" t="s">
        <v>9640</v>
      </c>
      <c r="C276" t="s">
        <v>2215</v>
      </c>
      <c r="D276" s="2">
        <v>1499</v>
      </c>
      <c r="E276" s="11">
        <f t="shared" si="20"/>
        <v>152354040</v>
      </c>
      <c r="F276" s="5">
        <v>6990</v>
      </c>
      <c r="G276" s="1">
        <v>0.79</v>
      </c>
      <c r="H276" t="str">
        <f t="shared" si="21"/>
        <v>&gt;=50%</v>
      </c>
      <c r="I276" s="8" t="str">
        <f t="shared" si="22"/>
        <v>&gt;500</v>
      </c>
      <c r="J276" s="8" t="str">
        <f t="shared" si="23"/>
        <v>1000</v>
      </c>
      <c r="K276" s="1" t="s">
        <v>9295</v>
      </c>
      <c r="L276">
        <v>3.9</v>
      </c>
      <c r="M276" s="4">
        <v>21796</v>
      </c>
      <c r="N276" s="12">
        <f t="shared" si="24"/>
        <v>85004.4</v>
      </c>
    </row>
    <row r="277" spans="1:14">
      <c r="A277" t="s">
        <v>2206</v>
      </c>
      <c r="B277" t="s">
        <v>9640</v>
      </c>
      <c r="C277" t="s">
        <v>2215</v>
      </c>
      <c r="D277" s="2">
        <v>1499</v>
      </c>
      <c r="E277" s="11">
        <f t="shared" si="20"/>
        <v>152361030</v>
      </c>
      <c r="F277" s="5">
        <v>6990</v>
      </c>
      <c r="G277" s="1">
        <v>0.79</v>
      </c>
      <c r="H277" t="str">
        <f t="shared" si="21"/>
        <v>&gt;=50%</v>
      </c>
      <c r="I277" s="8" t="str">
        <f t="shared" si="22"/>
        <v>&gt;500</v>
      </c>
      <c r="J277" s="8" t="str">
        <f t="shared" si="23"/>
        <v>1000</v>
      </c>
      <c r="K277" s="1" t="s">
        <v>9295</v>
      </c>
      <c r="L277">
        <v>3.9</v>
      </c>
      <c r="M277" s="4">
        <v>21797</v>
      </c>
      <c r="N277" s="12">
        <f t="shared" si="24"/>
        <v>85008.3</v>
      </c>
    </row>
    <row r="278" spans="1:14">
      <c r="A278" t="s">
        <v>2481</v>
      </c>
      <c r="B278" t="s">
        <v>9679</v>
      </c>
      <c r="C278" t="s">
        <v>10601</v>
      </c>
      <c r="D278" s="2">
        <v>2299</v>
      </c>
      <c r="E278" s="11">
        <f t="shared" si="20"/>
        <v>556255810</v>
      </c>
      <c r="F278" s="5">
        <v>7990</v>
      </c>
      <c r="G278" s="1">
        <v>0.71</v>
      </c>
      <c r="H278" t="str">
        <f t="shared" si="21"/>
        <v>&gt;=50%</v>
      </c>
      <c r="I278" s="8" t="str">
        <f t="shared" si="22"/>
        <v>&gt;500</v>
      </c>
      <c r="J278" s="8" t="str">
        <f t="shared" si="23"/>
        <v>1000</v>
      </c>
      <c r="K278" s="1" t="s">
        <v>9295</v>
      </c>
      <c r="L278">
        <v>4.2</v>
      </c>
      <c r="M278" s="4">
        <v>69619</v>
      </c>
      <c r="N278" s="12">
        <f t="shared" si="24"/>
        <v>292399.8</v>
      </c>
    </row>
    <row r="279" spans="1:14">
      <c r="A279" t="s">
        <v>2481</v>
      </c>
      <c r="B279" t="s">
        <v>9679</v>
      </c>
      <c r="C279" t="s">
        <v>10601</v>
      </c>
      <c r="D279" s="2">
        <v>2299</v>
      </c>
      <c r="E279" s="11">
        <f t="shared" si="20"/>
        <v>556279780</v>
      </c>
      <c r="F279" s="5">
        <v>7990</v>
      </c>
      <c r="G279" s="1">
        <v>0.71</v>
      </c>
      <c r="H279" t="str">
        <f t="shared" si="21"/>
        <v>&gt;=50%</v>
      </c>
      <c r="I279" s="8" t="str">
        <f t="shared" si="22"/>
        <v>&gt;500</v>
      </c>
      <c r="J279" s="8" t="str">
        <f t="shared" si="23"/>
        <v>1000</v>
      </c>
      <c r="K279" s="1" t="s">
        <v>9295</v>
      </c>
      <c r="L279">
        <v>4.2</v>
      </c>
      <c r="M279" s="4">
        <v>69622</v>
      </c>
      <c r="N279" s="12">
        <f t="shared" si="24"/>
        <v>292412.40000000002</v>
      </c>
    </row>
    <row r="280" spans="1:14">
      <c r="A280" t="s">
        <v>2616</v>
      </c>
      <c r="B280" t="s">
        <v>9700</v>
      </c>
      <c r="C280" t="s">
        <v>10591</v>
      </c>
      <c r="D280" s="2">
        <v>2999</v>
      </c>
      <c r="E280" s="11">
        <f t="shared" si="20"/>
        <v>387107510</v>
      </c>
      <c r="F280" s="5">
        <v>7990</v>
      </c>
      <c r="G280" s="1">
        <v>0.62</v>
      </c>
      <c r="H280" t="str">
        <f t="shared" si="21"/>
        <v>&gt;=50%</v>
      </c>
      <c r="I280" s="8" t="str">
        <f t="shared" si="22"/>
        <v>&gt;500</v>
      </c>
      <c r="J280" s="8" t="str">
        <f t="shared" si="23"/>
        <v>1000</v>
      </c>
      <c r="K280" s="1" t="s">
        <v>9295</v>
      </c>
      <c r="L280">
        <v>4.0999999999999996</v>
      </c>
      <c r="M280" s="4">
        <v>48449</v>
      </c>
      <c r="N280" s="12">
        <f t="shared" si="24"/>
        <v>198640.9</v>
      </c>
    </row>
    <row r="281" spans="1:14">
      <c r="A281" t="s">
        <v>2616</v>
      </c>
      <c r="B281" t="s">
        <v>9700</v>
      </c>
      <c r="C281" t="s">
        <v>10634</v>
      </c>
      <c r="D281" s="2">
        <v>2999</v>
      </c>
      <c r="E281" s="11">
        <f t="shared" si="20"/>
        <v>387099520</v>
      </c>
      <c r="F281" s="5">
        <v>7990</v>
      </c>
      <c r="G281" s="1">
        <v>0.62</v>
      </c>
      <c r="H281" t="str">
        <f t="shared" si="21"/>
        <v>20-50%</v>
      </c>
      <c r="I281" s="8" t="str">
        <f t="shared" si="22"/>
        <v>&gt;500</v>
      </c>
      <c r="J281" s="8" t="str">
        <f t="shared" si="23"/>
        <v>1000</v>
      </c>
      <c r="K281" s="1" t="s">
        <v>9295</v>
      </c>
      <c r="L281">
        <v>4.0999999999999996</v>
      </c>
      <c r="M281" s="4">
        <v>48448</v>
      </c>
      <c r="N281" s="12">
        <f t="shared" si="24"/>
        <v>198636.79999999999</v>
      </c>
    </row>
    <row r="282" spans="1:14">
      <c r="A282" t="s">
        <v>6565</v>
      </c>
      <c r="B282" t="s">
        <v>10225</v>
      </c>
      <c r="C282" t="s">
        <v>10715</v>
      </c>
      <c r="D282" s="2">
        <v>1819</v>
      </c>
      <c r="E282" s="11">
        <f t="shared" si="20"/>
        <v>19785540</v>
      </c>
      <c r="F282" s="5">
        <v>2490</v>
      </c>
      <c r="G282" s="1">
        <v>0.27</v>
      </c>
      <c r="H282" t="str">
        <f t="shared" si="21"/>
        <v>20-50%</v>
      </c>
      <c r="I282" s="8" t="str">
        <f t="shared" si="22"/>
        <v>&gt;500</v>
      </c>
      <c r="J282" s="8" t="str">
        <f t="shared" si="23"/>
        <v>1000</v>
      </c>
      <c r="K282" s="1" t="s">
        <v>9296</v>
      </c>
      <c r="L282">
        <v>4.4000000000000004</v>
      </c>
      <c r="M282" s="4">
        <v>7946</v>
      </c>
      <c r="N282" s="12">
        <f t="shared" si="24"/>
        <v>34962.400000000001</v>
      </c>
    </row>
    <row r="283" spans="1:14">
      <c r="A283" t="s">
        <v>7752</v>
      </c>
      <c r="B283" t="s">
        <v>7753</v>
      </c>
      <c r="C283" t="s">
        <v>10724</v>
      </c>
      <c r="D283" s="2">
        <v>1399</v>
      </c>
      <c r="E283" s="11">
        <f t="shared" si="20"/>
        <v>1055690</v>
      </c>
      <c r="F283" s="5">
        <v>2290</v>
      </c>
      <c r="G283" s="1">
        <v>0.39</v>
      </c>
      <c r="H283" t="str">
        <f t="shared" si="21"/>
        <v>20-50%</v>
      </c>
      <c r="I283" s="8" t="str">
        <f t="shared" si="22"/>
        <v>&gt;500</v>
      </c>
      <c r="J283" s="8" t="str">
        <f t="shared" si="23"/>
        <v>&lt;1000</v>
      </c>
      <c r="K283" s="1" t="s">
        <v>9296</v>
      </c>
      <c r="L283">
        <v>4.4000000000000004</v>
      </c>
      <c r="M283" s="4">
        <v>461</v>
      </c>
      <c r="N283" s="12">
        <f t="shared" si="24"/>
        <v>2028.4</v>
      </c>
    </row>
    <row r="284" spans="1:14">
      <c r="A284" t="s">
        <v>9239</v>
      </c>
      <c r="B284" t="s">
        <v>9240</v>
      </c>
      <c r="C284" t="s">
        <v>6474</v>
      </c>
      <c r="D284" s="2">
        <v>2863</v>
      </c>
      <c r="E284" s="11">
        <f t="shared" si="20"/>
        <v>25782030</v>
      </c>
      <c r="F284" s="5">
        <v>3690</v>
      </c>
      <c r="G284" s="1">
        <v>0.22</v>
      </c>
      <c r="H284" t="str">
        <f t="shared" si="21"/>
        <v>20-50%</v>
      </c>
      <c r="I284" s="8" t="str">
        <f t="shared" si="22"/>
        <v>&gt;500</v>
      </c>
      <c r="J284" s="8" t="str">
        <f t="shared" si="23"/>
        <v>1000</v>
      </c>
      <c r="K284" s="1" t="s">
        <v>9296</v>
      </c>
      <c r="L284">
        <v>4.3</v>
      </c>
      <c r="M284" s="4">
        <v>6987</v>
      </c>
      <c r="N284" s="12">
        <f t="shared" si="24"/>
        <v>30044.1</v>
      </c>
    </row>
    <row r="285" spans="1:14">
      <c r="A285" t="s">
        <v>8789</v>
      </c>
      <c r="B285" t="s">
        <v>8790</v>
      </c>
      <c r="C285" t="s">
        <v>10716</v>
      </c>
      <c r="D285" s="2">
        <v>1928</v>
      </c>
      <c r="E285" s="11">
        <f t="shared" si="20"/>
        <v>6156430</v>
      </c>
      <c r="F285" s="5">
        <v>2590</v>
      </c>
      <c r="G285" s="1">
        <v>0.26</v>
      </c>
      <c r="H285" t="str">
        <f t="shared" si="21"/>
        <v>20%</v>
      </c>
      <c r="I285" s="8" t="str">
        <f t="shared" si="22"/>
        <v>&gt;500</v>
      </c>
      <c r="J285" s="8" t="str">
        <f t="shared" si="23"/>
        <v>1000</v>
      </c>
      <c r="K285" s="1" t="s">
        <v>9296</v>
      </c>
      <c r="L285">
        <v>4</v>
      </c>
      <c r="M285" s="4">
        <v>2377</v>
      </c>
      <c r="N285" s="12">
        <f t="shared" si="24"/>
        <v>9508</v>
      </c>
    </row>
    <row r="286" spans="1:14">
      <c r="A286" t="s">
        <v>9074</v>
      </c>
      <c r="B286" t="s">
        <v>9075</v>
      </c>
      <c r="C286" t="s">
        <v>10728</v>
      </c>
      <c r="D286" s="2">
        <v>1180</v>
      </c>
      <c r="E286" s="11">
        <f t="shared" si="20"/>
        <v>2198880</v>
      </c>
      <c r="F286" s="5">
        <v>1440</v>
      </c>
      <c r="G286" s="1">
        <v>0.18</v>
      </c>
      <c r="H286" t="str">
        <f t="shared" si="21"/>
        <v>20-50%</v>
      </c>
      <c r="I286" s="8" t="str">
        <f t="shared" si="22"/>
        <v>&gt;500</v>
      </c>
      <c r="J286" s="8" t="str">
        <f t="shared" si="23"/>
        <v>1000</v>
      </c>
      <c r="K286" s="1" t="s">
        <v>9296</v>
      </c>
      <c r="L286">
        <v>4.2</v>
      </c>
      <c r="M286" s="4">
        <v>1527</v>
      </c>
      <c r="N286" s="12">
        <f t="shared" si="24"/>
        <v>6413.4000000000005</v>
      </c>
    </row>
    <row r="287" spans="1:14">
      <c r="A287" t="s">
        <v>8414</v>
      </c>
      <c r="B287" t="s">
        <v>8415</v>
      </c>
      <c r="C287" t="s">
        <v>10716</v>
      </c>
      <c r="D287" s="2">
        <v>9495</v>
      </c>
      <c r="E287" s="11">
        <f t="shared" si="20"/>
        <v>1500210</v>
      </c>
      <c r="F287" s="5">
        <v>18990</v>
      </c>
      <c r="G287" s="1">
        <v>0.5</v>
      </c>
      <c r="H287" t="str">
        <f t="shared" si="21"/>
        <v>20-50%</v>
      </c>
      <c r="I287" s="8" t="str">
        <f t="shared" si="22"/>
        <v>&gt;500</v>
      </c>
      <c r="J287" s="8" t="str">
        <f t="shared" si="23"/>
        <v>&lt;1000</v>
      </c>
      <c r="K287" s="1" t="s">
        <v>9295</v>
      </c>
      <c r="L287">
        <v>4.2</v>
      </c>
      <c r="M287" s="4">
        <v>79</v>
      </c>
      <c r="N287" s="12">
        <f t="shared" si="24"/>
        <v>331.8</v>
      </c>
    </row>
    <row r="288" spans="1:14">
      <c r="A288" t="s">
        <v>6614</v>
      </c>
      <c r="B288" t="s">
        <v>10232</v>
      </c>
      <c r="C288" t="s">
        <v>10707</v>
      </c>
      <c r="D288" s="2">
        <v>6999</v>
      </c>
      <c r="E288" s="11">
        <f t="shared" si="20"/>
        <v>121774410</v>
      </c>
      <c r="F288" s="5">
        <v>10590</v>
      </c>
      <c r="G288" s="1">
        <v>0.34</v>
      </c>
      <c r="H288" t="str">
        <f t="shared" si="21"/>
        <v>&gt;=50%</v>
      </c>
      <c r="I288" s="8" t="str">
        <f t="shared" si="22"/>
        <v>&gt;500</v>
      </c>
      <c r="J288" s="8" t="str">
        <f t="shared" si="23"/>
        <v>1000</v>
      </c>
      <c r="K288" s="1" t="s">
        <v>9296</v>
      </c>
      <c r="L288">
        <v>4.4000000000000004</v>
      </c>
      <c r="M288" s="4">
        <v>11499</v>
      </c>
      <c r="N288" s="12">
        <f t="shared" si="24"/>
        <v>50595.600000000006</v>
      </c>
    </row>
    <row r="289" spans="1:14">
      <c r="A289" t="s">
        <v>3860</v>
      </c>
      <c r="B289" t="s">
        <v>9877</v>
      </c>
      <c r="C289" t="s">
        <v>10620</v>
      </c>
      <c r="D289" s="2">
        <v>1499</v>
      </c>
      <c r="E289" s="11">
        <f t="shared" si="20"/>
        <v>254887676</v>
      </c>
      <c r="F289" s="5">
        <v>8999</v>
      </c>
      <c r="G289" s="1">
        <v>0.83</v>
      </c>
      <c r="H289" t="str">
        <f t="shared" si="21"/>
        <v>&gt;=50%</v>
      </c>
      <c r="I289" s="8" t="str">
        <f t="shared" si="22"/>
        <v>&gt;500</v>
      </c>
      <c r="J289" s="8" t="str">
        <f t="shared" si="23"/>
        <v>1000</v>
      </c>
      <c r="K289" s="1" t="s">
        <v>9295</v>
      </c>
      <c r="L289">
        <v>3.7</v>
      </c>
      <c r="M289" s="4">
        <v>28324</v>
      </c>
      <c r="N289" s="12">
        <f t="shared" si="24"/>
        <v>104798.8</v>
      </c>
    </row>
    <row r="290" spans="1:14">
      <c r="A290" t="s">
        <v>5193</v>
      </c>
      <c r="B290" t="s">
        <v>10052</v>
      </c>
      <c r="C290" t="s">
        <v>10641</v>
      </c>
      <c r="D290" s="2">
        <v>1099</v>
      </c>
      <c r="E290" s="11">
        <f t="shared" si="20"/>
        <v>77783034</v>
      </c>
      <c r="F290" s="5">
        <v>5999</v>
      </c>
      <c r="G290" s="1">
        <v>0.82</v>
      </c>
      <c r="H290" t="str">
        <f t="shared" si="21"/>
        <v>&gt;=50%</v>
      </c>
      <c r="I290" s="8" t="str">
        <f t="shared" si="22"/>
        <v>&gt;500</v>
      </c>
      <c r="J290" s="8" t="str">
        <f t="shared" si="23"/>
        <v>1000</v>
      </c>
      <c r="K290" s="1" t="s">
        <v>9295</v>
      </c>
      <c r="L290">
        <v>3.5</v>
      </c>
      <c r="M290" s="4">
        <v>12966</v>
      </c>
      <c r="N290" s="12">
        <f t="shared" si="24"/>
        <v>45381</v>
      </c>
    </row>
    <row r="291" spans="1:14">
      <c r="A291" t="s">
        <v>3763</v>
      </c>
      <c r="B291" t="s">
        <v>9865</v>
      </c>
      <c r="C291" t="s">
        <v>10572</v>
      </c>
      <c r="D291" s="2">
        <v>1399</v>
      </c>
      <c r="E291" s="11">
        <f t="shared" si="20"/>
        <v>52262496</v>
      </c>
      <c r="F291" s="5">
        <v>5499</v>
      </c>
      <c r="G291" s="1">
        <v>0.75</v>
      </c>
      <c r="H291" t="str">
        <f t="shared" si="21"/>
        <v>&gt;=50%</v>
      </c>
      <c r="I291" s="8" t="str">
        <f t="shared" si="22"/>
        <v>&gt;500</v>
      </c>
      <c r="J291" s="8" t="str">
        <f t="shared" si="23"/>
        <v>1000</v>
      </c>
      <c r="K291" s="1" t="s">
        <v>9295</v>
      </c>
      <c r="L291">
        <v>3.9</v>
      </c>
      <c r="M291" s="4">
        <v>9504</v>
      </c>
      <c r="N291" s="12">
        <f t="shared" si="24"/>
        <v>37065.599999999999</v>
      </c>
    </row>
    <row r="292" spans="1:14">
      <c r="A292" t="s">
        <v>5495</v>
      </c>
      <c r="B292" t="s">
        <v>10091</v>
      </c>
      <c r="C292" t="s">
        <v>10650</v>
      </c>
      <c r="D292">
        <v>649</v>
      </c>
      <c r="E292" s="11">
        <f t="shared" si="20"/>
        <v>32609451</v>
      </c>
      <c r="F292" s="5">
        <v>2499</v>
      </c>
      <c r="G292" s="1">
        <v>0.74</v>
      </c>
      <c r="H292" t="str">
        <f t="shared" si="21"/>
        <v>&gt;=50%</v>
      </c>
      <c r="I292" s="8" t="str">
        <f t="shared" si="22"/>
        <v>&gt;500</v>
      </c>
      <c r="J292" s="8" t="str">
        <f t="shared" si="23"/>
        <v>1000</v>
      </c>
      <c r="K292" s="1" t="s">
        <v>9295</v>
      </c>
      <c r="L292">
        <v>3.9</v>
      </c>
      <c r="M292" s="4">
        <v>13049</v>
      </c>
      <c r="N292" s="12">
        <f t="shared" si="24"/>
        <v>50891.1</v>
      </c>
    </row>
    <row r="293" spans="1:14">
      <c r="A293" t="s">
        <v>5144</v>
      </c>
      <c r="B293" t="s">
        <v>10045</v>
      </c>
      <c r="C293" t="s">
        <v>10634</v>
      </c>
      <c r="D293">
        <v>499</v>
      </c>
      <c r="E293" s="11">
        <f t="shared" si="20"/>
        <v>1523727</v>
      </c>
      <c r="F293" s="5">
        <v>1299</v>
      </c>
      <c r="G293" s="1">
        <v>0.62</v>
      </c>
      <c r="H293" t="str">
        <f t="shared" si="21"/>
        <v>&gt;=50%</v>
      </c>
      <c r="I293" s="8" t="str">
        <f t="shared" si="22"/>
        <v>&gt;500</v>
      </c>
      <c r="J293" s="8" t="str">
        <f t="shared" si="23"/>
        <v>1000</v>
      </c>
      <c r="K293" s="1" t="s">
        <v>9295</v>
      </c>
      <c r="L293">
        <v>3.9</v>
      </c>
      <c r="M293" s="4">
        <v>1173</v>
      </c>
      <c r="N293" s="12">
        <f t="shared" si="24"/>
        <v>4574.7</v>
      </c>
    </row>
    <row r="294" spans="1:14">
      <c r="A294" t="s">
        <v>3638</v>
      </c>
      <c r="B294" t="s">
        <v>9850</v>
      </c>
      <c r="C294" t="s">
        <v>10618</v>
      </c>
      <c r="D294">
        <v>329</v>
      </c>
      <c r="E294" s="11">
        <f t="shared" si="20"/>
        <v>76949973</v>
      </c>
      <c r="F294" s="5">
        <v>999</v>
      </c>
      <c r="G294" s="1">
        <v>0.67</v>
      </c>
      <c r="H294" t="str">
        <f t="shared" si="21"/>
        <v>&gt;=50%</v>
      </c>
      <c r="I294" s="8" t="str">
        <f t="shared" si="22"/>
        <v>&gt;500</v>
      </c>
      <c r="J294" s="8" t="str">
        <f t="shared" si="23"/>
        <v>1000</v>
      </c>
      <c r="K294" s="1" t="s">
        <v>9295</v>
      </c>
      <c r="L294">
        <v>3.9</v>
      </c>
      <c r="M294" s="4">
        <v>77027</v>
      </c>
      <c r="N294" s="12">
        <f t="shared" si="24"/>
        <v>300405.3</v>
      </c>
    </row>
    <row r="295" spans="1:14">
      <c r="A295" t="s">
        <v>3903</v>
      </c>
      <c r="B295" t="s">
        <v>9883</v>
      </c>
      <c r="C295" t="s">
        <v>2215</v>
      </c>
      <c r="D295">
        <v>999</v>
      </c>
      <c r="E295" s="11">
        <f t="shared" si="20"/>
        <v>15251610</v>
      </c>
      <c r="F295" s="5">
        <v>4499</v>
      </c>
      <c r="G295" s="1">
        <v>0.78</v>
      </c>
      <c r="H295" t="str">
        <f t="shared" si="21"/>
        <v>&gt;=50%</v>
      </c>
      <c r="I295" s="8" t="str">
        <f t="shared" si="22"/>
        <v>&gt;500</v>
      </c>
      <c r="J295" s="8" t="str">
        <f t="shared" si="23"/>
        <v>1000</v>
      </c>
      <c r="K295" s="1" t="s">
        <v>9295</v>
      </c>
      <c r="L295">
        <v>3.8</v>
      </c>
      <c r="M295" s="4">
        <v>3390</v>
      </c>
      <c r="N295" s="12">
        <f t="shared" si="24"/>
        <v>12882</v>
      </c>
    </row>
    <row r="296" spans="1:14">
      <c r="A296" t="s">
        <v>4592</v>
      </c>
      <c r="B296" t="s">
        <v>9971</v>
      </c>
      <c r="C296" t="s">
        <v>10602</v>
      </c>
      <c r="D296" s="2">
        <v>1999</v>
      </c>
      <c r="E296" s="11">
        <f t="shared" si="20"/>
        <v>19858014</v>
      </c>
      <c r="F296" s="5">
        <v>9999</v>
      </c>
      <c r="G296" s="1">
        <v>0.8</v>
      </c>
      <c r="H296" t="str">
        <f t="shared" si="21"/>
        <v>&gt;=50%</v>
      </c>
      <c r="I296" s="8" t="str">
        <f t="shared" si="22"/>
        <v>&gt;500</v>
      </c>
      <c r="J296" s="8" t="str">
        <f t="shared" si="23"/>
        <v>1000</v>
      </c>
      <c r="K296" s="1" t="s">
        <v>9295</v>
      </c>
      <c r="L296">
        <v>3.7</v>
      </c>
      <c r="M296" s="4">
        <v>1986</v>
      </c>
      <c r="N296" s="12">
        <f t="shared" si="24"/>
        <v>7348.2000000000007</v>
      </c>
    </row>
    <row r="297" spans="1:14">
      <c r="A297" t="s">
        <v>3910</v>
      </c>
      <c r="B297" t="s">
        <v>9884</v>
      </c>
      <c r="C297" t="s">
        <v>10592</v>
      </c>
      <c r="D297">
        <v>899</v>
      </c>
      <c r="E297" s="11">
        <f t="shared" si="20"/>
        <v>463630948</v>
      </c>
      <c r="F297" s="5">
        <v>4499</v>
      </c>
      <c r="G297" s="1">
        <v>0.8</v>
      </c>
      <c r="H297" t="str">
        <f t="shared" si="21"/>
        <v>&gt;=50%</v>
      </c>
      <c r="I297" s="8" t="str">
        <f t="shared" si="22"/>
        <v>&gt;500</v>
      </c>
      <c r="J297" s="8" t="str">
        <f t="shared" si="23"/>
        <v>1000</v>
      </c>
      <c r="K297" s="1" t="s">
        <v>9295</v>
      </c>
      <c r="L297">
        <v>3.8</v>
      </c>
      <c r="M297" s="4">
        <v>103052</v>
      </c>
      <c r="N297" s="12">
        <f t="shared" si="24"/>
        <v>391597.6</v>
      </c>
    </row>
    <row r="298" spans="1:14">
      <c r="A298" t="s">
        <v>4643</v>
      </c>
      <c r="B298" t="s">
        <v>9978</v>
      </c>
      <c r="C298" t="s">
        <v>10615</v>
      </c>
      <c r="D298" s="2">
        <v>1199</v>
      </c>
      <c r="E298" s="11">
        <f t="shared" si="20"/>
        <v>207254090</v>
      </c>
      <c r="F298" s="5">
        <v>7999</v>
      </c>
      <c r="G298" s="1">
        <v>0.85</v>
      </c>
      <c r="H298" t="str">
        <f t="shared" si="21"/>
        <v>&gt;=50%</v>
      </c>
      <c r="I298" s="8" t="str">
        <f t="shared" si="22"/>
        <v>&gt;500</v>
      </c>
      <c r="J298" s="8" t="str">
        <f t="shared" si="23"/>
        <v>1000</v>
      </c>
      <c r="K298" s="1" t="s">
        <v>9295</v>
      </c>
      <c r="L298">
        <v>3.6</v>
      </c>
      <c r="M298" s="4">
        <v>25910</v>
      </c>
      <c r="N298" s="12">
        <f t="shared" si="24"/>
        <v>93276</v>
      </c>
    </row>
    <row r="299" spans="1:14">
      <c r="A299" t="s">
        <v>3846</v>
      </c>
      <c r="B299" t="s">
        <v>9875</v>
      </c>
      <c r="C299" t="s">
        <v>10614</v>
      </c>
      <c r="D299" s="2">
        <v>1199</v>
      </c>
      <c r="E299" s="11">
        <f t="shared" si="20"/>
        <v>74790039</v>
      </c>
      <c r="F299" s="5">
        <v>4999</v>
      </c>
      <c r="G299" s="1">
        <v>0.76</v>
      </c>
      <c r="H299" t="str">
        <f t="shared" si="21"/>
        <v>&gt;=50%</v>
      </c>
      <c r="I299" s="8" t="str">
        <f t="shared" si="22"/>
        <v>&gt;500</v>
      </c>
      <c r="J299" s="8" t="str">
        <f t="shared" si="23"/>
        <v>1000</v>
      </c>
      <c r="K299" s="1" t="s">
        <v>9295</v>
      </c>
      <c r="L299">
        <v>3.8</v>
      </c>
      <c r="M299" s="4">
        <v>14961</v>
      </c>
      <c r="N299" s="12">
        <f t="shared" si="24"/>
        <v>56851.799999999996</v>
      </c>
    </row>
    <row r="300" spans="1:14">
      <c r="A300" t="s">
        <v>3665</v>
      </c>
      <c r="B300" t="s">
        <v>9853</v>
      </c>
      <c r="C300" t="s">
        <v>10572</v>
      </c>
      <c r="D300">
        <v>798</v>
      </c>
      <c r="E300" s="11">
        <f t="shared" si="20"/>
        <v>136984680</v>
      </c>
      <c r="F300" s="5">
        <v>1995</v>
      </c>
      <c r="G300" s="1">
        <v>0.6</v>
      </c>
      <c r="H300" t="str">
        <f t="shared" si="21"/>
        <v>20-50%</v>
      </c>
      <c r="I300" s="8" t="str">
        <f t="shared" si="22"/>
        <v>&gt;500</v>
      </c>
      <c r="J300" s="8" t="str">
        <f t="shared" si="23"/>
        <v>1000</v>
      </c>
      <c r="K300" s="1" t="s">
        <v>9295</v>
      </c>
      <c r="L300">
        <v>4</v>
      </c>
      <c r="M300" s="4">
        <v>68664</v>
      </c>
      <c r="N300" s="12">
        <f t="shared" si="24"/>
        <v>274656</v>
      </c>
    </row>
    <row r="301" spans="1:14">
      <c r="A301" t="s">
        <v>4481</v>
      </c>
      <c r="B301" t="s">
        <v>9958</v>
      </c>
      <c r="C301" t="s">
        <v>10638</v>
      </c>
      <c r="D301">
        <v>549</v>
      </c>
      <c r="E301" s="11">
        <f t="shared" si="20"/>
        <v>7750242</v>
      </c>
      <c r="F301" s="5">
        <v>999</v>
      </c>
      <c r="G301" s="1">
        <v>0.45</v>
      </c>
      <c r="H301" t="str">
        <f t="shared" si="21"/>
        <v>20%</v>
      </c>
      <c r="I301" s="8" t="str">
        <f t="shared" si="22"/>
        <v>&gt;500</v>
      </c>
      <c r="J301" s="8" t="str">
        <f t="shared" si="23"/>
        <v>1000</v>
      </c>
      <c r="K301" s="1" t="s">
        <v>9296</v>
      </c>
      <c r="L301">
        <v>4.3</v>
      </c>
      <c r="M301" s="4">
        <v>7758</v>
      </c>
      <c r="N301" s="12">
        <f t="shared" si="24"/>
        <v>33359.4</v>
      </c>
    </row>
    <row r="302" spans="1:14">
      <c r="A302" t="s">
        <v>7646</v>
      </c>
      <c r="B302" t="s">
        <v>10365</v>
      </c>
      <c r="C302" t="s">
        <v>10712</v>
      </c>
      <c r="D302" s="2">
        <v>1599</v>
      </c>
      <c r="E302" s="11">
        <f t="shared" si="20"/>
        <v>3114442</v>
      </c>
      <c r="F302" s="5">
        <v>1999</v>
      </c>
      <c r="G302" s="1">
        <v>0.2</v>
      </c>
      <c r="H302" t="str">
        <f t="shared" si="21"/>
        <v>20%</v>
      </c>
      <c r="I302" s="8" t="str">
        <f t="shared" si="22"/>
        <v>&gt;500</v>
      </c>
      <c r="J302" s="8" t="str">
        <f t="shared" si="23"/>
        <v>1000</v>
      </c>
      <c r="K302" s="1" t="s">
        <v>9296</v>
      </c>
      <c r="L302">
        <v>4.4000000000000004</v>
      </c>
      <c r="M302" s="4">
        <v>1558</v>
      </c>
      <c r="N302" s="12">
        <f t="shared" si="24"/>
        <v>6855.2000000000007</v>
      </c>
    </row>
    <row r="303" spans="1:14">
      <c r="A303" t="s">
        <v>7215</v>
      </c>
      <c r="B303" t="s">
        <v>10309</v>
      </c>
      <c r="C303" t="s">
        <v>10728</v>
      </c>
      <c r="D303" s="2">
        <v>1199</v>
      </c>
      <c r="E303" s="11">
        <f t="shared" si="20"/>
        <v>3306794</v>
      </c>
      <c r="F303" s="5">
        <v>1499</v>
      </c>
      <c r="G303" s="1">
        <v>0.2</v>
      </c>
      <c r="H303" t="str">
        <f t="shared" si="21"/>
        <v>20%</v>
      </c>
      <c r="I303" s="8" t="str">
        <f t="shared" si="22"/>
        <v>&gt;500</v>
      </c>
      <c r="J303" s="8" t="str">
        <f t="shared" si="23"/>
        <v>1000</v>
      </c>
      <c r="K303" s="1" t="s">
        <v>9296</v>
      </c>
      <c r="L303">
        <v>3.8</v>
      </c>
      <c r="M303" s="4">
        <v>2206</v>
      </c>
      <c r="N303" s="12">
        <f t="shared" si="24"/>
        <v>8382.7999999999993</v>
      </c>
    </row>
    <row r="304" spans="1:14">
      <c r="A304" t="s">
        <v>4830</v>
      </c>
      <c r="B304" t="s">
        <v>10004</v>
      </c>
      <c r="C304" t="s">
        <v>10638</v>
      </c>
      <c r="D304">
        <v>99</v>
      </c>
      <c r="E304" s="11">
        <f t="shared" si="20"/>
        <v>38412</v>
      </c>
      <c r="F304" s="5">
        <v>99</v>
      </c>
      <c r="G304" s="1">
        <v>0</v>
      </c>
      <c r="H304" t="str">
        <f t="shared" si="21"/>
        <v>&gt;=50%</v>
      </c>
      <c r="I304" s="8" t="str">
        <f t="shared" si="22"/>
        <v>&lt;200</v>
      </c>
      <c r="J304" s="8" t="str">
        <f t="shared" si="23"/>
        <v>&lt;1000</v>
      </c>
      <c r="K304" s="1" t="s">
        <v>9296</v>
      </c>
      <c r="L304">
        <v>4.3</v>
      </c>
      <c r="M304" s="4">
        <v>388</v>
      </c>
      <c r="N304" s="12">
        <f t="shared" si="24"/>
        <v>1668.3999999999999</v>
      </c>
    </row>
    <row r="305" spans="1:14">
      <c r="A305" t="s">
        <v>8739</v>
      </c>
      <c r="B305" t="s">
        <v>10506</v>
      </c>
      <c r="C305" t="s">
        <v>10710</v>
      </c>
      <c r="D305">
        <v>279</v>
      </c>
      <c r="E305" s="11">
        <f t="shared" si="20"/>
        <v>818833</v>
      </c>
      <c r="F305" s="5">
        <v>599</v>
      </c>
      <c r="G305" s="1">
        <v>0.53</v>
      </c>
      <c r="H305" t="str">
        <f t="shared" si="21"/>
        <v>&gt;=50%</v>
      </c>
      <c r="I305" s="8" t="str">
        <f t="shared" si="22"/>
        <v>&gt;500</v>
      </c>
      <c r="J305" s="8" t="str">
        <f t="shared" si="23"/>
        <v>1000</v>
      </c>
      <c r="K305" s="1" t="s">
        <v>9295</v>
      </c>
      <c r="L305">
        <v>3.5</v>
      </c>
      <c r="M305" s="4">
        <v>1367</v>
      </c>
      <c r="N305" s="12">
        <f t="shared" si="24"/>
        <v>4784.5</v>
      </c>
    </row>
    <row r="306" spans="1:14">
      <c r="A306" t="s">
        <v>6621</v>
      </c>
      <c r="B306" t="s">
        <v>10233</v>
      </c>
      <c r="C306" t="s">
        <v>10727</v>
      </c>
      <c r="D306">
        <v>799</v>
      </c>
      <c r="E306" s="11">
        <f t="shared" si="20"/>
        <v>4321838</v>
      </c>
      <c r="F306" s="5">
        <v>1999</v>
      </c>
      <c r="G306" s="1">
        <v>0.6</v>
      </c>
      <c r="H306" t="str">
        <f t="shared" si="21"/>
        <v>20-50%</v>
      </c>
      <c r="I306" s="8" t="str">
        <f t="shared" si="22"/>
        <v>&gt;500</v>
      </c>
      <c r="J306" s="8" t="str">
        <f t="shared" si="23"/>
        <v>1000</v>
      </c>
      <c r="K306" s="1" t="s">
        <v>9295</v>
      </c>
      <c r="L306">
        <v>4.0999999999999996</v>
      </c>
      <c r="M306" s="4">
        <v>2162</v>
      </c>
      <c r="N306" s="12">
        <f t="shared" si="24"/>
        <v>8864.1999999999989</v>
      </c>
    </row>
    <row r="307" spans="1:14">
      <c r="A307" t="s">
        <v>6501</v>
      </c>
      <c r="B307" t="s">
        <v>10216</v>
      </c>
      <c r="C307" t="s">
        <v>10711</v>
      </c>
      <c r="D307" s="2">
        <v>1099</v>
      </c>
      <c r="E307" s="11">
        <f t="shared" si="20"/>
        <v>1207396</v>
      </c>
      <c r="F307" s="5">
        <v>1999</v>
      </c>
      <c r="G307" s="1">
        <v>0.45</v>
      </c>
      <c r="H307" t="str">
        <f t="shared" si="21"/>
        <v>20-50%</v>
      </c>
      <c r="I307" s="8" t="str">
        <f t="shared" si="22"/>
        <v>&gt;500</v>
      </c>
      <c r="J307" s="8" t="str">
        <f t="shared" si="23"/>
        <v>&lt;1000</v>
      </c>
      <c r="K307" s="1" t="s">
        <v>9296</v>
      </c>
      <c r="L307">
        <v>4</v>
      </c>
      <c r="M307" s="4">
        <v>604</v>
      </c>
      <c r="N307" s="12">
        <f t="shared" si="24"/>
        <v>2416</v>
      </c>
    </row>
    <row r="308" spans="1:14">
      <c r="A308" t="s">
        <v>6551</v>
      </c>
      <c r="B308" t="s">
        <v>10223</v>
      </c>
      <c r="C308" t="s">
        <v>10716</v>
      </c>
      <c r="D308">
        <v>749</v>
      </c>
      <c r="E308" s="11">
        <f t="shared" si="20"/>
        <v>39654923</v>
      </c>
      <c r="F308" s="5">
        <v>1111</v>
      </c>
      <c r="G308" s="1">
        <v>0.33</v>
      </c>
      <c r="H308" t="str">
        <f t="shared" si="21"/>
        <v>20-50%</v>
      </c>
      <c r="I308" s="8" t="str">
        <f t="shared" si="22"/>
        <v>&gt;500</v>
      </c>
      <c r="J308" s="8" t="str">
        <f t="shared" si="23"/>
        <v>1000</v>
      </c>
      <c r="K308" s="1" t="s">
        <v>9296</v>
      </c>
      <c r="L308">
        <v>4.2</v>
      </c>
      <c r="M308" s="4">
        <v>35693</v>
      </c>
      <c r="N308" s="12">
        <f t="shared" si="24"/>
        <v>149910.6</v>
      </c>
    </row>
    <row r="309" spans="1:14">
      <c r="A309" t="s">
        <v>8449</v>
      </c>
      <c r="B309" t="s">
        <v>8450</v>
      </c>
      <c r="C309" t="s">
        <v>10716</v>
      </c>
      <c r="D309" s="3">
        <v>2237.81</v>
      </c>
      <c r="E309" s="11">
        <f t="shared" si="20"/>
        <v>42904596</v>
      </c>
      <c r="F309" s="5">
        <v>3899</v>
      </c>
      <c r="G309" s="1">
        <v>0.43</v>
      </c>
      <c r="H309" t="str">
        <f t="shared" si="21"/>
        <v>20-50%</v>
      </c>
      <c r="I309" s="8" t="str">
        <f t="shared" si="22"/>
        <v>&gt;500</v>
      </c>
      <c r="J309" s="8" t="str">
        <f t="shared" si="23"/>
        <v>1000</v>
      </c>
      <c r="K309" s="1" t="s">
        <v>9296</v>
      </c>
      <c r="L309">
        <v>3.9</v>
      </c>
      <c r="M309" s="4">
        <v>11004</v>
      </c>
      <c r="N309" s="12">
        <f t="shared" si="24"/>
        <v>42915.6</v>
      </c>
    </row>
    <row r="310" spans="1:14">
      <c r="A310" t="s">
        <v>6444</v>
      </c>
      <c r="B310" t="s">
        <v>6445</v>
      </c>
      <c r="C310" t="s">
        <v>10723</v>
      </c>
      <c r="D310" s="2">
        <v>3499</v>
      </c>
      <c r="E310" s="11">
        <f t="shared" si="20"/>
        <v>146845300</v>
      </c>
      <c r="F310" s="5">
        <v>5795</v>
      </c>
      <c r="G310" s="1">
        <v>0.4</v>
      </c>
      <c r="H310" t="str">
        <f t="shared" si="21"/>
        <v>20-50%</v>
      </c>
      <c r="I310" s="8" t="str">
        <f t="shared" si="22"/>
        <v>&gt;500</v>
      </c>
      <c r="J310" s="8" t="str">
        <f t="shared" si="23"/>
        <v>1000</v>
      </c>
      <c r="K310" s="1" t="s">
        <v>9296</v>
      </c>
      <c r="L310">
        <v>3.9</v>
      </c>
      <c r="M310" s="4">
        <v>25340</v>
      </c>
      <c r="N310" s="12">
        <f t="shared" si="24"/>
        <v>98826</v>
      </c>
    </row>
    <row r="311" spans="1:14">
      <c r="A311" t="s">
        <v>6901</v>
      </c>
      <c r="B311" t="s">
        <v>6902</v>
      </c>
      <c r="C311" t="s">
        <v>10739</v>
      </c>
      <c r="D311" s="2">
        <v>3199</v>
      </c>
      <c r="E311" s="11">
        <f t="shared" si="20"/>
        <v>104324131</v>
      </c>
      <c r="F311" s="5">
        <v>4999</v>
      </c>
      <c r="G311" s="1">
        <v>0.36</v>
      </c>
      <c r="H311" t="str">
        <f t="shared" si="21"/>
        <v>20-50%</v>
      </c>
      <c r="I311" s="8" t="str">
        <f t="shared" si="22"/>
        <v>&gt;500</v>
      </c>
      <c r="J311" s="8" t="str">
        <f t="shared" si="23"/>
        <v>1000</v>
      </c>
      <c r="K311" s="1" t="s">
        <v>9296</v>
      </c>
      <c r="L311">
        <v>4</v>
      </c>
      <c r="M311" s="4">
        <v>20869</v>
      </c>
      <c r="N311" s="12">
        <f t="shared" si="24"/>
        <v>83476</v>
      </c>
    </row>
    <row r="312" spans="1:14">
      <c r="A312" t="s">
        <v>7406</v>
      </c>
      <c r="B312" t="s">
        <v>10335</v>
      </c>
      <c r="C312" t="s">
        <v>10749</v>
      </c>
      <c r="D312" s="3">
        <v>3657.66</v>
      </c>
      <c r="E312" s="11">
        <f t="shared" si="20"/>
        <v>66187572</v>
      </c>
      <c r="F312" s="5">
        <v>5156</v>
      </c>
      <c r="G312" s="1">
        <v>0.28999999999999998</v>
      </c>
      <c r="H312" t="str">
        <f t="shared" si="21"/>
        <v>&gt;=50%</v>
      </c>
      <c r="I312" s="8" t="str">
        <f t="shared" si="22"/>
        <v>&gt;500</v>
      </c>
      <c r="J312" s="8" t="str">
        <f t="shared" si="23"/>
        <v>1000</v>
      </c>
      <c r="K312" s="1" t="s">
        <v>9296</v>
      </c>
      <c r="L312">
        <v>3.9</v>
      </c>
      <c r="M312" s="4">
        <v>12837</v>
      </c>
      <c r="N312" s="12">
        <f t="shared" si="24"/>
        <v>50064.299999999996</v>
      </c>
    </row>
    <row r="313" spans="1:14">
      <c r="A313" t="s">
        <v>6816</v>
      </c>
      <c r="B313" t="s">
        <v>10258</v>
      </c>
      <c r="C313" t="s">
        <v>10732</v>
      </c>
      <c r="D313">
        <v>469</v>
      </c>
      <c r="E313" s="11">
        <f t="shared" si="20"/>
        <v>9594</v>
      </c>
      <c r="F313" s="5">
        <v>1599</v>
      </c>
      <c r="G313" s="1">
        <v>0.71</v>
      </c>
      <c r="H313" t="str">
        <f t="shared" si="21"/>
        <v>20-50%</v>
      </c>
      <c r="I313" s="8" t="str">
        <f t="shared" si="22"/>
        <v>&gt;500</v>
      </c>
      <c r="J313" s="8" t="str">
        <f t="shared" si="23"/>
        <v>&lt;1000</v>
      </c>
      <c r="K313" s="1" t="s">
        <v>9295</v>
      </c>
      <c r="L313">
        <v>3.7</v>
      </c>
      <c r="M313" s="4">
        <v>6</v>
      </c>
      <c r="N313" s="12">
        <f t="shared" si="24"/>
        <v>22.200000000000003</v>
      </c>
    </row>
    <row r="314" spans="1:14">
      <c r="A314" t="s">
        <v>1635</v>
      </c>
      <c r="B314" t="s">
        <v>9556</v>
      </c>
      <c r="C314" t="s">
        <v>10572</v>
      </c>
      <c r="D314">
        <v>439</v>
      </c>
      <c r="E314" s="11">
        <f t="shared" si="20"/>
        <v>3256368</v>
      </c>
      <c r="F314" s="5">
        <v>758</v>
      </c>
      <c r="G314" s="1">
        <v>0.42</v>
      </c>
      <c r="H314" t="str">
        <f t="shared" si="21"/>
        <v>20-50%</v>
      </c>
      <c r="I314" s="8" t="str">
        <f t="shared" si="22"/>
        <v>&gt;500</v>
      </c>
      <c r="J314" s="8" t="str">
        <f t="shared" si="23"/>
        <v>1000</v>
      </c>
      <c r="K314" s="1" t="s">
        <v>9296</v>
      </c>
      <c r="L314">
        <v>4.2</v>
      </c>
      <c r="M314" s="4">
        <v>4296</v>
      </c>
      <c r="N314" s="12">
        <f t="shared" si="24"/>
        <v>18043.2</v>
      </c>
    </row>
    <row r="315" spans="1:14">
      <c r="A315" t="s">
        <v>5606</v>
      </c>
      <c r="B315" t="s">
        <v>10105</v>
      </c>
      <c r="C315" t="s">
        <v>10689</v>
      </c>
      <c r="D315">
        <v>499</v>
      </c>
      <c r="E315" s="11">
        <f t="shared" si="20"/>
        <v>57350</v>
      </c>
      <c r="F315" s="5">
        <v>775</v>
      </c>
      <c r="G315" s="1">
        <v>0.36</v>
      </c>
      <c r="H315" t="str">
        <f t="shared" si="21"/>
        <v>20-50%</v>
      </c>
      <c r="I315" s="8" t="str">
        <f t="shared" si="22"/>
        <v>&gt;500</v>
      </c>
      <c r="J315" s="8" t="str">
        <f t="shared" si="23"/>
        <v>&lt;1000</v>
      </c>
      <c r="K315" s="1" t="s">
        <v>9296</v>
      </c>
      <c r="L315">
        <v>4.3</v>
      </c>
      <c r="M315" s="4">
        <v>74</v>
      </c>
      <c r="N315" s="12">
        <f t="shared" si="24"/>
        <v>318.2</v>
      </c>
    </row>
    <row r="316" spans="1:14">
      <c r="A316" t="s">
        <v>8781</v>
      </c>
      <c r="B316" t="s">
        <v>10512</v>
      </c>
      <c r="C316" t="s">
        <v>10724</v>
      </c>
      <c r="D316" s="2">
        <v>1099</v>
      </c>
      <c r="E316" s="11">
        <f t="shared" si="20"/>
        <v>1597500</v>
      </c>
      <c r="F316" s="5">
        <v>1500</v>
      </c>
      <c r="G316" s="1">
        <v>0.27</v>
      </c>
      <c r="H316" t="str">
        <f t="shared" si="21"/>
        <v>&gt;=50%</v>
      </c>
      <c r="I316" s="8" t="str">
        <f t="shared" si="22"/>
        <v>&gt;500</v>
      </c>
      <c r="J316" s="8" t="str">
        <f t="shared" si="23"/>
        <v>1000</v>
      </c>
      <c r="K316" s="1" t="s">
        <v>9296</v>
      </c>
      <c r="L316">
        <v>4.5</v>
      </c>
      <c r="M316" s="4">
        <v>1065</v>
      </c>
      <c r="N316" s="12">
        <f t="shared" si="24"/>
        <v>4792.5</v>
      </c>
    </row>
    <row r="317" spans="1:14">
      <c r="A317" t="s">
        <v>1270</v>
      </c>
      <c r="B317" t="s">
        <v>9503</v>
      </c>
      <c r="C317" t="s">
        <v>10572</v>
      </c>
      <c r="D317">
        <v>547</v>
      </c>
      <c r="E317" s="11">
        <f t="shared" si="20"/>
        <v>1220593</v>
      </c>
      <c r="F317" s="5">
        <v>2999</v>
      </c>
      <c r="G317" s="1">
        <v>0.82</v>
      </c>
      <c r="H317" t="str">
        <f t="shared" si="21"/>
        <v>&gt;=50%</v>
      </c>
      <c r="I317" s="8" t="str">
        <f t="shared" si="22"/>
        <v>&gt;500</v>
      </c>
      <c r="J317" s="8" t="str">
        <f t="shared" si="23"/>
        <v>&lt;1000</v>
      </c>
      <c r="K317" s="1" t="s">
        <v>9295</v>
      </c>
      <c r="L317">
        <v>4.3</v>
      </c>
      <c r="M317" s="4">
        <v>407</v>
      </c>
      <c r="N317" s="12">
        <f t="shared" si="24"/>
        <v>1750.1</v>
      </c>
    </row>
    <row r="318" spans="1:14">
      <c r="A318" t="s">
        <v>4370</v>
      </c>
      <c r="B318" t="s">
        <v>9942</v>
      </c>
      <c r="C318" t="s">
        <v>10652</v>
      </c>
      <c r="D318">
        <v>849</v>
      </c>
      <c r="E318" s="11">
        <f t="shared" si="20"/>
        <v>102264543</v>
      </c>
      <c r="F318" s="5">
        <v>4999</v>
      </c>
      <c r="G318" s="1">
        <v>0.83</v>
      </c>
      <c r="H318" t="str">
        <f t="shared" si="21"/>
        <v>20%</v>
      </c>
      <c r="I318" s="8" t="str">
        <f t="shared" si="22"/>
        <v>&gt;500</v>
      </c>
      <c r="J318" s="8" t="str">
        <f t="shared" si="23"/>
        <v>1000</v>
      </c>
      <c r="K318" s="1" t="s">
        <v>9295</v>
      </c>
      <c r="L318">
        <v>4</v>
      </c>
      <c r="M318" s="4">
        <v>20457</v>
      </c>
      <c r="N318" s="12">
        <f t="shared" si="24"/>
        <v>81828</v>
      </c>
    </row>
    <row r="319" spans="1:14">
      <c r="A319" t="s">
        <v>5317</v>
      </c>
      <c r="B319" t="s">
        <v>10067</v>
      </c>
      <c r="C319" t="s">
        <v>10610</v>
      </c>
      <c r="D319">
        <v>310</v>
      </c>
      <c r="E319" s="11">
        <f t="shared" si="20"/>
        <v>1823420</v>
      </c>
      <c r="F319" s="5">
        <v>310</v>
      </c>
      <c r="G319" s="1">
        <v>0</v>
      </c>
      <c r="H319" t="str">
        <f t="shared" si="21"/>
        <v>20%</v>
      </c>
      <c r="I319" s="8" t="str">
        <f t="shared" si="22"/>
        <v>200-500</v>
      </c>
      <c r="J319" s="8" t="str">
        <f t="shared" si="23"/>
        <v>1000</v>
      </c>
      <c r="K319" s="1" t="s">
        <v>9296</v>
      </c>
      <c r="L319">
        <v>4.5</v>
      </c>
      <c r="M319" s="4">
        <v>5882</v>
      </c>
      <c r="N319" s="12">
        <f t="shared" si="24"/>
        <v>26469</v>
      </c>
    </row>
    <row r="320" spans="1:14">
      <c r="A320" t="s">
        <v>5418</v>
      </c>
      <c r="B320" t="s">
        <v>10081</v>
      </c>
      <c r="C320" t="s">
        <v>10674</v>
      </c>
      <c r="D320">
        <v>200</v>
      </c>
      <c r="E320" s="11">
        <f t="shared" si="20"/>
        <v>2339100</v>
      </c>
      <c r="F320" s="5">
        <v>230</v>
      </c>
      <c r="G320" s="1">
        <v>0.13</v>
      </c>
      <c r="H320" t="str">
        <f t="shared" si="21"/>
        <v>20%</v>
      </c>
      <c r="I320" s="8" t="str">
        <f t="shared" si="22"/>
        <v>200-500</v>
      </c>
      <c r="J320" s="8" t="str">
        <f t="shared" si="23"/>
        <v>1000</v>
      </c>
      <c r="K320" s="1" t="s">
        <v>9296</v>
      </c>
      <c r="L320">
        <v>4.4000000000000004</v>
      </c>
      <c r="M320" s="4">
        <v>10170</v>
      </c>
      <c r="N320" s="12">
        <f t="shared" si="24"/>
        <v>44748</v>
      </c>
    </row>
    <row r="321" spans="1:14">
      <c r="A321" t="s">
        <v>5900</v>
      </c>
      <c r="B321" t="s">
        <v>10142</v>
      </c>
      <c r="C321" t="s">
        <v>10572</v>
      </c>
      <c r="D321">
        <v>230</v>
      </c>
      <c r="E321" s="11">
        <f t="shared" si="20"/>
        <v>2168210</v>
      </c>
      <c r="F321" s="5">
        <v>230</v>
      </c>
      <c r="G321" s="1">
        <v>0</v>
      </c>
      <c r="H321" t="str">
        <f t="shared" si="21"/>
        <v>20%</v>
      </c>
      <c r="I321" s="8" t="str">
        <f t="shared" si="22"/>
        <v>200-500</v>
      </c>
      <c r="J321" s="8" t="str">
        <f t="shared" si="23"/>
        <v>1000</v>
      </c>
      <c r="K321" s="1" t="s">
        <v>9296</v>
      </c>
      <c r="L321">
        <v>4.5</v>
      </c>
      <c r="M321" s="4">
        <v>9427</v>
      </c>
      <c r="N321" s="12">
        <f t="shared" si="24"/>
        <v>42421.5</v>
      </c>
    </row>
    <row r="322" spans="1:14">
      <c r="A322" t="s">
        <v>6028</v>
      </c>
      <c r="B322" t="s">
        <v>6029</v>
      </c>
      <c r="C322" t="s">
        <v>10701</v>
      </c>
      <c r="D322">
        <v>225</v>
      </c>
      <c r="E322" s="11">
        <f t="shared" ref="E322:E385" si="25">F322 * M322</f>
        <v>1079550</v>
      </c>
      <c r="F322" s="5">
        <v>225</v>
      </c>
      <c r="G322" s="1">
        <v>0</v>
      </c>
      <c r="H322" t="str">
        <f t="shared" ref="H322:H385" si="26">IF(G323 &lt;=0.2, "20%", IF(G323 &lt;=0.5,"20-50%", "&gt;=50%"))</f>
        <v>&gt;=50%</v>
      </c>
      <c r="I322" s="8" t="str">
        <f t="shared" ref="I322:I385" si="27">IF(F322&lt;200,"&lt;200",IF(F322&lt;=500,"200-500",IF(F322&gt;500,"&gt;500")))</f>
        <v>200-500</v>
      </c>
      <c r="J322" s="8" t="str">
        <f t="shared" ref="J322:J385" si="28">IF(M322&lt;1000,"&lt;1000",IF(M322&gt;=1000,"1000"))</f>
        <v>1000</v>
      </c>
      <c r="K322" s="1" t="s">
        <v>9296</v>
      </c>
      <c r="L322">
        <v>4.0999999999999996</v>
      </c>
      <c r="M322" s="4">
        <v>4798</v>
      </c>
      <c r="N322" s="12">
        <f t="shared" ref="N322:N385" si="29">L322 *M322</f>
        <v>19671.8</v>
      </c>
    </row>
    <row r="323" spans="1:14">
      <c r="A323" t="s">
        <v>8703</v>
      </c>
      <c r="B323" t="s">
        <v>10501</v>
      </c>
      <c r="C323" t="s">
        <v>10707</v>
      </c>
      <c r="D323" s="2">
        <v>1499</v>
      </c>
      <c r="E323" s="11">
        <f t="shared" si="25"/>
        <v>9068500</v>
      </c>
      <c r="F323" s="5">
        <v>3500</v>
      </c>
      <c r="G323" s="1">
        <v>0.56999999999999995</v>
      </c>
      <c r="H323" t="str">
        <f t="shared" si="26"/>
        <v>20-50%</v>
      </c>
      <c r="I323" s="8" t="str">
        <f t="shared" si="27"/>
        <v>&gt;500</v>
      </c>
      <c r="J323" s="8" t="str">
        <f t="shared" si="28"/>
        <v>1000</v>
      </c>
      <c r="K323" s="1" t="s">
        <v>9295</v>
      </c>
      <c r="L323">
        <v>4.7</v>
      </c>
      <c r="M323" s="4">
        <v>2591</v>
      </c>
      <c r="N323" s="12">
        <f t="shared" si="29"/>
        <v>12177.7</v>
      </c>
    </row>
    <row r="324" spans="1:14">
      <c r="A324" t="s">
        <v>8796</v>
      </c>
      <c r="B324" t="s">
        <v>10513</v>
      </c>
      <c r="C324" t="s">
        <v>10724</v>
      </c>
      <c r="D324" s="2">
        <v>3249</v>
      </c>
      <c r="E324" s="11">
        <f t="shared" si="25"/>
        <v>16182131</v>
      </c>
      <c r="F324" s="5">
        <v>6299</v>
      </c>
      <c r="G324" s="1">
        <v>0.48</v>
      </c>
      <c r="H324" t="str">
        <f t="shared" si="26"/>
        <v>&gt;=50%</v>
      </c>
      <c r="I324" s="8" t="str">
        <f t="shared" si="27"/>
        <v>&gt;500</v>
      </c>
      <c r="J324" s="8" t="str">
        <f t="shared" si="28"/>
        <v>1000</v>
      </c>
      <c r="K324" s="1" t="s">
        <v>9296</v>
      </c>
      <c r="L324">
        <v>3.9</v>
      </c>
      <c r="M324" s="4">
        <v>2569</v>
      </c>
      <c r="N324" s="12">
        <f t="shared" si="29"/>
        <v>10019.1</v>
      </c>
    </row>
    <row r="325" spans="1:14">
      <c r="A325" t="s">
        <v>8526</v>
      </c>
      <c r="B325" t="s">
        <v>10476</v>
      </c>
      <c r="C325" t="s">
        <v>10707</v>
      </c>
      <c r="D325" s="2">
        <v>1090</v>
      </c>
      <c r="E325" s="11">
        <f t="shared" si="25"/>
        <v>170943</v>
      </c>
      <c r="F325" s="5">
        <v>2999</v>
      </c>
      <c r="G325" s="1">
        <v>0.64</v>
      </c>
      <c r="H325" t="str">
        <f t="shared" si="26"/>
        <v>20-50%</v>
      </c>
      <c r="I325" s="8" t="str">
        <f t="shared" si="27"/>
        <v>&gt;500</v>
      </c>
      <c r="J325" s="8" t="str">
        <f t="shared" si="28"/>
        <v>&lt;1000</v>
      </c>
      <c r="K325" s="1" t="s">
        <v>9295</v>
      </c>
      <c r="L325">
        <v>3.5</v>
      </c>
      <c r="M325" s="4">
        <v>57</v>
      </c>
      <c r="N325" s="12">
        <f t="shared" si="29"/>
        <v>199.5</v>
      </c>
    </row>
    <row r="326" spans="1:14">
      <c r="A326" t="s">
        <v>7946</v>
      </c>
      <c r="B326" t="s">
        <v>10402</v>
      </c>
      <c r="C326" t="s">
        <v>10705</v>
      </c>
      <c r="D326" s="2">
        <v>1069</v>
      </c>
      <c r="E326" s="11">
        <f t="shared" si="25"/>
        <v>531787</v>
      </c>
      <c r="F326" s="5">
        <v>1699</v>
      </c>
      <c r="G326" s="1">
        <v>0.37</v>
      </c>
      <c r="H326" t="str">
        <f t="shared" si="26"/>
        <v>20%</v>
      </c>
      <c r="I326" s="8" t="str">
        <f t="shared" si="27"/>
        <v>&gt;500</v>
      </c>
      <c r="J326" s="8" t="str">
        <f t="shared" si="28"/>
        <v>&lt;1000</v>
      </c>
      <c r="K326" s="1" t="s">
        <v>9296</v>
      </c>
      <c r="L326">
        <v>3.9</v>
      </c>
      <c r="M326" s="4">
        <v>313</v>
      </c>
      <c r="N326" s="12">
        <f t="shared" si="29"/>
        <v>1220.7</v>
      </c>
    </row>
    <row r="327" spans="1:14">
      <c r="A327" t="s">
        <v>6044</v>
      </c>
      <c r="B327" t="s">
        <v>10158</v>
      </c>
      <c r="C327" t="s">
        <v>10671</v>
      </c>
      <c r="D327" s="2">
        <v>8349</v>
      </c>
      <c r="E327" s="11">
        <f t="shared" si="25"/>
        <v>35150500</v>
      </c>
      <c r="F327" s="5">
        <v>9625</v>
      </c>
      <c r="G327" s="1">
        <v>0.13</v>
      </c>
      <c r="H327" t="str">
        <f t="shared" si="26"/>
        <v>20%</v>
      </c>
      <c r="I327" s="8" t="str">
        <f t="shared" si="27"/>
        <v>&gt;500</v>
      </c>
      <c r="J327" s="8" t="str">
        <f t="shared" si="28"/>
        <v>1000</v>
      </c>
      <c r="K327" s="1" t="s">
        <v>9296</v>
      </c>
      <c r="L327">
        <v>3.8</v>
      </c>
      <c r="M327" s="4">
        <v>3652</v>
      </c>
      <c r="N327" s="12">
        <f t="shared" si="29"/>
        <v>13877.599999999999</v>
      </c>
    </row>
    <row r="328" spans="1:14">
      <c r="A328" t="s">
        <v>5801</v>
      </c>
      <c r="B328" t="s">
        <v>10130</v>
      </c>
      <c r="C328" t="s">
        <v>10572</v>
      </c>
      <c r="D328" s="2">
        <v>5299</v>
      </c>
      <c r="E328" s="11">
        <f t="shared" si="25"/>
        <v>52619400</v>
      </c>
      <c r="F328" s="5">
        <v>6355</v>
      </c>
      <c r="G328" s="1">
        <v>0.17</v>
      </c>
      <c r="H328" t="str">
        <f t="shared" si="26"/>
        <v>20%</v>
      </c>
      <c r="I328" s="8" t="str">
        <f t="shared" si="27"/>
        <v>&gt;500</v>
      </c>
      <c r="J328" s="8" t="str">
        <f t="shared" si="28"/>
        <v>1000</v>
      </c>
      <c r="K328" s="1" t="s">
        <v>9296</v>
      </c>
      <c r="L328">
        <v>3.9</v>
      </c>
      <c r="M328" s="4">
        <v>8280</v>
      </c>
      <c r="N328" s="12">
        <f t="shared" si="29"/>
        <v>32292</v>
      </c>
    </row>
    <row r="329" spans="1:14">
      <c r="A329" t="s">
        <v>5526</v>
      </c>
      <c r="B329" t="s">
        <v>10094</v>
      </c>
      <c r="C329" t="s">
        <v>4209</v>
      </c>
      <c r="D329" s="2">
        <v>3498</v>
      </c>
      <c r="E329" s="11">
        <f t="shared" si="25"/>
        <v>47216875</v>
      </c>
      <c r="F329" s="5">
        <v>3875</v>
      </c>
      <c r="G329" s="1">
        <v>0.1</v>
      </c>
      <c r="H329" t="str">
        <f t="shared" si="26"/>
        <v>&gt;=50%</v>
      </c>
      <c r="I329" s="8" t="str">
        <f t="shared" si="27"/>
        <v>&gt;500</v>
      </c>
      <c r="J329" s="8" t="str">
        <f t="shared" si="28"/>
        <v>1000</v>
      </c>
      <c r="K329" s="1" t="s">
        <v>9296</v>
      </c>
      <c r="L329">
        <v>3.4</v>
      </c>
      <c r="M329" s="4">
        <v>12185</v>
      </c>
      <c r="N329" s="12">
        <f t="shared" si="29"/>
        <v>41429</v>
      </c>
    </row>
    <row r="330" spans="1:14">
      <c r="A330" t="s">
        <v>1550</v>
      </c>
      <c r="B330" t="s">
        <v>9542</v>
      </c>
      <c r="C330" t="s">
        <v>10576</v>
      </c>
      <c r="D330">
        <v>399</v>
      </c>
      <c r="E330" s="11">
        <f t="shared" si="25"/>
        <v>1234764</v>
      </c>
      <c r="F330" s="5">
        <v>999</v>
      </c>
      <c r="G330" s="1">
        <v>0.6</v>
      </c>
      <c r="H330" t="str">
        <f t="shared" si="26"/>
        <v>20-50%</v>
      </c>
      <c r="I330" s="8" t="str">
        <f t="shared" si="27"/>
        <v>&gt;500</v>
      </c>
      <c r="J330" s="8" t="str">
        <f t="shared" si="28"/>
        <v>1000</v>
      </c>
      <c r="K330" s="1" t="s">
        <v>9295</v>
      </c>
      <c r="L330">
        <v>4</v>
      </c>
      <c r="M330" s="4">
        <v>1236</v>
      </c>
      <c r="N330" s="12">
        <f t="shared" si="29"/>
        <v>4944</v>
      </c>
    </row>
    <row r="331" spans="1:14">
      <c r="A331" t="s">
        <v>1420</v>
      </c>
      <c r="B331" t="s">
        <v>9524</v>
      </c>
      <c r="C331" t="s">
        <v>10572</v>
      </c>
      <c r="D331">
        <v>399</v>
      </c>
      <c r="E331" s="11">
        <f t="shared" si="25"/>
        <v>927639</v>
      </c>
      <c r="F331" s="5">
        <v>799</v>
      </c>
      <c r="G331" s="1">
        <v>0.5</v>
      </c>
      <c r="H331" t="str">
        <f t="shared" si="26"/>
        <v>20%</v>
      </c>
      <c r="I331" s="8" t="str">
        <f t="shared" si="27"/>
        <v>&gt;500</v>
      </c>
      <c r="J331" s="8" t="str">
        <f t="shared" si="28"/>
        <v>1000</v>
      </c>
      <c r="K331" s="1" t="s">
        <v>9295</v>
      </c>
      <c r="L331">
        <v>4.0999999999999996</v>
      </c>
      <c r="M331" s="4">
        <v>1161</v>
      </c>
      <c r="N331" s="12">
        <f t="shared" si="29"/>
        <v>4760.0999999999995</v>
      </c>
    </row>
    <row r="332" spans="1:14">
      <c r="A332" t="s">
        <v>8866</v>
      </c>
      <c r="B332" t="s">
        <v>10522</v>
      </c>
      <c r="C332" t="s">
        <v>10743</v>
      </c>
      <c r="D332">
        <v>379</v>
      </c>
      <c r="E332" s="11">
        <f t="shared" si="25"/>
        <v>1454471</v>
      </c>
      <c r="F332" s="5">
        <v>389</v>
      </c>
      <c r="G332" s="1">
        <v>0.03</v>
      </c>
      <c r="H332" t="str">
        <f t="shared" si="26"/>
        <v>&gt;=50%</v>
      </c>
      <c r="I332" s="8" t="str">
        <f t="shared" si="27"/>
        <v>200-500</v>
      </c>
      <c r="J332" s="8" t="str">
        <f t="shared" si="28"/>
        <v>1000</v>
      </c>
      <c r="K332" s="1" t="s">
        <v>9296</v>
      </c>
      <c r="L332">
        <v>4.2</v>
      </c>
      <c r="M332" s="4">
        <v>3739</v>
      </c>
      <c r="N332" s="12">
        <f t="shared" si="29"/>
        <v>15703.800000000001</v>
      </c>
    </row>
    <row r="333" spans="1:14">
      <c r="A333" t="s">
        <v>6035</v>
      </c>
      <c r="B333" t="s">
        <v>10157</v>
      </c>
      <c r="C333" t="s">
        <v>10601</v>
      </c>
      <c r="D333">
        <v>199</v>
      </c>
      <c r="E333" s="11">
        <f t="shared" si="25"/>
        <v>5859067</v>
      </c>
      <c r="F333" s="5">
        <v>799</v>
      </c>
      <c r="G333" s="1">
        <v>0.75</v>
      </c>
      <c r="H333" t="str">
        <f t="shared" si="26"/>
        <v>20%</v>
      </c>
      <c r="I333" s="8" t="str">
        <f t="shared" si="27"/>
        <v>&gt;500</v>
      </c>
      <c r="J333" s="8" t="str">
        <f t="shared" si="28"/>
        <v>1000</v>
      </c>
      <c r="K333" s="1" t="s">
        <v>9295</v>
      </c>
      <c r="L333">
        <v>4.0999999999999996</v>
      </c>
      <c r="M333" s="4">
        <v>7333</v>
      </c>
      <c r="N333" s="12">
        <f t="shared" si="29"/>
        <v>30065.299999999996</v>
      </c>
    </row>
    <row r="334" spans="1:14">
      <c r="A334" t="s">
        <v>3919</v>
      </c>
      <c r="B334" t="s">
        <v>9885</v>
      </c>
      <c r="C334" t="s">
        <v>10636</v>
      </c>
      <c r="D334">
        <v>522</v>
      </c>
      <c r="E334" s="11">
        <f t="shared" si="25"/>
        <v>6698450</v>
      </c>
      <c r="F334" s="5">
        <v>550</v>
      </c>
      <c r="G334" s="1">
        <v>0.05</v>
      </c>
      <c r="H334" t="str">
        <f t="shared" si="26"/>
        <v>20%</v>
      </c>
      <c r="I334" s="8" t="str">
        <f t="shared" si="27"/>
        <v>&gt;500</v>
      </c>
      <c r="J334" s="8" t="str">
        <f t="shared" si="28"/>
        <v>1000</v>
      </c>
      <c r="K334" s="1" t="s">
        <v>9296</v>
      </c>
      <c r="L334">
        <v>4.4000000000000004</v>
      </c>
      <c r="M334" s="4">
        <v>12179</v>
      </c>
      <c r="N334" s="12">
        <f t="shared" si="29"/>
        <v>53587.600000000006</v>
      </c>
    </row>
    <row r="335" spans="1:14">
      <c r="A335" t="s">
        <v>3791</v>
      </c>
      <c r="B335" t="s">
        <v>9868</v>
      </c>
      <c r="C335" t="s">
        <v>10628</v>
      </c>
      <c r="D335" s="2">
        <v>1295</v>
      </c>
      <c r="E335" s="11">
        <f t="shared" si="25"/>
        <v>7459200</v>
      </c>
      <c r="F335" s="5">
        <v>1295</v>
      </c>
      <c r="G335" s="1">
        <v>0</v>
      </c>
      <c r="H335" t="str">
        <f t="shared" si="26"/>
        <v>20%</v>
      </c>
      <c r="I335" s="8" t="str">
        <f t="shared" si="27"/>
        <v>&gt;500</v>
      </c>
      <c r="J335" s="8" t="str">
        <f t="shared" si="28"/>
        <v>1000</v>
      </c>
      <c r="K335" s="1" t="s">
        <v>9296</v>
      </c>
      <c r="L335">
        <v>4.5</v>
      </c>
      <c r="M335" s="4">
        <v>5760</v>
      </c>
      <c r="N335" s="12">
        <f t="shared" si="29"/>
        <v>25920</v>
      </c>
    </row>
    <row r="336" spans="1:14">
      <c r="A336" t="s">
        <v>5715</v>
      </c>
      <c r="B336" t="s">
        <v>10120</v>
      </c>
      <c r="C336" t="s">
        <v>10575</v>
      </c>
      <c r="D336">
        <v>535</v>
      </c>
      <c r="E336" s="11">
        <f t="shared" si="25"/>
        <v>2367910</v>
      </c>
      <c r="F336" s="5">
        <v>535</v>
      </c>
      <c r="G336" s="1">
        <v>0</v>
      </c>
      <c r="H336" t="str">
        <f t="shared" si="26"/>
        <v>20%</v>
      </c>
      <c r="I336" s="8" t="str">
        <f t="shared" si="27"/>
        <v>&gt;500</v>
      </c>
      <c r="J336" s="8" t="str">
        <f t="shared" si="28"/>
        <v>1000</v>
      </c>
      <c r="K336" s="1" t="s">
        <v>9296</v>
      </c>
      <c r="L336">
        <v>4.4000000000000004</v>
      </c>
      <c r="M336" s="4">
        <v>4426</v>
      </c>
      <c r="N336" s="12">
        <f t="shared" si="29"/>
        <v>19474.400000000001</v>
      </c>
    </row>
    <row r="337" spans="1:14">
      <c r="A337" t="s">
        <v>4377</v>
      </c>
      <c r="B337" t="s">
        <v>9943</v>
      </c>
      <c r="C337" t="s">
        <v>10606</v>
      </c>
      <c r="D337">
        <v>440</v>
      </c>
      <c r="E337" s="11">
        <f t="shared" si="25"/>
        <v>3788400</v>
      </c>
      <c r="F337" s="5">
        <v>440</v>
      </c>
      <c r="G337" s="1">
        <v>0</v>
      </c>
      <c r="H337" t="str">
        <f t="shared" si="26"/>
        <v>20-50%</v>
      </c>
      <c r="I337" s="8" t="str">
        <f t="shared" si="27"/>
        <v>200-500</v>
      </c>
      <c r="J337" s="8" t="str">
        <f t="shared" si="28"/>
        <v>1000</v>
      </c>
      <c r="K337" s="1" t="s">
        <v>9296</v>
      </c>
      <c r="L337">
        <v>4.5</v>
      </c>
      <c r="M337" s="4">
        <v>8610</v>
      </c>
      <c r="N337" s="12">
        <f t="shared" si="29"/>
        <v>38745</v>
      </c>
    </row>
    <row r="338" spans="1:14">
      <c r="A338" t="s">
        <v>477</v>
      </c>
      <c r="B338" t="s">
        <v>9383</v>
      </c>
      <c r="C338" t="s">
        <v>10575</v>
      </c>
      <c r="D338">
        <v>349</v>
      </c>
      <c r="E338" s="11">
        <f t="shared" si="25"/>
        <v>125790</v>
      </c>
      <c r="F338" s="5">
        <v>599</v>
      </c>
      <c r="G338" s="1">
        <v>0.42</v>
      </c>
      <c r="H338" t="str">
        <f t="shared" si="26"/>
        <v>20-50%</v>
      </c>
      <c r="I338" s="8" t="str">
        <f t="shared" si="27"/>
        <v>&gt;500</v>
      </c>
      <c r="J338" s="8" t="str">
        <f t="shared" si="28"/>
        <v>&lt;1000</v>
      </c>
      <c r="K338" s="1" t="s">
        <v>9296</v>
      </c>
      <c r="L338">
        <v>4.0999999999999996</v>
      </c>
      <c r="M338" s="4">
        <v>210</v>
      </c>
      <c r="N338" s="12">
        <f t="shared" si="29"/>
        <v>860.99999999999989</v>
      </c>
    </row>
    <row r="339" spans="1:14">
      <c r="A339" t="s">
        <v>477</v>
      </c>
      <c r="B339" t="s">
        <v>9383</v>
      </c>
      <c r="C339" t="s">
        <v>5232</v>
      </c>
      <c r="D339">
        <v>349</v>
      </c>
      <c r="E339" s="11">
        <f t="shared" si="25"/>
        <v>125790</v>
      </c>
      <c r="F339" s="5">
        <v>599</v>
      </c>
      <c r="G339" s="1">
        <v>0.42</v>
      </c>
      <c r="H339" t="str">
        <f t="shared" si="26"/>
        <v>20-50%</v>
      </c>
      <c r="I339" s="8" t="str">
        <f t="shared" si="27"/>
        <v>&gt;500</v>
      </c>
      <c r="J339" s="8" t="str">
        <f t="shared" si="28"/>
        <v>&lt;1000</v>
      </c>
      <c r="K339" s="1" t="s">
        <v>9296</v>
      </c>
      <c r="L339">
        <v>4.0999999999999996</v>
      </c>
      <c r="M339" s="4">
        <v>210</v>
      </c>
      <c r="N339" s="12">
        <f t="shared" si="29"/>
        <v>860.99999999999989</v>
      </c>
    </row>
    <row r="340" spans="1:14">
      <c r="A340" t="s">
        <v>8038</v>
      </c>
      <c r="B340" t="s">
        <v>10414</v>
      </c>
      <c r="C340" t="s">
        <v>10728</v>
      </c>
      <c r="D340">
        <v>998.06</v>
      </c>
      <c r="E340" s="11">
        <f t="shared" si="25"/>
        <v>9325268</v>
      </c>
      <c r="F340" s="5">
        <v>1282</v>
      </c>
      <c r="G340" s="1">
        <v>0.22</v>
      </c>
      <c r="H340" t="str">
        <f t="shared" si="26"/>
        <v>20-50%</v>
      </c>
      <c r="I340" s="8" t="str">
        <f t="shared" si="27"/>
        <v>&gt;500</v>
      </c>
      <c r="J340" s="8" t="str">
        <f t="shared" si="28"/>
        <v>1000</v>
      </c>
      <c r="K340" s="1" t="s">
        <v>9296</v>
      </c>
      <c r="L340">
        <v>4.2</v>
      </c>
      <c r="M340" s="4">
        <v>7274</v>
      </c>
      <c r="N340" s="12">
        <f t="shared" si="29"/>
        <v>30550.800000000003</v>
      </c>
    </row>
    <row r="341" spans="1:14">
      <c r="A341" t="s">
        <v>8194</v>
      </c>
      <c r="B341" t="s">
        <v>8195</v>
      </c>
      <c r="C341" t="s">
        <v>10743</v>
      </c>
      <c r="D341">
        <v>299</v>
      </c>
      <c r="E341" s="11">
        <f t="shared" si="25"/>
        <v>186830</v>
      </c>
      <c r="F341" s="5">
        <v>595</v>
      </c>
      <c r="G341" s="1">
        <v>0.5</v>
      </c>
      <c r="H341" t="str">
        <f t="shared" si="26"/>
        <v>20-50%</v>
      </c>
      <c r="I341" s="8" t="str">
        <f t="shared" si="27"/>
        <v>&gt;500</v>
      </c>
      <c r="J341" s="8" t="str">
        <f t="shared" si="28"/>
        <v>&lt;1000</v>
      </c>
      <c r="K341" s="1" t="s">
        <v>9295</v>
      </c>
      <c r="L341">
        <v>4</v>
      </c>
      <c r="M341" s="4">
        <v>314</v>
      </c>
      <c r="N341" s="12">
        <f t="shared" si="29"/>
        <v>1256</v>
      </c>
    </row>
    <row r="342" spans="1:14">
      <c r="A342" t="s">
        <v>8831</v>
      </c>
      <c r="B342" t="s">
        <v>10518</v>
      </c>
      <c r="C342" t="s">
        <v>10756</v>
      </c>
      <c r="D342" s="2">
        <v>1199</v>
      </c>
      <c r="E342" s="11">
        <f t="shared" si="25"/>
        <v>7326342</v>
      </c>
      <c r="F342" s="5">
        <v>1899</v>
      </c>
      <c r="G342" s="1">
        <v>0.37</v>
      </c>
      <c r="H342" t="str">
        <f t="shared" si="26"/>
        <v>20%</v>
      </c>
      <c r="I342" s="8" t="str">
        <f t="shared" si="27"/>
        <v>&gt;500</v>
      </c>
      <c r="J342" s="8" t="str">
        <f t="shared" si="28"/>
        <v>1000</v>
      </c>
      <c r="K342" s="1" t="s">
        <v>9296</v>
      </c>
      <c r="L342">
        <v>4.2</v>
      </c>
      <c r="M342" s="4">
        <v>3858</v>
      </c>
      <c r="N342" s="12">
        <f t="shared" si="29"/>
        <v>16203.6</v>
      </c>
    </row>
    <row r="343" spans="1:14">
      <c r="A343" t="s">
        <v>4303</v>
      </c>
      <c r="B343" t="s">
        <v>4304</v>
      </c>
      <c r="C343" t="s">
        <v>10572</v>
      </c>
      <c r="D343">
        <v>137</v>
      </c>
      <c r="E343" s="11">
        <f t="shared" si="25"/>
        <v>1045920</v>
      </c>
      <c r="F343" s="5">
        <v>160</v>
      </c>
      <c r="G343" s="1">
        <v>0.14000000000000001</v>
      </c>
      <c r="H343" t="str">
        <f t="shared" si="26"/>
        <v>20%</v>
      </c>
      <c r="I343" s="8" t="str">
        <f t="shared" si="27"/>
        <v>&lt;200</v>
      </c>
      <c r="J343" s="8" t="str">
        <f t="shared" si="28"/>
        <v>1000</v>
      </c>
      <c r="K343" s="1" t="s">
        <v>9296</v>
      </c>
      <c r="L343">
        <v>4.4000000000000004</v>
      </c>
      <c r="M343" s="4">
        <v>6537</v>
      </c>
      <c r="N343" s="12">
        <f t="shared" si="29"/>
        <v>28762.800000000003</v>
      </c>
    </row>
    <row r="344" spans="1:14">
      <c r="A344" t="s">
        <v>6007</v>
      </c>
      <c r="B344" t="s">
        <v>10155</v>
      </c>
      <c r="C344" t="s">
        <v>10684</v>
      </c>
      <c r="D344">
        <v>120</v>
      </c>
      <c r="E344" s="11">
        <f t="shared" si="25"/>
        <v>594120</v>
      </c>
      <c r="F344" s="5">
        <v>120</v>
      </c>
      <c r="G344" s="1">
        <v>0</v>
      </c>
      <c r="H344" t="str">
        <f t="shared" si="26"/>
        <v>20%</v>
      </c>
      <c r="I344" s="8" t="str">
        <f t="shared" si="27"/>
        <v>&lt;200</v>
      </c>
      <c r="J344" s="8" t="str">
        <f t="shared" si="28"/>
        <v>1000</v>
      </c>
      <c r="K344" s="1" t="s">
        <v>9296</v>
      </c>
      <c r="L344">
        <v>4.5</v>
      </c>
      <c r="M344" s="4">
        <v>4951</v>
      </c>
      <c r="N344" s="12">
        <f t="shared" si="29"/>
        <v>22279.5</v>
      </c>
    </row>
    <row r="345" spans="1:14">
      <c r="A345" t="s">
        <v>5822</v>
      </c>
      <c r="B345" t="s">
        <v>10132</v>
      </c>
      <c r="C345" t="s">
        <v>10674</v>
      </c>
      <c r="D345">
        <v>165</v>
      </c>
      <c r="E345" s="11">
        <f t="shared" si="25"/>
        <v>276210</v>
      </c>
      <c r="F345" s="5">
        <v>165</v>
      </c>
      <c r="G345" s="1">
        <v>0</v>
      </c>
      <c r="H345" t="str">
        <f t="shared" si="26"/>
        <v>20-50%</v>
      </c>
      <c r="I345" s="8" t="str">
        <f t="shared" si="27"/>
        <v>&lt;200</v>
      </c>
      <c r="J345" s="8" t="str">
        <f t="shared" si="28"/>
        <v>1000</v>
      </c>
      <c r="K345" s="1" t="s">
        <v>9296</v>
      </c>
      <c r="L345">
        <v>4.5</v>
      </c>
      <c r="M345" s="4">
        <v>1674</v>
      </c>
      <c r="N345" s="12">
        <f t="shared" si="29"/>
        <v>7533</v>
      </c>
    </row>
    <row r="346" spans="1:14">
      <c r="A346" t="s">
        <v>4710</v>
      </c>
      <c r="B346" t="s">
        <v>9987</v>
      </c>
      <c r="C346" t="s">
        <v>10614</v>
      </c>
      <c r="D346">
        <v>561</v>
      </c>
      <c r="E346" s="11">
        <f t="shared" si="25"/>
        <v>2291040</v>
      </c>
      <c r="F346" s="5">
        <v>720</v>
      </c>
      <c r="G346" s="1">
        <v>0.22</v>
      </c>
      <c r="H346" t="str">
        <f t="shared" si="26"/>
        <v>20%</v>
      </c>
      <c r="I346" s="8" t="str">
        <f t="shared" si="27"/>
        <v>&gt;500</v>
      </c>
      <c r="J346" s="8" t="str">
        <f t="shared" si="28"/>
        <v>1000</v>
      </c>
      <c r="K346" s="1" t="s">
        <v>9296</v>
      </c>
      <c r="L346">
        <v>4.4000000000000004</v>
      </c>
      <c r="M346" s="4">
        <v>3182</v>
      </c>
      <c r="N346" s="12">
        <f t="shared" si="29"/>
        <v>14000.800000000001</v>
      </c>
    </row>
    <row r="347" spans="1:14">
      <c r="A347" t="s">
        <v>5363</v>
      </c>
      <c r="B347" t="s">
        <v>10073</v>
      </c>
      <c r="C347" t="s">
        <v>10606</v>
      </c>
      <c r="D347">
        <v>90</v>
      </c>
      <c r="E347" s="11">
        <f t="shared" si="25"/>
        <v>1071800</v>
      </c>
      <c r="F347" s="5">
        <v>100</v>
      </c>
      <c r="G347" s="1">
        <v>0.1</v>
      </c>
      <c r="H347" t="str">
        <f t="shared" si="26"/>
        <v>20%</v>
      </c>
      <c r="I347" s="8" t="str">
        <f t="shared" si="27"/>
        <v>&lt;200</v>
      </c>
      <c r="J347" s="8" t="str">
        <f t="shared" si="28"/>
        <v>1000</v>
      </c>
      <c r="K347" s="1" t="s">
        <v>9296</v>
      </c>
      <c r="L347">
        <v>4.4000000000000004</v>
      </c>
      <c r="M347" s="4">
        <v>10718</v>
      </c>
      <c r="N347" s="12">
        <f t="shared" si="29"/>
        <v>47159.200000000004</v>
      </c>
    </row>
    <row r="348" spans="1:14">
      <c r="A348" t="s">
        <v>5355</v>
      </c>
      <c r="B348" t="s">
        <v>10072</v>
      </c>
      <c r="C348" t="s">
        <v>10573</v>
      </c>
      <c r="D348">
        <v>250</v>
      </c>
      <c r="E348" s="11">
        <f t="shared" si="25"/>
        <v>657000</v>
      </c>
      <c r="F348" s="5">
        <v>250</v>
      </c>
      <c r="G348" s="1">
        <v>0</v>
      </c>
      <c r="H348" t="str">
        <f t="shared" si="26"/>
        <v>20%</v>
      </c>
      <c r="I348" s="8" t="str">
        <f t="shared" si="27"/>
        <v>200-500</v>
      </c>
      <c r="J348" s="8" t="str">
        <f t="shared" si="28"/>
        <v>1000</v>
      </c>
      <c r="K348" s="1" t="s">
        <v>9296</v>
      </c>
      <c r="L348">
        <v>4.2</v>
      </c>
      <c r="M348" s="4">
        <v>2628</v>
      </c>
      <c r="N348" s="12">
        <f t="shared" si="29"/>
        <v>11037.6</v>
      </c>
    </row>
    <row r="349" spans="1:14">
      <c r="A349" t="s">
        <v>3681</v>
      </c>
      <c r="B349" t="s">
        <v>9855</v>
      </c>
      <c r="C349" t="s">
        <v>10622</v>
      </c>
      <c r="D349">
        <v>50</v>
      </c>
      <c r="E349" s="11">
        <f t="shared" si="25"/>
        <v>289600</v>
      </c>
      <c r="F349" s="5">
        <v>50</v>
      </c>
      <c r="G349" s="1">
        <v>0</v>
      </c>
      <c r="H349" t="str">
        <f t="shared" si="26"/>
        <v>20%</v>
      </c>
      <c r="I349" s="8" t="str">
        <f t="shared" si="27"/>
        <v>&lt;200</v>
      </c>
      <c r="J349" s="8" t="str">
        <f t="shared" si="28"/>
        <v>1000</v>
      </c>
      <c r="K349" s="1" t="s">
        <v>9296</v>
      </c>
      <c r="L349">
        <v>4.3</v>
      </c>
      <c r="M349" s="4">
        <v>5792</v>
      </c>
      <c r="N349" s="12">
        <f t="shared" si="29"/>
        <v>24905.599999999999</v>
      </c>
    </row>
    <row r="350" spans="1:14">
      <c r="A350" t="s">
        <v>5701</v>
      </c>
      <c r="B350" t="s">
        <v>10118</v>
      </c>
      <c r="C350" t="s">
        <v>10634</v>
      </c>
      <c r="D350">
        <v>300</v>
      </c>
      <c r="E350" s="11">
        <f t="shared" si="25"/>
        <v>125700</v>
      </c>
      <c r="F350" s="5">
        <v>300</v>
      </c>
      <c r="G350" s="1">
        <v>0</v>
      </c>
      <c r="H350" t="str">
        <f t="shared" si="26"/>
        <v>20%</v>
      </c>
      <c r="I350" s="8" t="str">
        <f t="shared" si="27"/>
        <v>200-500</v>
      </c>
      <c r="J350" s="8" t="str">
        <f t="shared" si="28"/>
        <v>&lt;1000</v>
      </c>
      <c r="K350" s="1" t="s">
        <v>9296</v>
      </c>
      <c r="L350">
        <v>4.2</v>
      </c>
      <c r="M350" s="4">
        <v>419</v>
      </c>
      <c r="N350" s="12">
        <f t="shared" si="29"/>
        <v>1759.8000000000002</v>
      </c>
    </row>
    <row r="351" spans="1:14">
      <c r="A351" t="s">
        <v>5085</v>
      </c>
      <c r="B351" t="s">
        <v>10038</v>
      </c>
      <c r="C351" t="s">
        <v>10678</v>
      </c>
      <c r="D351">
        <v>114</v>
      </c>
      <c r="E351" s="11">
        <f t="shared" si="25"/>
        <v>1072560</v>
      </c>
      <c r="F351" s="5">
        <v>120</v>
      </c>
      <c r="G351" s="1">
        <v>0.05</v>
      </c>
      <c r="H351" t="str">
        <f t="shared" si="26"/>
        <v>20%</v>
      </c>
      <c r="I351" s="8" t="str">
        <f t="shared" si="27"/>
        <v>&lt;200</v>
      </c>
      <c r="J351" s="8" t="str">
        <f t="shared" si="28"/>
        <v>1000</v>
      </c>
      <c r="K351" s="1" t="s">
        <v>9296</v>
      </c>
      <c r="L351">
        <v>4.2</v>
      </c>
      <c r="M351" s="4">
        <v>8938</v>
      </c>
      <c r="N351" s="12">
        <f t="shared" si="29"/>
        <v>37539.599999999999</v>
      </c>
    </row>
    <row r="352" spans="1:14">
      <c r="A352" t="s">
        <v>4851</v>
      </c>
      <c r="B352" t="s">
        <v>10007</v>
      </c>
      <c r="C352" t="s">
        <v>10616</v>
      </c>
      <c r="D352">
        <v>67</v>
      </c>
      <c r="E352" s="11">
        <f t="shared" si="25"/>
        <v>95175</v>
      </c>
      <c r="F352" s="5">
        <v>75</v>
      </c>
      <c r="G352" s="1">
        <v>0.11</v>
      </c>
      <c r="H352" t="str">
        <f t="shared" si="26"/>
        <v>20%</v>
      </c>
      <c r="I352" s="8" t="str">
        <f t="shared" si="27"/>
        <v>&lt;200</v>
      </c>
      <c r="J352" s="8" t="str">
        <f t="shared" si="28"/>
        <v>1000</v>
      </c>
      <c r="K352" s="1" t="s">
        <v>9296</v>
      </c>
      <c r="L352">
        <v>4.0999999999999996</v>
      </c>
      <c r="M352" s="4">
        <v>1269</v>
      </c>
      <c r="N352" s="12">
        <f t="shared" si="29"/>
        <v>5202.8999999999996</v>
      </c>
    </row>
    <row r="353" spans="1:14">
      <c r="A353" t="s">
        <v>4072</v>
      </c>
      <c r="B353" t="s">
        <v>4073</v>
      </c>
      <c r="C353" t="s">
        <v>10594</v>
      </c>
      <c r="D353">
        <v>157</v>
      </c>
      <c r="E353" s="11">
        <f t="shared" si="25"/>
        <v>1378880</v>
      </c>
      <c r="F353" s="5">
        <v>160</v>
      </c>
      <c r="G353" s="1">
        <v>0.02</v>
      </c>
      <c r="H353" t="str">
        <f t="shared" si="26"/>
        <v>20%</v>
      </c>
      <c r="I353" s="8" t="str">
        <f t="shared" si="27"/>
        <v>&lt;200</v>
      </c>
      <c r="J353" s="8" t="str">
        <f t="shared" si="28"/>
        <v>1000</v>
      </c>
      <c r="K353" s="1" t="s">
        <v>9296</v>
      </c>
      <c r="L353">
        <v>4.5</v>
      </c>
      <c r="M353" s="4">
        <v>8618</v>
      </c>
      <c r="N353" s="12">
        <f t="shared" si="29"/>
        <v>38781</v>
      </c>
    </row>
    <row r="354" spans="1:14">
      <c r="A354" t="s">
        <v>5200</v>
      </c>
      <c r="B354" t="s">
        <v>5201</v>
      </c>
      <c r="C354" t="s">
        <v>10573</v>
      </c>
      <c r="D354">
        <v>157</v>
      </c>
      <c r="E354" s="11">
        <f t="shared" si="25"/>
        <v>708480</v>
      </c>
      <c r="F354" s="5">
        <v>160</v>
      </c>
      <c r="G354" s="1">
        <v>0.02</v>
      </c>
      <c r="H354" t="str">
        <f t="shared" si="26"/>
        <v>&gt;=50%</v>
      </c>
      <c r="I354" s="8" t="str">
        <f t="shared" si="27"/>
        <v>&lt;200</v>
      </c>
      <c r="J354" s="8" t="str">
        <f t="shared" si="28"/>
        <v>1000</v>
      </c>
      <c r="K354" s="1" t="s">
        <v>9296</v>
      </c>
      <c r="L354">
        <v>4.5</v>
      </c>
      <c r="M354" s="4">
        <v>4428</v>
      </c>
      <c r="N354" s="12">
        <f t="shared" si="29"/>
        <v>19926</v>
      </c>
    </row>
    <row r="355" spans="1:14">
      <c r="A355" t="s">
        <v>4163</v>
      </c>
      <c r="B355" t="s">
        <v>9915</v>
      </c>
      <c r="C355" t="s">
        <v>4172</v>
      </c>
      <c r="D355">
        <v>198</v>
      </c>
      <c r="E355" s="11">
        <f t="shared" si="25"/>
        <v>7475200</v>
      </c>
      <c r="F355" s="5">
        <v>800</v>
      </c>
      <c r="G355" s="1">
        <v>0.75</v>
      </c>
      <c r="H355" t="str">
        <f t="shared" si="26"/>
        <v>&gt;=50%</v>
      </c>
      <c r="I355" s="8" t="str">
        <f t="shared" si="27"/>
        <v>&gt;500</v>
      </c>
      <c r="J355" s="8" t="str">
        <f t="shared" si="28"/>
        <v>1000</v>
      </c>
      <c r="K355" s="1" t="s">
        <v>9295</v>
      </c>
      <c r="L355">
        <v>4.0999999999999996</v>
      </c>
      <c r="M355" s="4">
        <v>9344</v>
      </c>
      <c r="N355" s="12">
        <f t="shared" si="29"/>
        <v>38310.399999999994</v>
      </c>
    </row>
    <row r="356" spans="1:14">
      <c r="A356" t="s">
        <v>6971</v>
      </c>
      <c r="B356" t="s">
        <v>6972</v>
      </c>
      <c r="C356" t="s">
        <v>10739</v>
      </c>
      <c r="D356" s="2">
        <v>2464</v>
      </c>
      <c r="E356" s="11">
        <f t="shared" si="25"/>
        <v>53196000</v>
      </c>
      <c r="F356" s="5">
        <v>6000</v>
      </c>
      <c r="G356" s="1">
        <v>0.59</v>
      </c>
      <c r="H356" t="str">
        <f t="shared" si="26"/>
        <v>&gt;=50%</v>
      </c>
      <c r="I356" s="8" t="str">
        <f t="shared" si="27"/>
        <v>&gt;500</v>
      </c>
      <c r="J356" s="8" t="str">
        <f t="shared" si="28"/>
        <v>1000</v>
      </c>
      <c r="K356" s="1" t="s">
        <v>9295</v>
      </c>
      <c r="L356">
        <v>4.0999999999999996</v>
      </c>
      <c r="M356" s="4">
        <v>8866</v>
      </c>
      <c r="N356" s="12">
        <f t="shared" si="29"/>
        <v>36350.6</v>
      </c>
    </row>
    <row r="357" spans="1:14">
      <c r="A357" t="s">
        <v>1291</v>
      </c>
      <c r="B357" t="s">
        <v>9506</v>
      </c>
      <c r="C357" t="s">
        <v>10574</v>
      </c>
      <c r="D357">
        <v>349</v>
      </c>
      <c r="E357" s="11">
        <f t="shared" si="25"/>
        <v>838161</v>
      </c>
      <c r="F357" s="5">
        <v>999</v>
      </c>
      <c r="G357" s="1">
        <v>0.65</v>
      </c>
      <c r="H357" t="str">
        <f t="shared" si="26"/>
        <v>&gt;=50%</v>
      </c>
      <c r="I357" s="8" t="str">
        <f t="shared" si="27"/>
        <v>&gt;500</v>
      </c>
      <c r="J357" s="8" t="str">
        <f t="shared" si="28"/>
        <v>&lt;1000</v>
      </c>
      <c r="K357" s="1" t="s">
        <v>9295</v>
      </c>
      <c r="L357">
        <v>4</v>
      </c>
      <c r="M357" s="4">
        <v>839</v>
      </c>
      <c r="N357" s="12">
        <f t="shared" si="29"/>
        <v>3356</v>
      </c>
    </row>
    <row r="358" spans="1:14">
      <c r="A358" t="s">
        <v>739</v>
      </c>
      <c r="B358" t="s">
        <v>9419</v>
      </c>
      <c r="C358" t="s">
        <v>10572</v>
      </c>
      <c r="D358">
        <v>399</v>
      </c>
      <c r="E358" s="11">
        <f t="shared" si="25"/>
        <v>1009495</v>
      </c>
      <c r="F358" s="5">
        <v>1999</v>
      </c>
      <c r="G358" s="1">
        <v>0.8</v>
      </c>
      <c r="H358" t="str">
        <f t="shared" si="26"/>
        <v>&gt;=50%</v>
      </c>
      <c r="I358" s="8" t="str">
        <f t="shared" si="27"/>
        <v>&gt;500</v>
      </c>
      <c r="J358" s="8" t="str">
        <f t="shared" si="28"/>
        <v>&lt;1000</v>
      </c>
      <c r="K358" s="1" t="s">
        <v>9295</v>
      </c>
      <c r="L358">
        <v>4.5</v>
      </c>
      <c r="M358" s="4">
        <v>505</v>
      </c>
      <c r="N358" s="12">
        <f t="shared" si="29"/>
        <v>2272.5</v>
      </c>
    </row>
    <row r="359" spans="1:14">
      <c r="A359" t="s">
        <v>7243</v>
      </c>
      <c r="B359" t="s">
        <v>10313</v>
      </c>
      <c r="C359" t="s">
        <v>10743</v>
      </c>
      <c r="D359" s="2">
        <v>14400</v>
      </c>
      <c r="E359" s="11">
        <f t="shared" si="25"/>
        <v>229836300</v>
      </c>
      <c r="F359" s="5">
        <v>59900</v>
      </c>
      <c r="G359" s="1">
        <v>0.76</v>
      </c>
      <c r="H359" t="str">
        <f t="shared" si="26"/>
        <v>&gt;=50%</v>
      </c>
      <c r="I359" s="8" t="str">
        <f t="shared" si="27"/>
        <v>&gt;500</v>
      </c>
      <c r="J359" s="8" t="str">
        <f t="shared" si="28"/>
        <v>1000</v>
      </c>
      <c r="K359" s="1" t="s">
        <v>9295</v>
      </c>
      <c r="L359">
        <v>4.4000000000000004</v>
      </c>
      <c r="M359" s="4">
        <v>3837</v>
      </c>
      <c r="N359" s="12">
        <f t="shared" si="29"/>
        <v>16882.800000000003</v>
      </c>
    </row>
    <row r="360" spans="1:14">
      <c r="A360" t="s">
        <v>5223</v>
      </c>
      <c r="B360" t="s">
        <v>10055</v>
      </c>
      <c r="C360" t="s">
        <v>5232</v>
      </c>
      <c r="D360" s="2">
        <v>1999</v>
      </c>
      <c r="E360" s="11">
        <f t="shared" si="25"/>
        <v>8836000</v>
      </c>
      <c r="F360" s="5">
        <v>4700</v>
      </c>
      <c r="G360" s="1">
        <v>0.56999999999999995</v>
      </c>
      <c r="H360" t="str">
        <f t="shared" si="26"/>
        <v>&gt;=50%</v>
      </c>
      <c r="I360" s="8" t="str">
        <f t="shared" si="27"/>
        <v>&gt;500</v>
      </c>
      <c r="J360" s="8" t="str">
        <f t="shared" si="28"/>
        <v>1000</v>
      </c>
      <c r="K360" s="1" t="s">
        <v>9295</v>
      </c>
      <c r="L360">
        <v>3.8</v>
      </c>
      <c r="M360" s="4">
        <v>1880</v>
      </c>
      <c r="N360" s="12">
        <f t="shared" si="29"/>
        <v>7144</v>
      </c>
    </row>
    <row r="361" spans="1:14">
      <c r="A361" t="s">
        <v>7027</v>
      </c>
      <c r="B361" t="s">
        <v>10284</v>
      </c>
      <c r="C361" t="s">
        <v>10706</v>
      </c>
      <c r="D361">
        <v>479</v>
      </c>
      <c r="E361" s="11">
        <f t="shared" si="25"/>
        <v>1559000</v>
      </c>
      <c r="F361" s="5">
        <v>1000</v>
      </c>
      <c r="G361" s="1">
        <v>0.52</v>
      </c>
      <c r="H361" t="str">
        <f t="shared" si="26"/>
        <v>&gt;=50%</v>
      </c>
      <c r="I361" s="8" t="str">
        <f t="shared" si="27"/>
        <v>&gt;500</v>
      </c>
      <c r="J361" s="8" t="str">
        <f t="shared" si="28"/>
        <v>1000</v>
      </c>
      <c r="K361" s="1" t="s">
        <v>9295</v>
      </c>
      <c r="L361">
        <v>4.2</v>
      </c>
      <c r="M361" s="4">
        <v>1559</v>
      </c>
      <c r="N361" s="12">
        <f t="shared" si="29"/>
        <v>6547.8</v>
      </c>
    </row>
    <row r="362" spans="1:14">
      <c r="A362" t="s">
        <v>1584</v>
      </c>
      <c r="B362" t="s">
        <v>9548</v>
      </c>
      <c r="C362" t="s">
        <v>10575</v>
      </c>
      <c r="D362">
        <v>129</v>
      </c>
      <c r="E362" s="11">
        <f t="shared" si="25"/>
        <v>295000</v>
      </c>
      <c r="F362" s="5">
        <v>1000</v>
      </c>
      <c r="G362" s="1">
        <v>0.87</v>
      </c>
      <c r="H362" t="str">
        <f t="shared" si="26"/>
        <v>20-50%</v>
      </c>
      <c r="I362" s="8" t="str">
        <f t="shared" si="27"/>
        <v>&gt;500</v>
      </c>
      <c r="J362" s="8" t="str">
        <f t="shared" si="28"/>
        <v>&lt;1000</v>
      </c>
      <c r="K362" s="1" t="s">
        <v>9295</v>
      </c>
      <c r="L362">
        <v>3.9</v>
      </c>
      <c r="M362" s="4">
        <v>295</v>
      </c>
      <c r="N362" s="12">
        <f t="shared" si="29"/>
        <v>1150.5</v>
      </c>
    </row>
    <row r="363" spans="1:14">
      <c r="A363" t="s">
        <v>6234</v>
      </c>
      <c r="B363" t="s">
        <v>10183</v>
      </c>
      <c r="C363" t="s">
        <v>10713</v>
      </c>
      <c r="D363" s="2">
        <v>1290</v>
      </c>
      <c r="E363" s="11">
        <f t="shared" si="25"/>
        <v>16325000</v>
      </c>
      <c r="F363" s="5">
        <v>2500</v>
      </c>
      <c r="G363" s="1">
        <v>0.48</v>
      </c>
      <c r="H363" t="str">
        <f t="shared" si="26"/>
        <v>&gt;=50%</v>
      </c>
      <c r="I363" s="8" t="str">
        <f t="shared" si="27"/>
        <v>&gt;500</v>
      </c>
      <c r="J363" s="8" t="str">
        <f t="shared" si="28"/>
        <v>1000</v>
      </c>
      <c r="K363" s="1" t="s">
        <v>9296</v>
      </c>
      <c r="L363">
        <v>4</v>
      </c>
      <c r="M363" s="4">
        <v>6530</v>
      </c>
      <c r="N363" s="12">
        <f t="shared" si="29"/>
        <v>26120</v>
      </c>
    </row>
    <row r="364" spans="1:14">
      <c r="A364" t="s">
        <v>717</v>
      </c>
      <c r="B364" t="s">
        <v>9415</v>
      </c>
      <c r="C364" t="s">
        <v>10572</v>
      </c>
      <c r="D364" s="2">
        <v>7390</v>
      </c>
      <c r="E364" s="11">
        <f t="shared" si="25"/>
        <v>51620000</v>
      </c>
      <c r="F364" s="5">
        <v>20000</v>
      </c>
      <c r="G364" s="1">
        <v>0.63</v>
      </c>
      <c r="H364" t="str">
        <f t="shared" si="26"/>
        <v>20-50%</v>
      </c>
      <c r="I364" s="8" t="str">
        <f t="shared" si="27"/>
        <v>&gt;500</v>
      </c>
      <c r="J364" s="8" t="str">
        <f t="shared" si="28"/>
        <v>1000</v>
      </c>
      <c r="K364" s="1" t="s">
        <v>9295</v>
      </c>
      <c r="L364">
        <v>4.0999999999999996</v>
      </c>
      <c r="M364" s="4">
        <v>2581</v>
      </c>
      <c r="N364" s="12">
        <f t="shared" si="29"/>
        <v>10582.099999999999</v>
      </c>
    </row>
    <row r="365" spans="1:14">
      <c r="A365" t="s">
        <v>7924</v>
      </c>
      <c r="B365" t="s">
        <v>10399</v>
      </c>
      <c r="C365" t="s">
        <v>10722</v>
      </c>
      <c r="D365" s="2">
        <v>6800</v>
      </c>
      <c r="E365" s="11">
        <f t="shared" si="25"/>
        <v>118542000</v>
      </c>
      <c r="F365" s="5">
        <v>11500</v>
      </c>
      <c r="G365" s="1">
        <v>0.41</v>
      </c>
      <c r="H365" t="str">
        <f t="shared" si="26"/>
        <v>20-50%</v>
      </c>
      <c r="I365" s="8" t="str">
        <f t="shared" si="27"/>
        <v>&gt;500</v>
      </c>
      <c r="J365" s="8" t="str">
        <f t="shared" si="28"/>
        <v>1000</v>
      </c>
      <c r="K365" s="1" t="s">
        <v>9296</v>
      </c>
      <c r="L365">
        <v>4.0999999999999996</v>
      </c>
      <c r="M365" s="4">
        <v>10308</v>
      </c>
      <c r="N365" s="12">
        <f t="shared" si="29"/>
        <v>42262.799999999996</v>
      </c>
    </row>
    <row r="366" spans="1:14">
      <c r="A366" t="s">
        <v>6558</v>
      </c>
      <c r="B366" t="s">
        <v>10224</v>
      </c>
      <c r="C366" t="s">
        <v>10725</v>
      </c>
      <c r="D366" s="2">
        <v>6199</v>
      </c>
      <c r="E366" s="11">
        <f t="shared" si="25"/>
        <v>149666400</v>
      </c>
      <c r="F366" s="5">
        <v>10400</v>
      </c>
      <c r="G366" s="1">
        <v>0.4</v>
      </c>
      <c r="H366" t="str">
        <f t="shared" si="26"/>
        <v>20-50%</v>
      </c>
      <c r="I366" s="8" t="str">
        <f t="shared" si="27"/>
        <v>&gt;500</v>
      </c>
      <c r="J366" s="8" t="str">
        <f t="shared" si="28"/>
        <v>1000</v>
      </c>
      <c r="K366" s="1" t="s">
        <v>9296</v>
      </c>
      <c r="L366">
        <v>4.0999999999999996</v>
      </c>
      <c r="M366" s="4">
        <v>14391</v>
      </c>
      <c r="N366" s="12">
        <f t="shared" si="29"/>
        <v>59003.099999999991</v>
      </c>
    </row>
    <row r="367" spans="1:14">
      <c r="A367" t="s">
        <v>8442</v>
      </c>
      <c r="B367" t="s">
        <v>10465</v>
      </c>
      <c r="C367" t="s">
        <v>10712</v>
      </c>
      <c r="D367">
        <v>645</v>
      </c>
      <c r="E367" s="11">
        <f t="shared" si="25"/>
        <v>3598100</v>
      </c>
      <c r="F367" s="5">
        <v>1100</v>
      </c>
      <c r="G367" s="1">
        <v>0.41</v>
      </c>
      <c r="H367" t="str">
        <f t="shared" si="26"/>
        <v>&gt;=50%</v>
      </c>
      <c r="I367" s="8" t="str">
        <f t="shared" si="27"/>
        <v>&gt;500</v>
      </c>
      <c r="J367" s="8" t="str">
        <f t="shared" si="28"/>
        <v>1000</v>
      </c>
      <c r="K367" s="1" t="s">
        <v>9296</v>
      </c>
      <c r="L367">
        <v>4</v>
      </c>
      <c r="M367" s="4">
        <v>3271</v>
      </c>
      <c r="N367" s="12">
        <f t="shared" si="29"/>
        <v>13084</v>
      </c>
    </row>
    <row r="368" spans="1:14">
      <c r="A368" t="s">
        <v>6677</v>
      </c>
      <c r="B368" t="s">
        <v>6678</v>
      </c>
      <c r="C368" t="s">
        <v>10711</v>
      </c>
      <c r="D368" s="2">
        <v>3599</v>
      </c>
      <c r="E368" s="11">
        <f t="shared" si="25"/>
        <v>75354876</v>
      </c>
      <c r="F368" s="5">
        <v>7299</v>
      </c>
      <c r="G368" s="1">
        <v>0.51</v>
      </c>
      <c r="H368" t="str">
        <f t="shared" si="26"/>
        <v>20-50%</v>
      </c>
      <c r="I368" s="8" t="str">
        <f t="shared" si="27"/>
        <v>&gt;500</v>
      </c>
      <c r="J368" s="8" t="str">
        <f t="shared" si="28"/>
        <v>1000</v>
      </c>
      <c r="K368" s="1" t="s">
        <v>9295</v>
      </c>
      <c r="L368">
        <v>4</v>
      </c>
      <c r="M368" s="4">
        <v>10324</v>
      </c>
      <c r="N368" s="12">
        <f t="shared" si="29"/>
        <v>41296</v>
      </c>
    </row>
    <row r="369" spans="1:14">
      <c r="A369" t="s">
        <v>9019</v>
      </c>
      <c r="B369" t="s">
        <v>10543</v>
      </c>
      <c r="C369" t="s">
        <v>10763</v>
      </c>
      <c r="D369" s="2">
        <v>2599</v>
      </c>
      <c r="E369" s="11">
        <f t="shared" si="25"/>
        <v>4292440</v>
      </c>
      <c r="F369" s="5">
        <v>4780</v>
      </c>
      <c r="G369" s="1">
        <v>0.46</v>
      </c>
      <c r="H369" t="str">
        <f t="shared" si="26"/>
        <v>20-50%</v>
      </c>
      <c r="I369" s="8" t="str">
        <f t="shared" si="27"/>
        <v>&gt;500</v>
      </c>
      <c r="J369" s="8" t="str">
        <f t="shared" si="28"/>
        <v>&lt;1000</v>
      </c>
      <c r="K369" s="1" t="s">
        <v>9296</v>
      </c>
      <c r="L369">
        <v>3.9</v>
      </c>
      <c r="M369" s="4">
        <v>898</v>
      </c>
      <c r="N369" s="12">
        <f t="shared" si="29"/>
        <v>3502.2</v>
      </c>
    </row>
    <row r="370" spans="1:14">
      <c r="A370" t="s">
        <v>7988</v>
      </c>
      <c r="B370" t="s">
        <v>10407</v>
      </c>
      <c r="C370" t="s">
        <v>10721</v>
      </c>
      <c r="D370" s="2">
        <v>1804</v>
      </c>
      <c r="E370" s="11">
        <f t="shared" si="25"/>
        <v>36609160</v>
      </c>
      <c r="F370" s="5">
        <v>2380</v>
      </c>
      <c r="G370" s="1">
        <v>0.24</v>
      </c>
      <c r="H370" t="str">
        <f t="shared" si="26"/>
        <v>20-50%</v>
      </c>
      <c r="I370" s="8" t="str">
        <f t="shared" si="27"/>
        <v>&gt;500</v>
      </c>
      <c r="J370" s="8" t="str">
        <f t="shared" si="28"/>
        <v>1000</v>
      </c>
      <c r="K370" s="1" t="s">
        <v>9296</v>
      </c>
      <c r="L370">
        <v>4</v>
      </c>
      <c r="M370" s="4">
        <v>15382</v>
      </c>
      <c r="N370" s="12">
        <f t="shared" si="29"/>
        <v>61528</v>
      </c>
    </row>
    <row r="371" spans="1:14">
      <c r="A371" t="s">
        <v>6943</v>
      </c>
      <c r="B371" t="s">
        <v>10273</v>
      </c>
      <c r="C371" t="s">
        <v>10725</v>
      </c>
      <c r="D371">
        <v>610</v>
      </c>
      <c r="E371" s="11">
        <f t="shared" si="25"/>
        <v>10861125</v>
      </c>
      <c r="F371" s="5">
        <v>825</v>
      </c>
      <c r="G371" s="1">
        <v>0.26</v>
      </c>
      <c r="H371" t="str">
        <f t="shared" si="26"/>
        <v>20-50%</v>
      </c>
      <c r="I371" s="8" t="str">
        <f t="shared" si="27"/>
        <v>&gt;500</v>
      </c>
      <c r="J371" s="8" t="str">
        <f t="shared" si="28"/>
        <v>1000</v>
      </c>
      <c r="K371" s="1" t="s">
        <v>9296</v>
      </c>
      <c r="L371">
        <v>4.0999999999999996</v>
      </c>
      <c r="M371" s="4">
        <v>13165</v>
      </c>
      <c r="N371" s="12">
        <f t="shared" si="29"/>
        <v>53976.499999999993</v>
      </c>
    </row>
    <row r="372" spans="1:14">
      <c r="A372" t="s">
        <v>8355</v>
      </c>
      <c r="B372" t="s">
        <v>10455</v>
      </c>
      <c r="C372" t="s">
        <v>10705</v>
      </c>
      <c r="D372">
        <v>640</v>
      </c>
      <c r="E372" s="11">
        <f t="shared" si="25"/>
        <v>5160180</v>
      </c>
      <c r="F372" s="5">
        <v>1020</v>
      </c>
      <c r="G372" s="1">
        <v>0.37</v>
      </c>
      <c r="H372" t="str">
        <f t="shared" si="26"/>
        <v>20%</v>
      </c>
      <c r="I372" s="8" t="str">
        <f t="shared" si="27"/>
        <v>&gt;500</v>
      </c>
      <c r="J372" s="8" t="str">
        <f t="shared" si="28"/>
        <v>1000</v>
      </c>
      <c r="K372" s="1" t="s">
        <v>9296</v>
      </c>
      <c r="L372">
        <v>4.0999999999999996</v>
      </c>
      <c r="M372" s="4">
        <v>5059</v>
      </c>
      <c r="N372" s="12">
        <f t="shared" si="29"/>
        <v>20741.899999999998</v>
      </c>
    </row>
    <row r="373" spans="1:14">
      <c r="A373" t="s">
        <v>6795</v>
      </c>
      <c r="B373" t="s">
        <v>10256</v>
      </c>
      <c r="C373" t="s">
        <v>10706</v>
      </c>
      <c r="D373" s="2">
        <v>1959</v>
      </c>
      <c r="E373" s="11">
        <f t="shared" si="25"/>
        <v>568800</v>
      </c>
      <c r="F373" s="5">
        <v>2400</v>
      </c>
      <c r="G373" s="1">
        <v>0.18</v>
      </c>
      <c r="H373" t="str">
        <f t="shared" si="26"/>
        <v>20-50%</v>
      </c>
      <c r="I373" s="8" t="str">
        <f t="shared" si="27"/>
        <v>&gt;500</v>
      </c>
      <c r="J373" s="8" t="str">
        <f t="shared" si="28"/>
        <v>&lt;1000</v>
      </c>
      <c r="K373" s="1" t="s">
        <v>9296</v>
      </c>
      <c r="L373">
        <v>4</v>
      </c>
      <c r="M373" s="4">
        <v>237</v>
      </c>
      <c r="N373" s="12">
        <f t="shared" si="29"/>
        <v>948</v>
      </c>
    </row>
    <row r="374" spans="1:14">
      <c r="A374" t="s">
        <v>6753</v>
      </c>
      <c r="B374" t="s">
        <v>10250</v>
      </c>
      <c r="C374" t="s">
        <v>10733</v>
      </c>
      <c r="D374" s="2">
        <v>1498</v>
      </c>
      <c r="E374" s="11">
        <f t="shared" si="25"/>
        <v>218500</v>
      </c>
      <c r="F374" s="5">
        <v>2300</v>
      </c>
      <c r="G374" s="1">
        <v>0.35</v>
      </c>
      <c r="H374" t="str">
        <f t="shared" si="26"/>
        <v>20-50%</v>
      </c>
      <c r="I374" s="8" t="str">
        <f t="shared" si="27"/>
        <v>&gt;500</v>
      </c>
      <c r="J374" s="8" t="str">
        <f t="shared" si="28"/>
        <v>&lt;1000</v>
      </c>
      <c r="K374" s="1" t="s">
        <v>9296</v>
      </c>
      <c r="L374">
        <v>3.8</v>
      </c>
      <c r="M374" s="4">
        <v>95</v>
      </c>
      <c r="N374" s="12">
        <f t="shared" si="29"/>
        <v>361</v>
      </c>
    </row>
    <row r="375" spans="1:14">
      <c r="A375" t="s">
        <v>8017</v>
      </c>
      <c r="B375" t="s">
        <v>10411</v>
      </c>
      <c r="C375" t="s">
        <v>10705</v>
      </c>
      <c r="D375" s="2">
        <v>2590</v>
      </c>
      <c r="E375" s="11">
        <f t="shared" si="25"/>
        <v>264600</v>
      </c>
      <c r="F375" s="5">
        <v>4200</v>
      </c>
      <c r="G375" s="1">
        <v>0.38</v>
      </c>
      <c r="H375" t="str">
        <f t="shared" si="26"/>
        <v>20-50%</v>
      </c>
      <c r="I375" s="8" t="str">
        <f t="shared" si="27"/>
        <v>&gt;500</v>
      </c>
      <c r="J375" s="8" t="str">
        <f t="shared" si="28"/>
        <v>&lt;1000</v>
      </c>
      <c r="K375" s="1" t="s">
        <v>9296</v>
      </c>
      <c r="L375">
        <v>4.0999999999999996</v>
      </c>
      <c r="M375" s="4">
        <v>63</v>
      </c>
      <c r="N375" s="12">
        <f t="shared" si="29"/>
        <v>258.29999999999995</v>
      </c>
    </row>
    <row r="376" spans="1:14">
      <c r="A376" t="s">
        <v>7020</v>
      </c>
      <c r="B376" t="s">
        <v>10283</v>
      </c>
      <c r="C376" t="s">
        <v>10711</v>
      </c>
      <c r="D376" s="2">
        <v>2599</v>
      </c>
      <c r="E376" s="11">
        <f t="shared" si="25"/>
        <v>65766800</v>
      </c>
      <c r="F376" s="5">
        <v>4400</v>
      </c>
      <c r="G376" s="1">
        <v>0.41</v>
      </c>
      <c r="H376" t="str">
        <f t="shared" si="26"/>
        <v>20%</v>
      </c>
      <c r="I376" s="8" t="str">
        <f t="shared" si="27"/>
        <v>&gt;500</v>
      </c>
      <c r="J376" s="8" t="str">
        <f t="shared" si="28"/>
        <v>1000</v>
      </c>
      <c r="K376" s="1" t="s">
        <v>9296</v>
      </c>
      <c r="L376">
        <v>4.0999999999999996</v>
      </c>
      <c r="M376" s="4">
        <v>14947</v>
      </c>
      <c r="N376" s="12">
        <f t="shared" si="29"/>
        <v>61282.7</v>
      </c>
    </row>
    <row r="377" spans="1:14">
      <c r="A377" t="s">
        <v>7823</v>
      </c>
      <c r="B377" t="s">
        <v>10387</v>
      </c>
      <c r="C377" t="s">
        <v>10738</v>
      </c>
      <c r="D377">
        <v>850</v>
      </c>
      <c r="E377" s="11">
        <f t="shared" si="25"/>
        <v>7619000</v>
      </c>
      <c r="F377" s="5">
        <v>1000</v>
      </c>
      <c r="G377" s="1">
        <v>0.15</v>
      </c>
      <c r="H377" t="str">
        <f t="shared" si="26"/>
        <v>20-50%</v>
      </c>
      <c r="I377" s="8" t="str">
        <f t="shared" si="27"/>
        <v>&gt;500</v>
      </c>
      <c r="J377" s="8" t="str">
        <f t="shared" si="28"/>
        <v>1000</v>
      </c>
      <c r="K377" s="1" t="s">
        <v>9296</v>
      </c>
      <c r="L377">
        <v>4.0999999999999996</v>
      </c>
      <c r="M377" s="4">
        <v>7619</v>
      </c>
      <c r="N377" s="12">
        <f t="shared" si="29"/>
        <v>31237.899999999998</v>
      </c>
    </row>
    <row r="378" spans="1:14">
      <c r="A378" t="s">
        <v>7356</v>
      </c>
      <c r="B378" t="s">
        <v>10329</v>
      </c>
      <c r="C378" t="s">
        <v>10719</v>
      </c>
      <c r="D378" s="2">
        <v>1449</v>
      </c>
      <c r="E378" s="11">
        <f t="shared" si="25"/>
        <v>21185631</v>
      </c>
      <c r="F378" s="5">
        <v>2349</v>
      </c>
      <c r="G378" s="1">
        <v>0.38</v>
      </c>
      <c r="H378" t="str">
        <f t="shared" si="26"/>
        <v>20-50%</v>
      </c>
      <c r="I378" s="8" t="str">
        <f t="shared" si="27"/>
        <v>&gt;500</v>
      </c>
      <c r="J378" s="8" t="str">
        <f t="shared" si="28"/>
        <v>1000</v>
      </c>
      <c r="K378" s="1" t="s">
        <v>9296</v>
      </c>
      <c r="L378">
        <v>3.9</v>
      </c>
      <c r="M378" s="4">
        <v>9019</v>
      </c>
      <c r="N378" s="12">
        <f t="shared" si="29"/>
        <v>35174.1</v>
      </c>
    </row>
    <row r="379" spans="1:14">
      <c r="A379" t="s">
        <v>8421</v>
      </c>
      <c r="B379" t="s">
        <v>10462</v>
      </c>
      <c r="C379" t="s">
        <v>10703</v>
      </c>
      <c r="D379" s="2">
        <v>7799</v>
      </c>
      <c r="E379" s="11">
        <f t="shared" si="25"/>
        <v>64500000</v>
      </c>
      <c r="F379" s="5">
        <v>12500</v>
      </c>
      <c r="G379" s="1">
        <v>0.38</v>
      </c>
      <c r="H379" t="str">
        <f t="shared" si="26"/>
        <v>&gt;=50%</v>
      </c>
      <c r="I379" s="8" t="str">
        <f t="shared" si="27"/>
        <v>&gt;500</v>
      </c>
      <c r="J379" s="8" t="str">
        <f t="shared" si="28"/>
        <v>1000</v>
      </c>
      <c r="K379" s="1" t="s">
        <v>9296</v>
      </c>
      <c r="L379">
        <v>4</v>
      </c>
      <c r="M379" s="4">
        <v>5160</v>
      </c>
      <c r="N379" s="12">
        <f t="shared" si="29"/>
        <v>20640</v>
      </c>
    </row>
    <row r="380" spans="1:14">
      <c r="A380" t="s">
        <v>698</v>
      </c>
      <c r="B380" t="s">
        <v>9412</v>
      </c>
      <c r="C380" t="s">
        <v>10575</v>
      </c>
      <c r="D380">
        <v>299</v>
      </c>
      <c r="E380" s="11">
        <f t="shared" si="25"/>
        <v>765234</v>
      </c>
      <c r="F380" s="5">
        <v>999</v>
      </c>
      <c r="G380" s="1">
        <v>0.7</v>
      </c>
      <c r="H380" t="str">
        <f t="shared" si="26"/>
        <v>20-50%</v>
      </c>
      <c r="I380" s="8" t="str">
        <f t="shared" si="27"/>
        <v>&gt;500</v>
      </c>
      <c r="J380" s="8" t="str">
        <f t="shared" si="28"/>
        <v>&lt;1000</v>
      </c>
      <c r="K380" s="1" t="s">
        <v>9295</v>
      </c>
      <c r="L380">
        <v>4.3</v>
      </c>
      <c r="M380" s="4">
        <v>766</v>
      </c>
      <c r="N380" s="12">
        <f t="shared" si="29"/>
        <v>3293.7999999999997</v>
      </c>
    </row>
    <row r="381" spans="1:14">
      <c r="A381" t="s">
        <v>4844</v>
      </c>
      <c r="B381" t="s">
        <v>10006</v>
      </c>
      <c r="C381" t="s">
        <v>10659</v>
      </c>
      <c r="D381" s="2">
        <v>1815</v>
      </c>
      <c r="E381" s="11">
        <f t="shared" si="25"/>
        <v>288067500</v>
      </c>
      <c r="F381" s="5">
        <v>3100</v>
      </c>
      <c r="G381" s="1">
        <v>0.41</v>
      </c>
      <c r="H381" t="str">
        <f t="shared" si="26"/>
        <v>20-50%</v>
      </c>
      <c r="I381" s="8" t="str">
        <f t="shared" si="27"/>
        <v>&gt;500</v>
      </c>
      <c r="J381" s="8" t="str">
        <f t="shared" si="28"/>
        <v>1000</v>
      </c>
      <c r="K381" s="1" t="s">
        <v>9296</v>
      </c>
      <c r="L381">
        <v>4.5</v>
      </c>
      <c r="M381" s="4">
        <v>92925</v>
      </c>
      <c r="N381" s="12">
        <f t="shared" si="29"/>
        <v>418162.5</v>
      </c>
    </row>
    <row r="382" spans="1:14">
      <c r="A382" t="s">
        <v>6051</v>
      </c>
      <c r="B382" t="s">
        <v>10159</v>
      </c>
      <c r="C382" t="s">
        <v>10572</v>
      </c>
      <c r="D382" s="2">
        <v>3307</v>
      </c>
      <c r="E382" s="11">
        <f t="shared" si="25"/>
        <v>15341500</v>
      </c>
      <c r="F382" s="5">
        <v>6100</v>
      </c>
      <c r="G382" s="1">
        <v>0.46</v>
      </c>
      <c r="H382" t="str">
        <f t="shared" si="26"/>
        <v>20-50%</v>
      </c>
      <c r="I382" s="8" t="str">
        <f t="shared" si="27"/>
        <v>&gt;500</v>
      </c>
      <c r="J382" s="8" t="str">
        <f t="shared" si="28"/>
        <v>1000</v>
      </c>
      <c r="K382" s="1" t="s">
        <v>9296</v>
      </c>
      <c r="L382">
        <v>4.3</v>
      </c>
      <c r="M382" s="4">
        <v>2515</v>
      </c>
      <c r="N382" s="12">
        <f t="shared" si="29"/>
        <v>10814.5</v>
      </c>
    </row>
    <row r="383" spans="1:14">
      <c r="A383" t="s">
        <v>4613</v>
      </c>
      <c r="B383" t="s">
        <v>9974</v>
      </c>
      <c r="C383" t="s">
        <v>10662</v>
      </c>
      <c r="D383" s="2">
        <v>1792</v>
      </c>
      <c r="E383" s="11">
        <f t="shared" si="25"/>
        <v>91679000</v>
      </c>
      <c r="F383" s="5">
        <v>3500</v>
      </c>
      <c r="G383" s="1">
        <v>0.49</v>
      </c>
      <c r="H383" t="str">
        <f t="shared" si="26"/>
        <v>&gt;=50%</v>
      </c>
      <c r="I383" s="8" t="str">
        <f t="shared" si="27"/>
        <v>&gt;500</v>
      </c>
      <c r="J383" s="8" t="str">
        <f t="shared" si="28"/>
        <v>1000</v>
      </c>
      <c r="K383" s="1" t="s">
        <v>9296</v>
      </c>
      <c r="L383">
        <v>4.5</v>
      </c>
      <c r="M383" s="4">
        <v>26194</v>
      </c>
      <c r="N383" s="12">
        <f t="shared" si="29"/>
        <v>117873</v>
      </c>
    </row>
    <row r="384" spans="1:14">
      <c r="A384" t="s">
        <v>1366</v>
      </c>
      <c r="B384" t="s">
        <v>9517</v>
      </c>
      <c r="C384" t="s">
        <v>10577</v>
      </c>
      <c r="D384">
        <v>299</v>
      </c>
      <c r="E384" s="11">
        <f t="shared" si="25"/>
        <v>927072</v>
      </c>
      <c r="F384" s="5">
        <v>999</v>
      </c>
      <c r="G384" s="1">
        <v>0.7</v>
      </c>
      <c r="H384" t="str">
        <f t="shared" si="26"/>
        <v>&gt;=50%</v>
      </c>
      <c r="I384" s="8" t="str">
        <f t="shared" si="27"/>
        <v>&gt;500</v>
      </c>
      <c r="J384" s="8" t="str">
        <f t="shared" si="28"/>
        <v>&lt;1000</v>
      </c>
      <c r="K384" s="1" t="s">
        <v>9295</v>
      </c>
      <c r="L384">
        <v>3.8</v>
      </c>
      <c r="M384" s="4">
        <v>928</v>
      </c>
      <c r="N384" s="12">
        <f t="shared" si="29"/>
        <v>3526.3999999999996</v>
      </c>
    </row>
    <row r="385" spans="1:14">
      <c r="A385" t="s">
        <v>8159</v>
      </c>
      <c r="B385" t="s">
        <v>10430</v>
      </c>
      <c r="C385" t="s">
        <v>10754</v>
      </c>
      <c r="D385" s="2">
        <v>1049</v>
      </c>
      <c r="E385" s="11">
        <f t="shared" si="25"/>
        <v>1594362</v>
      </c>
      <c r="F385" s="5">
        <v>2499</v>
      </c>
      <c r="G385" s="1">
        <v>0.57999999999999996</v>
      </c>
      <c r="H385" t="str">
        <f t="shared" si="26"/>
        <v>&gt;=50%</v>
      </c>
      <c r="I385" s="8" t="str">
        <f t="shared" si="27"/>
        <v>&gt;500</v>
      </c>
      <c r="J385" s="8" t="str">
        <f t="shared" si="28"/>
        <v>&lt;1000</v>
      </c>
      <c r="K385" s="1" t="s">
        <v>9295</v>
      </c>
      <c r="L385">
        <v>3.7</v>
      </c>
      <c r="M385" s="4">
        <v>638</v>
      </c>
      <c r="N385" s="12">
        <f t="shared" si="29"/>
        <v>2360.6</v>
      </c>
    </row>
    <row r="386" spans="1:14">
      <c r="A386" t="s">
        <v>7780</v>
      </c>
      <c r="B386" t="s">
        <v>10381</v>
      </c>
      <c r="C386" t="s">
        <v>10713</v>
      </c>
      <c r="D386" s="2">
        <v>1049</v>
      </c>
      <c r="E386" s="11">
        <f t="shared" ref="E386:E449" si="30">F386 * M386</f>
        <v>819672</v>
      </c>
      <c r="F386" s="5">
        <v>2499</v>
      </c>
      <c r="G386" s="1">
        <v>0.57999999999999996</v>
      </c>
      <c r="H386" t="str">
        <f t="shared" ref="H386:H449" si="31">IF(G387 &lt;=0.2, "20%", IF(G387 &lt;=0.5,"20-50%", "&gt;=50%"))</f>
        <v>20-50%</v>
      </c>
      <c r="I386" s="8" t="str">
        <f t="shared" ref="I386:I449" si="32">IF(F386&lt;200,"&lt;200",IF(F386&lt;=500,"200-500",IF(F386&gt;500,"&gt;500")))</f>
        <v>&gt;500</v>
      </c>
      <c r="J386" s="8" t="str">
        <f t="shared" ref="J386:J449" si="33">IF(M386&lt;1000,"&lt;1000",IF(M386&gt;=1000,"1000"))</f>
        <v>&lt;1000</v>
      </c>
      <c r="K386" s="1" t="s">
        <v>9295</v>
      </c>
      <c r="L386">
        <v>3.6</v>
      </c>
      <c r="M386" s="4">
        <v>328</v>
      </c>
      <c r="N386" s="12">
        <f t="shared" ref="N386:N449" si="34">L386 *M386</f>
        <v>1180.8</v>
      </c>
    </row>
    <row r="387" spans="1:14">
      <c r="A387" t="s">
        <v>1706</v>
      </c>
      <c r="B387" t="s">
        <v>9567</v>
      </c>
      <c r="C387" t="s">
        <v>10589</v>
      </c>
      <c r="D387" s="2">
        <v>1990</v>
      </c>
      <c r="E387" s="11">
        <f t="shared" si="30"/>
        <v>2780700</v>
      </c>
      <c r="F387" s="5">
        <v>3100</v>
      </c>
      <c r="G387" s="1">
        <v>0.36</v>
      </c>
      <c r="H387" t="str">
        <f t="shared" si="31"/>
        <v>20-50%</v>
      </c>
      <c r="I387" s="8" t="str">
        <f t="shared" si="32"/>
        <v>&gt;500</v>
      </c>
      <c r="J387" s="8" t="str">
        <f t="shared" si="33"/>
        <v>&lt;1000</v>
      </c>
      <c r="K387" s="1" t="s">
        <v>9296</v>
      </c>
      <c r="L387">
        <v>4</v>
      </c>
      <c r="M387" s="4">
        <v>897</v>
      </c>
      <c r="N387" s="12">
        <f t="shared" si="34"/>
        <v>3588</v>
      </c>
    </row>
    <row r="388" spans="1:14">
      <c r="A388" t="s">
        <v>4837</v>
      </c>
      <c r="B388" t="s">
        <v>10005</v>
      </c>
      <c r="C388" t="s">
        <v>10671</v>
      </c>
      <c r="D388" s="2">
        <v>1499</v>
      </c>
      <c r="E388" s="11">
        <f t="shared" si="30"/>
        <v>25959344</v>
      </c>
      <c r="F388" s="5">
        <v>2999</v>
      </c>
      <c r="G388" s="1">
        <v>0.5</v>
      </c>
      <c r="H388" t="str">
        <f t="shared" si="31"/>
        <v>&gt;=50%</v>
      </c>
      <c r="I388" s="8" t="str">
        <f t="shared" si="32"/>
        <v>&gt;500</v>
      </c>
      <c r="J388" s="8" t="str">
        <f t="shared" si="33"/>
        <v>1000</v>
      </c>
      <c r="K388" s="1" t="s">
        <v>9295</v>
      </c>
      <c r="L388">
        <v>4.5</v>
      </c>
      <c r="M388" s="4">
        <v>8656</v>
      </c>
      <c r="N388" s="12">
        <f t="shared" si="34"/>
        <v>38952</v>
      </c>
    </row>
    <row r="389" spans="1:14">
      <c r="A389" t="s">
        <v>1724</v>
      </c>
      <c r="B389" t="s">
        <v>9570</v>
      </c>
      <c r="C389" t="s">
        <v>10572</v>
      </c>
      <c r="D389">
        <v>349</v>
      </c>
      <c r="E389" s="11">
        <f t="shared" si="30"/>
        <v>512487</v>
      </c>
      <c r="F389" s="5">
        <v>999</v>
      </c>
      <c r="G389" s="1">
        <v>0.65</v>
      </c>
      <c r="H389" t="str">
        <f t="shared" si="31"/>
        <v>&gt;=50%</v>
      </c>
      <c r="I389" s="8" t="str">
        <f t="shared" si="32"/>
        <v>&gt;500</v>
      </c>
      <c r="J389" s="8" t="str">
        <f t="shared" si="33"/>
        <v>&lt;1000</v>
      </c>
      <c r="K389" s="1" t="s">
        <v>9295</v>
      </c>
      <c r="L389">
        <v>4.2</v>
      </c>
      <c r="M389" s="4">
        <v>513</v>
      </c>
      <c r="N389" s="12">
        <f t="shared" si="34"/>
        <v>2154.6</v>
      </c>
    </row>
    <row r="390" spans="1:14">
      <c r="A390" t="s">
        <v>656</v>
      </c>
      <c r="B390" t="s">
        <v>9407</v>
      </c>
      <c r="C390" t="s">
        <v>10572</v>
      </c>
      <c r="D390">
        <v>349</v>
      </c>
      <c r="E390" s="11">
        <f t="shared" si="30"/>
        <v>6213355</v>
      </c>
      <c r="F390" s="5">
        <v>1499</v>
      </c>
      <c r="G390" s="1">
        <v>0.77</v>
      </c>
      <c r="H390" t="str">
        <f t="shared" si="31"/>
        <v>&gt;=50%</v>
      </c>
      <c r="I390" s="8" t="str">
        <f t="shared" si="32"/>
        <v>&gt;500</v>
      </c>
      <c r="J390" s="8" t="str">
        <f t="shared" si="33"/>
        <v>1000</v>
      </c>
      <c r="K390" s="1" t="s">
        <v>9295</v>
      </c>
      <c r="L390">
        <v>4.3</v>
      </c>
      <c r="M390" s="4">
        <v>4145</v>
      </c>
      <c r="N390" s="12">
        <f t="shared" si="34"/>
        <v>17823.5</v>
      </c>
    </row>
    <row r="391" spans="1:14">
      <c r="A391" t="s">
        <v>3645</v>
      </c>
      <c r="B391" t="s">
        <v>9851</v>
      </c>
      <c r="C391" t="s">
        <v>10591</v>
      </c>
      <c r="D391">
        <v>549</v>
      </c>
      <c r="E391" s="11">
        <f t="shared" si="30"/>
        <v>51863371</v>
      </c>
      <c r="F391" s="5">
        <v>1799</v>
      </c>
      <c r="G391" s="1">
        <v>0.69</v>
      </c>
      <c r="H391" t="str">
        <f t="shared" si="31"/>
        <v>&gt;=50%</v>
      </c>
      <c r="I391" s="8" t="str">
        <f t="shared" si="32"/>
        <v>&gt;500</v>
      </c>
      <c r="J391" s="8" t="str">
        <f t="shared" si="33"/>
        <v>1000</v>
      </c>
      <c r="K391" s="1" t="s">
        <v>9295</v>
      </c>
      <c r="L391">
        <v>4.3</v>
      </c>
      <c r="M391" s="4">
        <v>28829</v>
      </c>
      <c r="N391" s="12">
        <f t="shared" si="34"/>
        <v>123964.7</v>
      </c>
    </row>
    <row r="392" spans="1:14">
      <c r="A392" t="s">
        <v>3657</v>
      </c>
      <c r="B392" t="s">
        <v>9852</v>
      </c>
      <c r="C392" t="s">
        <v>10619</v>
      </c>
      <c r="D392">
        <v>299</v>
      </c>
      <c r="E392" s="11">
        <f t="shared" si="30"/>
        <v>21564400</v>
      </c>
      <c r="F392" s="5">
        <v>650</v>
      </c>
      <c r="G392" s="1">
        <v>0.54</v>
      </c>
      <c r="H392" t="str">
        <f t="shared" si="31"/>
        <v>20-50%</v>
      </c>
      <c r="I392" s="8" t="str">
        <f t="shared" si="32"/>
        <v>&gt;500</v>
      </c>
      <c r="J392" s="8" t="str">
        <f t="shared" si="33"/>
        <v>1000</v>
      </c>
      <c r="K392" s="1" t="s">
        <v>9295</v>
      </c>
      <c r="L392">
        <v>4.5</v>
      </c>
      <c r="M392" s="4">
        <v>33176</v>
      </c>
      <c r="N392" s="12">
        <f t="shared" si="34"/>
        <v>149292</v>
      </c>
    </row>
    <row r="393" spans="1:14">
      <c r="A393" t="s">
        <v>3711</v>
      </c>
      <c r="B393" t="s">
        <v>9859</v>
      </c>
      <c r="C393" t="s">
        <v>10572</v>
      </c>
      <c r="D393" s="2">
        <v>1399</v>
      </c>
      <c r="E393" s="11">
        <f t="shared" si="30"/>
        <v>84225066</v>
      </c>
      <c r="F393" s="5">
        <v>2498</v>
      </c>
      <c r="G393" s="1">
        <v>0.44</v>
      </c>
      <c r="H393" t="str">
        <f t="shared" si="31"/>
        <v>&gt;=50%</v>
      </c>
      <c r="I393" s="8" t="str">
        <f t="shared" si="32"/>
        <v>&gt;500</v>
      </c>
      <c r="J393" s="8" t="str">
        <f t="shared" si="33"/>
        <v>1000</v>
      </c>
      <c r="K393" s="1" t="s">
        <v>9296</v>
      </c>
      <c r="L393">
        <v>4.2</v>
      </c>
      <c r="M393" s="4">
        <v>33717</v>
      </c>
      <c r="N393" s="12">
        <f t="shared" si="34"/>
        <v>141611.4</v>
      </c>
    </row>
    <row r="394" spans="1:14">
      <c r="A394" t="s">
        <v>3853</v>
      </c>
      <c r="B394" t="s">
        <v>9876</v>
      </c>
      <c r="C394" t="s">
        <v>2215</v>
      </c>
      <c r="D394">
        <v>569</v>
      </c>
      <c r="E394" s="11">
        <f t="shared" si="30"/>
        <v>12048225</v>
      </c>
      <c r="F394" s="5">
        <v>1299</v>
      </c>
      <c r="G394" s="1">
        <v>0.56000000000000005</v>
      </c>
      <c r="H394" t="str">
        <f t="shared" si="31"/>
        <v>&gt;=50%</v>
      </c>
      <c r="I394" s="8" t="str">
        <f t="shared" si="32"/>
        <v>&gt;500</v>
      </c>
      <c r="J394" s="8" t="str">
        <f t="shared" si="33"/>
        <v>1000</v>
      </c>
      <c r="K394" s="1" t="s">
        <v>9295</v>
      </c>
      <c r="L394">
        <v>4.4000000000000004</v>
      </c>
      <c r="M394" s="4">
        <v>9275</v>
      </c>
      <c r="N394" s="12">
        <f t="shared" si="34"/>
        <v>40810</v>
      </c>
    </row>
    <row r="395" spans="1:14">
      <c r="A395" t="s">
        <v>8066</v>
      </c>
      <c r="B395" t="s">
        <v>10418</v>
      </c>
      <c r="C395" t="s">
        <v>10718</v>
      </c>
      <c r="D395">
        <v>475</v>
      </c>
      <c r="E395" s="11">
        <f t="shared" si="30"/>
        <v>1019979</v>
      </c>
      <c r="F395" s="5">
        <v>999</v>
      </c>
      <c r="G395" s="1">
        <v>0.52</v>
      </c>
      <c r="H395" t="str">
        <f t="shared" si="31"/>
        <v>20-50%</v>
      </c>
      <c r="I395" s="8" t="str">
        <f t="shared" si="32"/>
        <v>&gt;500</v>
      </c>
      <c r="J395" s="8" t="str">
        <f t="shared" si="33"/>
        <v>1000</v>
      </c>
      <c r="K395" s="1" t="s">
        <v>9295</v>
      </c>
      <c r="L395">
        <v>4.0999999999999996</v>
      </c>
      <c r="M395" s="4">
        <v>1021</v>
      </c>
      <c r="N395" s="12">
        <f t="shared" si="34"/>
        <v>4186.0999999999995</v>
      </c>
    </row>
    <row r="396" spans="1:14">
      <c r="A396" t="s">
        <v>4144</v>
      </c>
      <c r="B396" t="s">
        <v>9913</v>
      </c>
      <c r="C396" t="s">
        <v>10572</v>
      </c>
      <c r="D396" s="2">
        <v>1549</v>
      </c>
      <c r="E396" s="11">
        <f t="shared" si="30"/>
        <v>37766815</v>
      </c>
      <c r="F396" s="5">
        <v>2495</v>
      </c>
      <c r="G396" s="1">
        <v>0.38</v>
      </c>
      <c r="H396" t="str">
        <f t="shared" si="31"/>
        <v>20-50%</v>
      </c>
      <c r="I396" s="8" t="str">
        <f t="shared" si="32"/>
        <v>&gt;500</v>
      </c>
      <c r="J396" s="8" t="str">
        <f t="shared" si="33"/>
        <v>1000</v>
      </c>
      <c r="K396" s="1" t="s">
        <v>9296</v>
      </c>
      <c r="L396">
        <v>4.4000000000000004</v>
      </c>
      <c r="M396" s="4">
        <v>15137</v>
      </c>
      <c r="N396" s="12">
        <f t="shared" si="34"/>
        <v>66602.8</v>
      </c>
    </row>
    <row r="397" spans="1:14">
      <c r="A397" t="s">
        <v>5694</v>
      </c>
      <c r="B397" t="s">
        <v>10117</v>
      </c>
      <c r="C397" t="s">
        <v>10659</v>
      </c>
      <c r="D397">
        <v>699</v>
      </c>
      <c r="E397" s="11">
        <f t="shared" si="30"/>
        <v>8031717</v>
      </c>
      <c r="F397" s="5">
        <v>1299</v>
      </c>
      <c r="G397" s="1">
        <v>0.46</v>
      </c>
      <c r="H397" t="str">
        <f t="shared" si="31"/>
        <v>&gt;=50%</v>
      </c>
      <c r="I397" s="8" t="str">
        <f t="shared" si="32"/>
        <v>&gt;500</v>
      </c>
      <c r="J397" s="8" t="str">
        <f t="shared" si="33"/>
        <v>1000</v>
      </c>
      <c r="K397" s="1" t="s">
        <v>9296</v>
      </c>
      <c r="L397">
        <v>4.3</v>
      </c>
      <c r="M397" s="4">
        <v>6183</v>
      </c>
      <c r="N397" s="12">
        <f t="shared" si="34"/>
        <v>26586.899999999998</v>
      </c>
    </row>
    <row r="398" spans="1:14">
      <c r="A398" t="s">
        <v>4702</v>
      </c>
      <c r="B398" t="s">
        <v>9986</v>
      </c>
      <c r="C398" t="s">
        <v>10659</v>
      </c>
      <c r="D398" s="2">
        <v>1699</v>
      </c>
      <c r="E398" s="11">
        <f t="shared" si="30"/>
        <v>50226645</v>
      </c>
      <c r="F398" s="5">
        <v>3495</v>
      </c>
      <c r="G398" s="1">
        <v>0.51</v>
      </c>
      <c r="H398" t="str">
        <f t="shared" si="31"/>
        <v>&gt;=50%</v>
      </c>
      <c r="I398" s="8" t="str">
        <f t="shared" si="32"/>
        <v>&gt;500</v>
      </c>
      <c r="J398" s="8" t="str">
        <f t="shared" si="33"/>
        <v>1000</v>
      </c>
      <c r="K398" s="1" t="s">
        <v>9295</v>
      </c>
      <c r="L398">
        <v>4.0999999999999996</v>
      </c>
      <c r="M398" s="4">
        <v>14371</v>
      </c>
      <c r="N398" s="12">
        <f t="shared" si="34"/>
        <v>58921.099999999991</v>
      </c>
    </row>
    <row r="399" spans="1:14">
      <c r="A399" t="s">
        <v>3811</v>
      </c>
      <c r="B399" t="s">
        <v>9871</v>
      </c>
      <c r="C399" t="s">
        <v>10594</v>
      </c>
      <c r="D399">
        <v>399</v>
      </c>
      <c r="E399" s="11">
        <f t="shared" si="30"/>
        <v>21265140</v>
      </c>
      <c r="F399" s="5">
        <v>995</v>
      </c>
      <c r="G399" s="1">
        <v>0.6</v>
      </c>
      <c r="H399" t="str">
        <f t="shared" si="31"/>
        <v>&gt;=50%</v>
      </c>
      <c r="I399" s="8" t="str">
        <f t="shared" si="32"/>
        <v>&gt;500</v>
      </c>
      <c r="J399" s="8" t="str">
        <f t="shared" si="33"/>
        <v>1000</v>
      </c>
      <c r="K399" s="1" t="s">
        <v>9295</v>
      </c>
      <c r="L399">
        <v>3.9</v>
      </c>
      <c r="M399" s="4">
        <v>21372</v>
      </c>
      <c r="N399" s="12">
        <f t="shared" si="34"/>
        <v>83350.8</v>
      </c>
    </row>
    <row r="400" spans="1:14">
      <c r="A400" t="s">
        <v>4979</v>
      </c>
      <c r="B400" t="s">
        <v>10024</v>
      </c>
      <c r="C400" t="s">
        <v>10661</v>
      </c>
      <c r="D400">
        <v>349</v>
      </c>
      <c r="E400" s="11">
        <f t="shared" si="30"/>
        <v>6642620</v>
      </c>
      <c r="F400" s="5">
        <v>995</v>
      </c>
      <c r="G400" s="1">
        <v>0.65</v>
      </c>
      <c r="H400" t="str">
        <f t="shared" si="31"/>
        <v>20-50%</v>
      </c>
      <c r="I400" s="8" t="str">
        <f t="shared" si="32"/>
        <v>&gt;500</v>
      </c>
      <c r="J400" s="8" t="str">
        <f t="shared" si="33"/>
        <v>1000</v>
      </c>
      <c r="K400" s="1" t="s">
        <v>9295</v>
      </c>
      <c r="L400">
        <v>4.2</v>
      </c>
      <c r="M400" s="4">
        <v>6676</v>
      </c>
      <c r="N400" s="12">
        <f t="shared" si="34"/>
        <v>28039.200000000001</v>
      </c>
    </row>
    <row r="401" spans="1:14">
      <c r="A401" t="s">
        <v>5238</v>
      </c>
      <c r="B401" t="s">
        <v>10057</v>
      </c>
      <c r="C401" t="s">
        <v>10634</v>
      </c>
      <c r="D401">
        <v>899</v>
      </c>
      <c r="E401" s="11">
        <f t="shared" si="30"/>
        <v>40275000</v>
      </c>
      <c r="F401" s="5">
        <v>1800</v>
      </c>
      <c r="G401" s="1">
        <v>0.5</v>
      </c>
      <c r="H401" t="str">
        <f t="shared" si="31"/>
        <v>&gt;=50%</v>
      </c>
      <c r="I401" s="8" t="str">
        <f t="shared" si="32"/>
        <v>&gt;500</v>
      </c>
      <c r="J401" s="8" t="str">
        <f t="shared" si="33"/>
        <v>1000</v>
      </c>
      <c r="K401" s="1" t="s">
        <v>9295</v>
      </c>
      <c r="L401">
        <v>4.0999999999999996</v>
      </c>
      <c r="M401" s="4">
        <v>22375</v>
      </c>
      <c r="N401" s="12">
        <f t="shared" si="34"/>
        <v>91737.499999999985</v>
      </c>
    </row>
    <row r="402" spans="1:14">
      <c r="A402" t="s">
        <v>316</v>
      </c>
      <c r="B402" t="s">
        <v>9360</v>
      </c>
      <c r="C402" t="s">
        <v>10574</v>
      </c>
      <c r="D402">
        <v>507</v>
      </c>
      <c r="E402" s="11">
        <f t="shared" si="30"/>
        <v>9822248</v>
      </c>
      <c r="F402" s="5">
        <v>1208</v>
      </c>
      <c r="G402" s="1">
        <v>0.57999999999999996</v>
      </c>
      <c r="H402" t="str">
        <f t="shared" si="31"/>
        <v>&gt;=50%</v>
      </c>
      <c r="I402" s="8" t="str">
        <f t="shared" si="32"/>
        <v>&gt;500</v>
      </c>
      <c r="J402" s="8" t="str">
        <f t="shared" si="33"/>
        <v>1000</v>
      </c>
      <c r="K402" s="1" t="s">
        <v>9295</v>
      </c>
      <c r="L402">
        <v>4.0999999999999996</v>
      </c>
      <c r="M402" s="4">
        <v>8131</v>
      </c>
      <c r="N402" s="12">
        <f t="shared" si="34"/>
        <v>33337.1</v>
      </c>
    </row>
    <row r="403" spans="1:14">
      <c r="A403" t="s">
        <v>316</v>
      </c>
      <c r="B403" t="s">
        <v>9360</v>
      </c>
      <c r="C403" t="s">
        <v>10634</v>
      </c>
      <c r="D403">
        <v>507</v>
      </c>
      <c r="E403" s="11">
        <f t="shared" si="30"/>
        <v>9822248</v>
      </c>
      <c r="F403" s="5">
        <v>1208</v>
      </c>
      <c r="G403" s="1">
        <v>0.57999999999999996</v>
      </c>
      <c r="H403" t="str">
        <f t="shared" si="31"/>
        <v>&gt;=50%</v>
      </c>
      <c r="I403" s="8" t="str">
        <f t="shared" si="32"/>
        <v>&gt;500</v>
      </c>
      <c r="J403" s="8" t="str">
        <f t="shared" si="33"/>
        <v>1000</v>
      </c>
      <c r="K403" s="1" t="s">
        <v>9295</v>
      </c>
      <c r="L403">
        <v>4.0999999999999996</v>
      </c>
      <c r="M403" s="4">
        <v>8131</v>
      </c>
      <c r="N403" s="12">
        <f t="shared" si="34"/>
        <v>33337.1</v>
      </c>
    </row>
    <row r="404" spans="1:14">
      <c r="A404" t="s">
        <v>7703</v>
      </c>
      <c r="B404" t="s">
        <v>7704</v>
      </c>
      <c r="C404" t="s">
        <v>10715</v>
      </c>
      <c r="D404">
        <v>899</v>
      </c>
      <c r="E404" s="11">
        <f t="shared" si="30"/>
        <v>6959700</v>
      </c>
      <c r="F404" s="5">
        <v>1900</v>
      </c>
      <c r="G404" s="1">
        <v>0.53</v>
      </c>
      <c r="H404" t="str">
        <f t="shared" si="31"/>
        <v>20-50%</v>
      </c>
      <c r="I404" s="8" t="str">
        <f t="shared" si="32"/>
        <v>&gt;500</v>
      </c>
      <c r="J404" s="8" t="str">
        <f t="shared" si="33"/>
        <v>1000</v>
      </c>
      <c r="K404" s="1" t="s">
        <v>9295</v>
      </c>
      <c r="L404">
        <v>4</v>
      </c>
      <c r="M404" s="4">
        <v>3663</v>
      </c>
      <c r="N404" s="12">
        <f t="shared" si="34"/>
        <v>14652</v>
      </c>
    </row>
    <row r="405" spans="1:14">
      <c r="A405" t="s">
        <v>2406</v>
      </c>
      <c r="B405" t="s">
        <v>9669</v>
      </c>
      <c r="C405" t="s">
        <v>10593</v>
      </c>
      <c r="D405">
        <v>873</v>
      </c>
      <c r="E405" s="11">
        <f t="shared" si="30"/>
        <v>2854320</v>
      </c>
      <c r="F405" s="5">
        <v>1699</v>
      </c>
      <c r="G405" s="1">
        <v>0.49</v>
      </c>
      <c r="H405" t="str">
        <f t="shared" si="31"/>
        <v>20%</v>
      </c>
      <c r="I405" s="8" t="str">
        <f t="shared" si="32"/>
        <v>&gt;500</v>
      </c>
      <c r="J405" s="8" t="str">
        <f t="shared" si="33"/>
        <v>1000</v>
      </c>
      <c r="K405" s="1" t="s">
        <v>9296</v>
      </c>
      <c r="L405">
        <v>4.4000000000000004</v>
      </c>
      <c r="M405" s="4">
        <v>1680</v>
      </c>
      <c r="N405" s="12">
        <f t="shared" si="34"/>
        <v>7392.0000000000009</v>
      </c>
    </row>
    <row r="406" spans="1:14">
      <c r="A406" t="s">
        <v>4530</v>
      </c>
      <c r="B406" t="s">
        <v>9964</v>
      </c>
      <c r="C406" t="s">
        <v>10623</v>
      </c>
      <c r="D406">
        <v>190</v>
      </c>
      <c r="E406" s="11">
        <f t="shared" si="30"/>
        <v>630520</v>
      </c>
      <c r="F406" s="5">
        <v>220</v>
      </c>
      <c r="G406" s="1">
        <v>0.14000000000000001</v>
      </c>
      <c r="H406" t="str">
        <f t="shared" si="31"/>
        <v>20-50%</v>
      </c>
      <c r="I406" s="8" t="str">
        <f t="shared" si="32"/>
        <v>200-500</v>
      </c>
      <c r="J406" s="8" t="str">
        <f t="shared" si="33"/>
        <v>1000</v>
      </c>
      <c r="K406" s="1" t="s">
        <v>9296</v>
      </c>
      <c r="L406">
        <v>4.4000000000000004</v>
      </c>
      <c r="M406" s="4">
        <v>2866</v>
      </c>
      <c r="N406" s="12">
        <f t="shared" si="34"/>
        <v>12610.400000000001</v>
      </c>
    </row>
    <row r="407" spans="1:14">
      <c r="A407" t="s">
        <v>5473</v>
      </c>
      <c r="B407" t="s">
        <v>10088</v>
      </c>
      <c r="C407" t="s">
        <v>10649</v>
      </c>
      <c r="D407">
        <v>116</v>
      </c>
      <c r="E407" s="11">
        <f t="shared" si="30"/>
        <v>97000</v>
      </c>
      <c r="F407" s="5">
        <v>200</v>
      </c>
      <c r="G407" s="1">
        <v>0.42</v>
      </c>
      <c r="H407" t="str">
        <f t="shared" si="31"/>
        <v>20-50%</v>
      </c>
      <c r="I407" s="8" t="str">
        <f t="shared" si="32"/>
        <v>200-500</v>
      </c>
      <c r="J407" s="8" t="str">
        <f t="shared" si="33"/>
        <v>&lt;1000</v>
      </c>
      <c r="K407" s="1" t="s">
        <v>9296</v>
      </c>
      <c r="L407">
        <v>4.3</v>
      </c>
      <c r="M407" s="4">
        <v>485</v>
      </c>
      <c r="N407" s="12">
        <f t="shared" si="34"/>
        <v>2085.5</v>
      </c>
    </row>
    <row r="408" spans="1:14">
      <c r="A408" t="s">
        <v>5411</v>
      </c>
      <c r="B408" t="s">
        <v>10080</v>
      </c>
      <c r="C408" t="s">
        <v>10633</v>
      </c>
      <c r="D408">
        <v>116</v>
      </c>
      <c r="E408" s="11">
        <f t="shared" si="30"/>
        <v>71400</v>
      </c>
      <c r="F408" s="5">
        <v>200</v>
      </c>
      <c r="G408" s="1">
        <v>0.42</v>
      </c>
      <c r="H408" t="str">
        <f t="shared" si="31"/>
        <v>20-50%</v>
      </c>
      <c r="I408" s="8" t="str">
        <f t="shared" si="32"/>
        <v>200-500</v>
      </c>
      <c r="J408" s="8" t="str">
        <f t="shared" si="33"/>
        <v>&lt;1000</v>
      </c>
      <c r="K408" s="1" t="s">
        <v>9296</v>
      </c>
      <c r="L408">
        <v>4.4000000000000004</v>
      </c>
      <c r="M408" s="4">
        <v>357</v>
      </c>
      <c r="N408" s="12">
        <f t="shared" si="34"/>
        <v>1570.8000000000002</v>
      </c>
    </row>
    <row r="409" spans="1:14">
      <c r="A409" t="s">
        <v>1231</v>
      </c>
      <c r="B409" t="s">
        <v>9497</v>
      </c>
      <c r="C409" t="s">
        <v>10572</v>
      </c>
      <c r="D409">
        <v>320</v>
      </c>
      <c r="E409" s="11">
        <f t="shared" si="30"/>
        <v>294109</v>
      </c>
      <c r="F409" s="5">
        <v>599</v>
      </c>
      <c r="G409" s="1">
        <v>0.47</v>
      </c>
      <c r="H409" t="str">
        <f t="shared" si="31"/>
        <v>20%</v>
      </c>
      <c r="I409" s="8" t="str">
        <f t="shared" si="32"/>
        <v>&gt;500</v>
      </c>
      <c r="J409" s="8" t="str">
        <f t="shared" si="33"/>
        <v>&lt;1000</v>
      </c>
      <c r="K409" s="1" t="s">
        <v>9296</v>
      </c>
      <c r="L409">
        <v>4.0999999999999996</v>
      </c>
      <c r="M409" s="4">
        <v>491</v>
      </c>
      <c r="N409" s="12">
        <f t="shared" si="34"/>
        <v>2013.1</v>
      </c>
    </row>
    <row r="410" spans="1:14">
      <c r="A410" t="s">
        <v>4281</v>
      </c>
      <c r="B410" t="s">
        <v>9931</v>
      </c>
      <c r="C410" t="s">
        <v>10574</v>
      </c>
      <c r="D410">
        <v>399</v>
      </c>
      <c r="E410" s="11">
        <f t="shared" si="30"/>
        <v>13573299</v>
      </c>
      <c r="F410" s="5">
        <v>499</v>
      </c>
      <c r="G410" s="1">
        <v>0.2</v>
      </c>
      <c r="H410" t="str">
        <f t="shared" si="31"/>
        <v>20%</v>
      </c>
      <c r="I410" s="8" t="str">
        <f t="shared" si="32"/>
        <v>200-500</v>
      </c>
      <c r="J410" s="8" t="str">
        <f t="shared" si="33"/>
        <v>1000</v>
      </c>
      <c r="K410" s="1" t="s">
        <v>9296</v>
      </c>
      <c r="L410">
        <v>4.3</v>
      </c>
      <c r="M410" s="4">
        <v>27201</v>
      </c>
      <c r="N410" s="12">
        <f t="shared" si="34"/>
        <v>116964.29999999999</v>
      </c>
    </row>
    <row r="411" spans="1:14">
      <c r="A411" t="s">
        <v>4088</v>
      </c>
      <c r="B411" t="s">
        <v>9907</v>
      </c>
      <c r="C411" t="s">
        <v>10572</v>
      </c>
      <c r="D411">
        <v>479</v>
      </c>
      <c r="E411" s="11">
        <f t="shared" si="30"/>
        <v>7000513</v>
      </c>
      <c r="F411" s="5">
        <v>599</v>
      </c>
      <c r="G411" s="1">
        <v>0.2</v>
      </c>
      <c r="H411" t="str">
        <f t="shared" si="31"/>
        <v>20-50%</v>
      </c>
      <c r="I411" s="8" t="str">
        <f t="shared" si="32"/>
        <v>&gt;500</v>
      </c>
      <c r="J411" s="8" t="str">
        <f t="shared" si="33"/>
        <v>1000</v>
      </c>
      <c r="K411" s="1" t="s">
        <v>9296</v>
      </c>
      <c r="L411">
        <v>4.3</v>
      </c>
      <c r="M411" s="4">
        <v>11687</v>
      </c>
      <c r="N411" s="12">
        <f t="shared" si="34"/>
        <v>50254.1</v>
      </c>
    </row>
    <row r="412" spans="1:14">
      <c r="A412" t="s">
        <v>5003</v>
      </c>
      <c r="B412" t="s">
        <v>10027</v>
      </c>
      <c r="C412" t="s">
        <v>10572</v>
      </c>
      <c r="D412">
        <v>879</v>
      </c>
      <c r="E412" s="11">
        <f t="shared" si="30"/>
        <v>35043291</v>
      </c>
      <c r="F412" s="5">
        <v>1109</v>
      </c>
      <c r="G412" s="1">
        <v>0.21</v>
      </c>
      <c r="H412" t="str">
        <f t="shared" si="31"/>
        <v>&gt;=50%</v>
      </c>
      <c r="I412" s="8" t="str">
        <f t="shared" si="32"/>
        <v>&gt;500</v>
      </c>
      <c r="J412" s="8" t="str">
        <f t="shared" si="33"/>
        <v>1000</v>
      </c>
      <c r="K412" s="1" t="s">
        <v>9296</v>
      </c>
      <c r="L412">
        <v>4.4000000000000004</v>
      </c>
      <c r="M412" s="4">
        <v>31599</v>
      </c>
      <c r="N412" s="12">
        <f t="shared" si="34"/>
        <v>139035.6</v>
      </c>
    </row>
    <row r="413" spans="1:14">
      <c r="A413" t="s">
        <v>272</v>
      </c>
      <c r="B413" t="s">
        <v>9354</v>
      </c>
      <c r="C413" t="s">
        <v>10572</v>
      </c>
      <c r="D413">
        <v>970</v>
      </c>
      <c r="E413" s="11">
        <f t="shared" si="30"/>
        <v>923538</v>
      </c>
      <c r="F413" s="5">
        <v>1999</v>
      </c>
      <c r="G413" s="1">
        <v>0.51</v>
      </c>
      <c r="H413" t="str">
        <f t="shared" si="31"/>
        <v>20-50%</v>
      </c>
      <c r="I413" s="8" t="str">
        <f t="shared" si="32"/>
        <v>&gt;500</v>
      </c>
      <c r="J413" s="8" t="str">
        <f t="shared" si="33"/>
        <v>&lt;1000</v>
      </c>
      <c r="K413" s="1" t="s">
        <v>9295</v>
      </c>
      <c r="L413">
        <v>4.2</v>
      </c>
      <c r="M413" s="4">
        <v>462</v>
      </c>
      <c r="N413" s="12">
        <f t="shared" si="34"/>
        <v>1940.4</v>
      </c>
    </row>
    <row r="414" spans="1:14">
      <c r="A414" t="s">
        <v>964</v>
      </c>
      <c r="B414" t="s">
        <v>9453</v>
      </c>
      <c r="C414" t="s">
        <v>10575</v>
      </c>
      <c r="D414">
        <v>368</v>
      </c>
      <c r="E414" s="11">
        <f t="shared" si="30"/>
        <v>270513</v>
      </c>
      <c r="F414" s="5">
        <v>699</v>
      </c>
      <c r="G414" s="1">
        <v>0.47</v>
      </c>
      <c r="H414" t="str">
        <f t="shared" si="31"/>
        <v>20%</v>
      </c>
      <c r="I414" s="8" t="str">
        <f t="shared" si="32"/>
        <v>&gt;500</v>
      </c>
      <c r="J414" s="8" t="str">
        <f t="shared" si="33"/>
        <v>&lt;1000</v>
      </c>
      <c r="K414" s="1" t="s">
        <v>9296</v>
      </c>
      <c r="L414">
        <v>4.2</v>
      </c>
      <c r="M414" s="4">
        <v>387</v>
      </c>
      <c r="N414" s="12">
        <f t="shared" si="34"/>
        <v>1625.4</v>
      </c>
    </row>
    <row r="415" spans="1:14">
      <c r="A415" t="s">
        <v>3674</v>
      </c>
      <c r="B415" t="s">
        <v>9854</v>
      </c>
      <c r="C415" t="s">
        <v>10621</v>
      </c>
      <c r="D415">
        <v>266</v>
      </c>
      <c r="E415" s="11">
        <f t="shared" si="30"/>
        <v>8829450</v>
      </c>
      <c r="F415" s="5">
        <v>315</v>
      </c>
      <c r="G415" s="1">
        <v>0.16</v>
      </c>
      <c r="H415" t="str">
        <f t="shared" si="31"/>
        <v>20%</v>
      </c>
      <c r="I415" s="8" t="str">
        <f t="shared" si="32"/>
        <v>200-500</v>
      </c>
      <c r="J415" s="8" t="str">
        <f t="shared" si="33"/>
        <v>1000</v>
      </c>
      <c r="K415" s="1" t="s">
        <v>9296</v>
      </c>
      <c r="L415">
        <v>4.5</v>
      </c>
      <c r="M415" s="4">
        <v>28030</v>
      </c>
      <c r="N415" s="12">
        <f t="shared" si="34"/>
        <v>126135</v>
      </c>
    </row>
    <row r="416" spans="1:14">
      <c r="A416" t="s">
        <v>4193</v>
      </c>
      <c r="B416" t="s">
        <v>9919</v>
      </c>
      <c r="C416" t="s">
        <v>2215</v>
      </c>
      <c r="D416">
        <v>269</v>
      </c>
      <c r="E416" s="11">
        <f t="shared" si="30"/>
        <v>5610150</v>
      </c>
      <c r="F416" s="5">
        <v>315</v>
      </c>
      <c r="G416" s="1">
        <v>0.15</v>
      </c>
      <c r="H416" t="str">
        <f t="shared" si="31"/>
        <v>20%</v>
      </c>
      <c r="I416" s="8" t="str">
        <f t="shared" si="32"/>
        <v>200-500</v>
      </c>
      <c r="J416" s="8" t="str">
        <f t="shared" si="33"/>
        <v>1000</v>
      </c>
      <c r="K416" s="1" t="s">
        <v>9296</v>
      </c>
      <c r="L416">
        <v>4.5</v>
      </c>
      <c r="M416" s="4">
        <v>17810</v>
      </c>
      <c r="N416" s="12">
        <f t="shared" si="34"/>
        <v>80145</v>
      </c>
    </row>
    <row r="417" spans="1:14">
      <c r="A417" t="s">
        <v>6067</v>
      </c>
      <c r="B417" t="s">
        <v>6068</v>
      </c>
      <c r="C417" t="s">
        <v>10615</v>
      </c>
      <c r="D417">
        <v>380</v>
      </c>
      <c r="E417" s="11">
        <f t="shared" si="30"/>
        <v>844400</v>
      </c>
      <c r="F417" s="5">
        <v>400</v>
      </c>
      <c r="G417" s="1">
        <v>0.05</v>
      </c>
      <c r="H417" t="str">
        <f t="shared" si="31"/>
        <v>&gt;=50%</v>
      </c>
      <c r="I417" s="8" t="str">
        <f t="shared" si="32"/>
        <v>200-500</v>
      </c>
      <c r="J417" s="8" t="str">
        <f t="shared" si="33"/>
        <v>1000</v>
      </c>
      <c r="K417" s="1" t="s">
        <v>9296</v>
      </c>
      <c r="L417">
        <v>4.4000000000000004</v>
      </c>
      <c r="M417" s="4">
        <v>2111</v>
      </c>
      <c r="N417" s="12">
        <f t="shared" si="34"/>
        <v>9288.4000000000015</v>
      </c>
    </row>
    <row r="418" spans="1:14">
      <c r="A418" t="s">
        <v>196</v>
      </c>
      <c r="B418" t="s">
        <v>9344</v>
      </c>
      <c r="C418" t="s">
        <v>10572</v>
      </c>
      <c r="D418">
        <v>970</v>
      </c>
      <c r="E418" s="11">
        <f t="shared" si="30"/>
        <v>367816</v>
      </c>
      <c r="F418" s="5">
        <v>1999</v>
      </c>
      <c r="G418" s="1">
        <v>0.51</v>
      </c>
      <c r="H418" t="str">
        <f t="shared" si="31"/>
        <v>&gt;=50%</v>
      </c>
      <c r="I418" s="8" t="str">
        <f t="shared" si="32"/>
        <v>&gt;500</v>
      </c>
      <c r="J418" s="8" t="str">
        <f t="shared" si="33"/>
        <v>&lt;1000</v>
      </c>
      <c r="K418" s="1" t="s">
        <v>9295</v>
      </c>
      <c r="L418">
        <v>4.4000000000000004</v>
      </c>
      <c r="M418" s="4">
        <v>184</v>
      </c>
      <c r="N418" s="12">
        <f t="shared" si="34"/>
        <v>809.6</v>
      </c>
    </row>
    <row r="419" spans="1:14">
      <c r="A419" t="s">
        <v>196</v>
      </c>
      <c r="B419" t="s">
        <v>9344</v>
      </c>
      <c r="C419" t="s">
        <v>10598</v>
      </c>
      <c r="D419">
        <v>970</v>
      </c>
      <c r="E419" s="11">
        <f t="shared" si="30"/>
        <v>367816</v>
      </c>
      <c r="F419" s="5">
        <v>1999</v>
      </c>
      <c r="G419" s="1">
        <v>0.51</v>
      </c>
      <c r="H419" t="str">
        <f t="shared" si="31"/>
        <v>&gt;=50%</v>
      </c>
      <c r="I419" s="8" t="str">
        <f t="shared" si="32"/>
        <v>&gt;500</v>
      </c>
      <c r="J419" s="8" t="str">
        <f t="shared" si="33"/>
        <v>&lt;1000</v>
      </c>
      <c r="K419" s="1" t="s">
        <v>9295</v>
      </c>
      <c r="L419">
        <v>4.4000000000000004</v>
      </c>
      <c r="M419" s="4">
        <v>184</v>
      </c>
      <c r="N419" s="12">
        <f t="shared" si="34"/>
        <v>809.6</v>
      </c>
    </row>
    <row r="420" spans="1:14">
      <c r="A420" t="s">
        <v>196</v>
      </c>
      <c r="B420" t="s">
        <v>9344</v>
      </c>
      <c r="C420" t="s">
        <v>2215</v>
      </c>
      <c r="D420">
        <v>970</v>
      </c>
      <c r="E420" s="11">
        <f t="shared" si="30"/>
        <v>367816</v>
      </c>
      <c r="F420" s="5">
        <v>1999</v>
      </c>
      <c r="G420" s="1">
        <v>0.51</v>
      </c>
      <c r="H420" t="str">
        <f t="shared" si="31"/>
        <v>20-50%</v>
      </c>
      <c r="I420" s="8" t="str">
        <f t="shared" si="32"/>
        <v>&gt;500</v>
      </c>
      <c r="J420" s="8" t="str">
        <f t="shared" si="33"/>
        <v>&lt;1000</v>
      </c>
      <c r="K420" s="1" t="s">
        <v>9295</v>
      </c>
      <c r="L420">
        <v>4.4000000000000004</v>
      </c>
      <c r="M420" s="4">
        <v>184</v>
      </c>
      <c r="N420" s="12">
        <f t="shared" si="34"/>
        <v>809.6</v>
      </c>
    </row>
    <row r="421" spans="1:14">
      <c r="A421" t="s">
        <v>140</v>
      </c>
      <c r="B421" t="s">
        <v>9337</v>
      </c>
      <c r="C421" t="s">
        <v>10574</v>
      </c>
      <c r="D421">
        <v>970</v>
      </c>
      <c r="E421" s="11">
        <f t="shared" si="30"/>
        <v>1466185</v>
      </c>
      <c r="F421" s="5">
        <v>1799</v>
      </c>
      <c r="G421" s="1">
        <v>0.46</v>
      </c>
      <c r="H421" t="str">
        <f t="shared" si="31"/>
        <v>20-50%</v>
      </c>
      <c r="I421" s="8" t="str">
        <f t="shared" si="32"/>
        <v>&gt;500</v>
      </c>
      <c r="J421" s="8" t="str">
        <f t="shared" si="33"/>
        <v>&lt;1000</v>
      </c>
      <c r="K421" s="1" t="s">
        <v>9296</v>
      </c>
      <c r="L421">
        <v>4.5</v>
      </c>
      <c r="M421" s="4">
        <v>815</v>
      </c>
      <c r="N421" s="12">
        <f t="shared" si="34"/>
        <v>3667.5</v>
      </c>
    </row>
    <row r="422" spans="1:14">
      <c r="A422" t="s">
        <v>140</v>
      </c>
      <c r="B422" t="s">
        <v>9337</v>
      </c>
      <c r="C422" t="s">
        <v>10605</v>
      </c>
      <c r="D422">
        <v>970</v>
      </c>
      <c r="E422" s="11">
        <f t="shared" si="30"/>
        <v>1466185</v>
      </c>
      <c r="F422" s="5">
        <v>1799</v>
      </c>
      <c r="G422" s="1">
        <v>0.46</v>
      </c>
      <c r="H422" t="str">
        <f t="shared" si="31"/>
        <v>20-50%</v>
      </c>
      <c r="I422" s="8" t="str">
        <f t="shared" si="32"/>
        <v>&gt;500</v>
      </c>
      <c r="J422" s="8" t="str">
        <f t="shared" si="33"/>
        <v>&lt;1000</v>
      </c>
      <c r="K422" s="1" t="s">
        <v>9296</v>
      </c>
      <c r="L422">
        <v>4.5</v>
      </c>
      <c r="M422" s="4">
        <v>815</v>
      </c>
      <c r="N422" s="12">
        <f t="shared" si="34"/>
        <v>3667.5</v>
      </c>
    </row>
    <row r="423" spans="1:14">
      <c r="A423" t="s">
        <v>140</v>
      </c>
      <c r="B423" t="s">
        <v>9337</v>
      </c>
      <c r="C423" t="s">
        <v>10628</v>
      </c>
      <c r="D423">
        <v>970</v>
      </c>
      <c r="E423" s="11">
        <f t="shared" si="30"/>
        <v>1466185</v>
      </c>
      <c r="F423" s="5">
        <v>1799</v>
      </c>
      <c r="G423" s="1">
        <v>0.46</v>
      </c>
      <c r="H423" t="str">
        <f t="shared" si="31"/>
        <v>&gt;=50%</v>
      </c>
      <c r="I423" s="8" t="str">
        <f t="shared" si="32"/>
        <v>&gt;500</v>
      </c>
      <c r="J423" s="8" t="str">
        <f t="shared" si="33"/>
        <v>&lt;1000</v>
      </c>
      <c r="K423" s="1" t="s">
        <v>9296</v>
      </c>
      <c r="L423">
        <v>4.5</v>
      </c>
      <c r="M423" s="4">
        <v>815</v>
      </c>
      <c r="N423" s="12">
        <f t="shared" si="34"/>
        <v>3667.5</v>
      </c>
    </row>
    <row r="424" spans="1:14">
      <c r="A424" t="s">
        <v>4724</v>
      </c>
      <c r="B424" t="s">
        <v>9989</v>
      </c>
      <c r="C424" t="s">
        <v>10624</v>
      </c>
      <c r="D424">
        <v>599</v>
      </c>
      <c r="E424" s="11">
        <f t="shared" si="30"/>
        <v>9467264</v>
      </c>
      <c r="F424" s="5">
        <v>1999</v>
      </c>
      <c r="G424" s="1">
        <v>0.7</v>
      </c>
      <c r="H424" t="str">
        <f t="shared" si="31"/>
        <v>&gt;=50%</v>
      </c>
      <c r="I424" s="8" t="str">
        <f t="shared" si="32"/>
        <v>&gt;500</v>
      </c>
      <c r="J424" s="8" t="str">
        <f t="shared" si="33"/>
        <v>1000</v>
      </c>
      <c r="K424" s="1" t="s">
        <v>9295</v>
      </c>
      <c r="L424">
        <v>4.4000000000000004</v>
      </c>
      <c r="M424" s="4">
        <v>4736</v>
      </c>
      <c r="N424" s="12">
        <f t="shared" si="34"/>
        <v>20838.400000000001</v>
      </c>
    </row>
    <row r="425" spans="1:14">
      <c r="A425" t="s">
        <v>3495</v>
      </c>
      <c r="B425" t="s">
        <v>9832</v>
      </c>
      <c r="C425" t="s">
        <v>10606</v>
      </c>
      <c r="D425">
        <v>139</v>
      </c>
      <c r="E425" s="11">
        <f t="shared" si="30"/>
        <v>2480529</v>
      </c>
      <c r="F425" s="5">
        <v>499</v>
      </c>
      <c r="G425" s="1">
        <v>0.72</v>
      </c>
      <c r="H425" t="str">
        <f t="shared" si="31"/>
        <v>&gt;=50%</v>
      </c>
      <c r="I425" s="8" t="str">
        <f t="shared" si="32"/>
        <v>200-500</v>
      </c>
      <c r="J425" s="8" t="str">
        <f t="shared" si="33"/>
        <v>1000</v>
      </c>
      <c r="K425" s="1" t="s">
        <v>9295</v>
      </c>
      <c r="L425">
        <v>4.2</v>
      </c>
      <c r="M425" s="4">
        <v>4971</v>
      </c>
      <c r="N425" s="12">
        <f t="shared" si="34"/>
        <v>20878.2</v>
      </c>
    </row>
    <row r="426" spans="1:14">
      <c r="A426" t="s">
        <v>8929</v>
      </c>
      <c r="B426" t="s">
        <v>10531</v>
      </c>
      <c r="C426" t="s">
        <v>10706</v>
      </c>
      <c r="D426">
        <v>184</v>
      </c>
      <c r="E426" s="11">
        <f t="shared" si="30"/>
        <v>2236950</v>
      </c>
      <c r="F426" s="5">
        <v>450</v>
      </c>
      <c r="G426" s="1">
        <v>0.59</v>
      </c>
      <c r="H426" t="str">
        <f t="shared" si="31"/>
        <v>20-50%</v>
      </c>
      <c r="I426" s="8" t="str">
        <f t="shared" si="32"/>
        <v>200-500</v>
      </c>
      <c r="J426" s="8" t="str">
        <f t="shared" si="33"/>
        <v>1000</v>
      </c>
      <c r="K426" s="1" t="s">
        <v>9295</v>
      </c>
      <c r="L426">
        <v>4.2</v>
      </c>
      <c r="M426" s="4">
        <v>4971</v>
      </c>
      <c r="N426" s="12">
        <f t="shared" si="34"/>
        <v>20878.2</v>
      </c>
    </row>
    <row r="427" spans="1:14">
      <c r="A427" t="s">
        <v>9067</v>
      </c>
      <c r="B427" t="s">
        <v>10550</v>
      </c>
      <c r="C427" t="s">
        <v>10703</v>
      </c>
      <c r="D427">
        <v>199</v>
      </c>
      <c r="E427" s="11">
        <f t="shared" si="30"/>
        <v>551600</v>
      </c>
      <c r="F427" s="5">
        <v>400</v>
      </c>
      <c r="G427" s="1">
        <v>0.5</v>
      </c>
      <c r="H427" t="str">
        <f t="shared" si="31"/>
        <v>20%</v>
      </c>
      <c r="I427" s="8" t="str">
        <f t="shared" si="32"/>
        <v>200-500</v>
      </c>
      <c r="J427" s="8" t="str">
        <f t="shared" si="33"/>
        <v>1000</v>
      </c>
      <c r="K427" s="1" t="s">
        <v>9295</v>
      </c>
      <c r="L427">
        <v>4.0999999999999996</v>
      </c>
      <c r="M427" s="4">
        <v>1379</v>
      </c>
      <c r="N427" s="12">
        <f t="shared" si="34"/>
        <v>5653.9</v>
      </c>
    </row>
    <row r="428" spans="1:14">
      <c r="A428" t="s">
        <v>4215</v>
      </c>
      <c r="B428" t="s">
        <v>9922</v>
      </c>
      <c r="C428" t="s">
        <v>10596</v>
      </c>
      <c r="D428">
        <v>59</v>
      </c>
      <c r="E428" s="11">
        <f t="shared" si="30"/>
        <v>351522</v>
      </c>
      <c r="F428" s="5">
        <v>59</v>
      </c>
      <c r="G428" s="1">
        <v>0</v>
      </c>
      <c r="H428" t="str">
        <f t="shared" si="31"/>
        <v>20%</v>
      </c>
      <c r="I428" s="8" t="str">
        <f t="shared" si="32"/>
        <v>&lt;200</v>
      </c>
      <c r="J428" s="8" t="str">
        <f t="shared" si="33"/>
        <v>1000</v>
      </c>
      <c r="K428" s="1" t="s">
        <v>9296</v>
      </c>
      <c r="L428">
        <v>3.8</v>
      </c>
      <c r="M428" s="4">
        <v>5958</v>
      </c>
      <c r="N428" s="12">
        <f t="shared" si="34"/>
        <v>22640.399999999998</v>
      </c>
    </row>
    <row r="429" spans="1:14">
      <c r="A429" t="s">
        <v>5844</v>
      </c>
      <c r="B429" t="s">
        <v>10135</v>
      </c>
      <c r="C429" t="s">
        <v>5853</v>
      </c>
      <c r="D429">
        <v>39</v>
      </c>
      <c r="E429" s="11">
        <f t="shared" si="30"/>
        <v>130416</v>
      </c>
      <c r="F429" s="5">
        <v>39</v>
      </c>
      <c r="G429" s="1">
        <v>0</v>
      </c>
      <c r="H429" t="str">
        <f t="shared" si="31"/>
        <v>20%</v>
      </c>
      <c r="I429" s="8" t="str">
        <f t="shared" si="32"/>
        <v>&lt;200</v>
      </c>
      <c r="J429" s="8" t="str">
        <f t="shared" si="33"/>
        <v>1000</v>
      </c>
      <c r="K429" s="1" t="s">
        <v>9296</v>
      </c>
      <c r="L429">
        <v>3.8</v>
      </c>
      <c r="M429" s="4">
        <v>3344</v>
      </c>
      <c r="N429" s="12">
        <f t="shared" si="34"/>
        <v>12707.199999999999</v>
      </c>
    </row>
    <row r="430" spans="1:14">
      <c r="A430" t="s">
        <v>4664</v>
      </c>
      <c r="B430" t="s">
        <v>9981</v>
      </c>
      <c r="C430" t="s">
        <v>10572</v>
      </c>
      <c r="D430">
        <v>89</v>
      </c>
      <c r="E430" s="11">
        <f t="shared" si="30"/>
        <v>23859</v>
      </c>
      <c r="F430" s="5">
        <v>99</v>
      </c>
      <c r="G430" s="1">
        <v>0.1</v>
      </c>
      <c r="H430" t="str">
        <f t="shared" si="31"/>
        <v>&gt;=50%</v>
      </c>
      <c r="I430" s="8" t="str">
        <f t="shared" si="32"/>
        <v>&lt;200</v>
      </c>
      <c r="J430" s="8" t="str">
        <f t="shared" si="33"/>
        <v>&lt;1000</v>
      </c>
      <c r="K430" s="1" t="s">
        <v>9296</v>
      </c>
      <c r="L430">
        <v>4.2</v>
      </c>
      <c r="M430" s="4">
        <v>241</v>
      </c>
      <c r="N430" s="12">
        <f t="shared" si="34"/>
        <v>1012.2</v>
      </c>
    </row>
    <row r="431" spans="1:14">
      <c r="A431" t="s">
        <v>8122</v>
      </c>
      <c r="B431" t="s">
        <v>10426</v>
      </c>
      <c r="C431" t="s">
        <v>10738</v>
      </c>
      <c r="D431" s="2">
        <v>27900</v>
      </c>
      <c r="E431" s="11">
        <f t="shared" si="30"/>
        <v>317350200</v>
      </c>
      <c r="F431" s="5">
        <v>59900</v>
      </c>
      <c r="G431" s="1">
        <v>0.53</v>
      </c>
      <c r="H431" t="str">
        <f t="shared" si="31"/>
        <v>20-50%</v>
      </c>
      <c r="I431" s="8" t="str">
        <f t="shared" si="32"/>
        <v>&gt;500</v>
      </c>
      <c r="J431" s="8" t="str">
        <f t="shared" si="33"/>
        <v>1000</v>
      </c>
      <c r="K431" s="1" t="s">
        <v>9295</v>
      </c>
      <c r="L431">
        <v>4.4000000000000004</v>
      </c>
      <c r="M431" s="4">
        <v>5298</v>
      </c>
      <c r="N431" s="12">
        <f t="shared" si="34"/>
        <v>23311.200000000001</v>
      </c>
    </row>
    <row r="432" spans="1:14">
      <c r="A432" t="s">
        <v>1010</v>
      </c>
      <c r="B432" t="s">
        <v>9461</v>
      </c>
      <c r="C432" t="s">
        <v>10574</v>
      </c>
      <c r="D432" s="2">
        <v>9490</v>
      </c>
      <c r="E432" s="11">
        <f t="shared" si="30"/>
        <v>167575200</v>
      </c>
      <c r="F432" s="5">
        <v>15990</v>
      </c>
      <c r="G432" s="1">
        <v>0.41</v>
      </c>
      <c r="H432" t="str">
        <f t="shared" si="31"/>
        <v>20-50%</v>
      </c>
      <c r="I432" s="8" t="str">
        <f t="shared" si="32"/>
        <v>&gt;500</v>
      </c>
      <c r="J432" s="8" t="str">
        <f t="shared" si="33"/>
        <v>1000</v>
      </c>
      <c r="K432" s="1" t="s">
        <v>9296</v>
      </c>
      <c r="L432">
        <v>3.9</v>
      </c>
      <c r="M432" s="4">
        <v>10480</v>
      </c>
      <c r="N432" s="12">
        <f t="shared" si="34"/>
        <v>40872</v>
      </c>
    </row>
    <row r="433" spans="1:14">
      <c r="A433" t="s">
        <v>753</v>
      </c>
      <c r="B433" t="s">
        <v>9421</v>
      </c>
      <c r="C433" t="s">
        <v>10572</v>
      </c>
      <c r="D433" s="2">
        <v>1299</v>
      </c>
      <c r="E433" s="11">
        <f t="shared" si="30"/>
        <v>1179410</v>
      </c>
      <c r="F433" s="5">
        <v>1999</v>
      </c>
      <c r="G433" s="1">
        <v>0.35</v>
      </c>
      <c r="H433" t="str">
        <f t="shared" si="31"/>
        <v>&gt;=50%</v>
      </c>
      <c r="I433" s="8" t="str">
        <f t="shared" si="32"/>
        <v>&gt;500</v>
      </c>
      <c r="J433" s="8" t="str">
        <f t="shared" si="33"/>
        <v>&lt;1000</v>
      </c>
      <c r="K433" s="1" t="s">
        <v>9296</v>
      </c>
      <c r="L433">
        <v>3.6</v>
      </c>
      <c r="M433" s="4">
        <v>590</v>
      </c>
      <c r="N433" s="12">
        <f t="shared" si="34"/>
        <v>2124</v>
      </c>
    </row>
    <row r="434" spans="1:14">
      <c r="A434" t="s">
        <v>1074</v>
      </c>
      <c r="B434" t="s">
        <v>9471</v>
      </c>
      <c r="C434" t="s">
        <v>10575</v>
      </c>
      <c r="D434">
        <v>339</v>
      </c>
      <c r="E434" s="11">
        <f t="shared" si="30"/>
        <v>685657</v>
      </c>
      <c r="F434" s="5">
        <v>1999</v>
      </c>
      <c r="G434" s="1">
        <v>0.83</v>
      </c>
      <c r="H434" t="str">
        <f t="shared" si="31"/>
        <v>&gt;=50%</v>
      </c>
      <c r="I434" s="8" t="str">
        <f t="shared" si="32"/>
        <v>&gt;500</v>
      </c>
      <c r="J434" s="8" t="str">
        <f t="shared" si="33"/>
        <v>&lt;1000</v>
      </c>
      <c r="K434" s="1" t="s">
        <v>9295</v>
      </c>
      <c r="L434">
        <v>4</v>
      </c>
      <c r="M434" s="4">
        <v>343</v>
      </c>
      <c r="N434" s="12">
        <f t="shared" si="34"/>
        <v>1372</v>
      </c>
    </row>
    <row r="435" spans="1:14">
      <c r="A435" t="s">
        <v>1564</v>
      </c>
      <c r="B435" t="s">
        <v>9544</v>
      </c>
      <c r="C435" t="s">
        <v>10572</v>
      </c>
      <c r="D435">
        <v>349</v>
      </c>
      <c r="E435" s="11">
        <f t="shared" si="30"/>
        <v>393803</v>
      </c>
      <c r="F435" s="5">
        <v>1999</v>
      </c>
      <c r="G435" s="1">
        <v>0.83</v>
      </c>
      <c r="H435" t="str">
        <f t="shared" si="31"/>
        <v>&gt;=50%</v>
      </c>
      <c r="I435" s="8" t="str">
        <f t="shared" si="32"/>
        <v>&gt;500</v>
      </c>
      <c r="J435" s="8" t="str">
        <f t="shared" si="33"/>
        <v>&lt;1000</v>
      </c>
      <c r="K435" s="1" t="s">
        <v>9295</v>
      </c>
      <c r="L435">
        <v>3.8</v>
      </c>
      <c r="M435" s="4">
        <v>197</v>
      </c>
      <c r="N435" s="12">
        <f t="shared" si="34"/>
        <v>748.59999999999991</v>
      </c>
    </row>
    <row r="436" spans="1:14">
      <c r="A436" t="s">
        <v>3487</v>
      </c>
      <c r="B436" t="s">
        <v>9830</v>
      </c>
      <c r="C436" t="s">
        <v>10593</v>
      </c>
      <c r="D436">
        <v>314</v>
      </c>
      <c r="E436" s="11">
        <f t="shared" si="30"/>
        <v>43438022</v>
      </c>
      <c r="F436" s="5">
        <v>1499</v>
      </c>
      <c r="G436" s="1">
        <v>0.79</v>
      </c>
      <c r="H436" t="str">
        <f t="shared" si="31"/>
        <v>&gt;=50%</v>
      </c>
      <c r="I436" s="8" t="str">
        <f t="shared" si="32"/>
        <v>&gt;500</v>
      </c>
      <c r="J436" s="8" t="str">
        <f t="shared" si="33"/>
        <v>1000</v>
      </c>
      <c r="K436" s="1" t="s">
        <v>9295</v>
      </c>
      <c r="L436">
        <v>4.5</v>
      </c>
      <c r="M436" s="4">
        <v>28978</v>
      </c>
      <c r="N436" s="12">
        <f t="shared" si="34"/>
        <v>130401</v>
      </c>
    </row>
    <row r="437" spans="1:14">
      <c r="A437" t="s">
        <v>2898</v>
      </c>
      <c r="B437" t="s">
        <v>9743</v>
      </c>
      <c r="C437" t="s">
        <v>10593</v>
      </c>
      <c r="D437">
        <v>269</v>
      </c>
      <c r="E437" s="11">
        <f t="shared" si="30"/>
        <v>43438022</v>
      </c>
      <c r="F437" s="5">
        <v>1499</v>
      </c>
      <c r="G437" s="1">
        <v>0.82</v>
      </c>
      <c r="H437" t="str">
        <f t="shared" si="31"/>
        <v>&gt;=50%</v>
      </c>
      <c r="I437" s="8" t="str">
        <f t="shared" si="32"/>
        <v>&gt;500</v>
      </c>
      <c r="J437" s="8" t="str">
        <f t="shared" si="33"/>
        <v>1000</v>
      </c>
      <c r="K437" s="1" t="s">
        <v>9295</v>
      </c>
      <c r="L437">
        <v>4.5</v>
      </c>
      <c r="M437" s="4">
        <v>28978</v>
      </c>
      <c r="N437" s="12">
        <f t="shared" si="34"/>
        <v>130401</v>
      </c>
    </row>
    <row r="438" spans="1:14">
      <c r="A438" t="s">
        <v>2275</v>
      </c>
      <c r="B438" t="s">
        <v>9651</v>
      </c>
      <c r="C438" t="s">
        <v>10598</v>
      </c>
      <c r="D438">
        <v>349</v>
      </c>
      <c r="E438" s="11">
        <f t="shared" si="30"/>
        <v>46352601</v>
      </c>
      <c r="F438" s="5">
        <v>999</v>
      </c>
      <c r="G438" s="1">
        <v>0.65</v>
      </c>
      <c r="H438" t="str">
        <f t="shared" si="31"/>
        <v>&gt;=50%</v>
      </c>
      <c r="I438" s="8" t="str">
        <f t="shared" si="32"/>
        <v>&gt;500</v>
      </c>
      <c r="J438" s="8" t="str">
        <f t="shared" si="33"/>
        <v>1000</v>
      </c>
      <c r="K438" s="1" t="s">
        <v>9295</v>
      </c>
      <c r="L438">
        <v>3.9</v>
      </c>
      <c r="M438" s="4">
        <v>46399</v>
      </c>
      <c r="N438" s="12">
        <f t="shared" si="34"/>
        <v>180956.1</v>
      </c>
    </row>
    <row r="439" spans="1:14">
      <c r="A439" t="s">
        <v>2960</v>
      </c>
      <c r="B439" t="s">
        <v>9752</v>
      </c>
      <c r="C439" t="s">
        <v>10593</v>
      </c>
      <c r="D439">
        <v>89</v>
      </c>
      <c r="E439" s="11">
        <f t="shared" si="30"/>
        <v>1408249</v>
      </c>
      <c r="F439" s="5">
        <v>599</v>
      </c>
      <c r="G439" s="1">
        <v>0.85</v>
      </c>
      <c r="H439" t="str">
        <f t="shared" si="31"/>
        <v>&gt;=50%</v>
      </c>
      <c r="I439" s="8" t="str">
        <f t="shared" si="32"/>
        <v>&gt;500</v>
      </c>
      <c r="J439" s="8" t="str">
        <f t="shared" si="33"/>
        <v>1000</v>
      </c>
      <c r="K439" s="1" t="s">
        <v>9295</v>
      </c>
      <c r="L439">
        <v>4.3</v>
      </c>
      <c r="M439" s="4">
        <v>2351</v>
      </c>
      <c r="N439" s="12">
        <f t="shared" si="34"/>
        <v>10109.299999999999</v>
      </c>
    </row>
    <row r="440" spans="1:14">
      <c r="A440" t="s">
        <v>8753</v>
      </c>
      <c r="B440" t="s">
        <v>10508</v>
      </c>
      <c r="C440" t="s">
        <v>10721</v>
      </c>
      <c r="D440">
        <v>85</v>
      </c>
      <c r="E440" s="11">
        <f t="shared" si="30"/>
        <v>42188</v>
      </c>
      <c r="F440" s="5">
        <v>199</v>
      </c>
      <c r="G440" s="1">
        <v>0.56999999999999995</v>
      </c>
      <c r="H440" t="str">
        <f t="shared" si="31"/>
        <v>&gt;=50%</v>
      </c>
      <c r="I440" s="8" t="str">
        <f t="shared" si="32"/>
        <v>&lt;200</v>
      </c>
      <c r="J440" s="8" t="str">
        <f t="shared" si="33"/>
        <v>&lt;1000</v>
      </c>
      <c r="K440" s="1" t="s">
        <v>9295</v>
      </c>
      <c r="L440">
        <v>4.0999999999999996</v>
      </c>
      <c r="M440" s="4">
        <v>212</v>
      </c>
      <c r="N440" s="12">
        <f t="shared" si="34"/>
        <v>869.19999999999993</v>
      </c>
    </row>
    <row r="441" spans="1:14">
      <c r="A441" t="s">
        <v>3180</v>
      </c>
      <c r="B441" t="s">
        <v>9787</v>
      </c>
      <c r="C441" t="s">
        <v>10593</v>
      </c>
      <c r="D441">
        <v>209</v>
      </c>
      <c r="E441" s="11">
        <f t="shared" si="30"/>
        <v>51896</v>
      </c>
      <c r="F441" s="5">
        <v>499</v>
      </c>
      <c r="G441" s="1">
        <v>0.57999999999999996</v>
      </c>
      <c r="H441" t="str">
        <f t="shared" si="31"/>
        <v>20%</v>
      </c>
      <c r="I441" s="8" t="str">
        <f t="shared" si="32"/>
        <v>200-500</v>
      </c>
      <c r="J441" s="8" t="str">
        <f t="shared" si="33"/>
        <v>&lt;1000</v>
      </c>
      <c r="K441" s="1" t="s">
        <v>9295</v>
      </c>
      <c r="L441">
        <v>3.6</v>
      </c>
      <c r="M441" s="4">
        <v>104</v>
      </c>
      <c r="N441" s="12">
        <f t="shared" si="34"/>
        <v>374.40000000000003</v>
      </c>
    </row>
    <row r="442" spans="1:14">
      <c r="A442" t="s">
        <v>7462</v>
      </c>
      <c r="B442" t="s">
        <v>10343</v>
      </c>
      <c r="C442" t="s">
        <v>10711</v>
      </c>
      <c r="D442" s="2">
        <v>1595</v>
      </c>
      <c r="E442" s="11">
        <f t="shared" si="30"/>
        <v>5175723</v>
      </c>
      <c r="F442" s="5">
        <v>1799</v>
      </c>
      <c r="G442" s="1">
        <v>0.11</v>
      </c>
      <c r="H442" t="str">
        <f t="shared" si="31"/>
        <v>20-50%</v>
      </c>
      <c r="I442" s="8" t="str">
        <f t="shared" si="32"/>
        <v>&gt;500</v>
      </c>
      <c r="J442" s="8" t="str">
        <f t="shared" si="33"/>
        <v>1000</v>
      </c>
      <c r="K442" s="1" t="s">
        <v>9296</v>
      </c>
      <c r="L442">
        <v>4</v>
      </c>
      <c r="M442" s="4">
        <v>2877</v>
      </c>
      <c r="N442" s="12">
        <f t="shared" si="34"/>
        <v>11508</v>
      </c>
    </row>
    <row r="443" spans="1:14">
      <c r="A443" t="s">
        <v>5071</v>
      </c>
      <c r="B443" t="s">
        <v>10036</v>
      </c>
      <c r="C443" t="s">
        <v>10677</v>
      </c>
      <c r="D443">
        <v>299</v>
      </c>
      <c r="E443" s="11">
        <f t="shared" si="30"/>
        <v>16358000</v>
      </c>
      <c r="F443" s="5">
        <v>400</v>
      </c>
      <c r="G443" s="1">
        <v>0.25</v>
      </c>
      <c r="H443" t="str">
        <f t="shared" si="31"/>
        <v>20%</v>
      </c>
      <c r="I443" s="8" t="str">
        <f t="shared" si="32"/>
        <v>200-500</v>
      </c>
      <c r="J443" s="8" t="str">
        <f t="shared" si="33"/>
        <v>1000</v>
      </c>
      <c r="K443" s="1" t="s">
        <v>9296</v>
      </c>
      <c r="L443">
        <v>3.8</v>
      </c>
      <c r="M443" s="4">
        <v>40895</v>
      </c>
      <c r="N443" s="12">
        <f t="shared" si="34"/>
        <v>155401</v>
      </c>
    </row>
    <row r="444" spans="1:14">
      <c r="A444" t="s">
        <v>5011</v>
      </c>
      <c r="B444" t="s">
        <v>10028</v>
      </c>
      <c r="C444" t="s">
        <v>2215</v>
      </c>
      <c r="D444">
        <v>250</v>
      </c>
      <c r="E444" s="11">
        <f t="shared" si="30"/>
        <v>3492750</v>
      </c>
      <c r="F444" s="5">
        <v>250</v>
      </c>
      <c r="G444" s="1">
        <v>0</v>
      </c>
      <c r="H444" t="str">
        <f t="shared" si="31"/>
        <v>20-50%</v>
      </c>
      <c r="I444" s="8" t="str">
        <f t="shared" si="32"/>
        <v>200-500</v>
      </c>
      <c r="J444" s="8" t="str">
        <f t="shared" si="33"/>
        <v>1000</v>
      </c>
      <c r="K444" s="1" t="s">
        <v>9296</v>
      </c>
      <c r="L444">
        <v>3.9</v>
      </c>
      <c r="M444" s="4">
        <v>13971</v>
      </c>
      <c r="N444" s="12">
        <f t="shared" si="34"/>
        <v>54486.9</v>
      </c>
    </row>
    <row r="445" spans="1:14">
      <c r="A445" t="s">
        <v>7497</v>
      </c>
      <c r="B445" t="s">
        <v>10348</v>
      </c>
      <c r="C445" t="s">
        <v>10711</v>
      </c>
      <c r="D445" s="2">
        <v>1529</v>
      </c>
      <c r="E445" s="11">
        <f t="shared" si="30"/>
        <v>86971</v>
      </c>
      <c r="F445" s="5">
        <v>2999</v>
      </c>
      <c r="G445" s="1">
        <v>0.49</v>
      </c>
      <c r="H445" t="str">
        <f t="shared" si="31"/>
        <v>20-50%</v>
      </c>
      <c r="I445" s="8" t="str">
        <f t="shared" si="32"/>
        <v>&gt;500</v>
      </c>
      <c r="J445" s="8" t="str">
        <f t="shared" si="33"/>
        <v>&lt;1000</v>
      </c>
      <c r="K445" s="1" t="s">
        <v>9296</v>
      </c>
      <c r="L445">
        <v>3.3</v>
      </c>
      <c r="M445" s="4">
        <v>29</v>
      </c>
      <c r="N445" s="12">
        <f t="shared" si="34"/>
        <v>95.699999999999989</v>
      </c>
    </row>
    <row r="446" spans="1:14">
      <c r="A446" t="s">
        <v>4037</v>
      </c>
      <c r="B446" t="s">
        <v>9901</v>
      </c>
      <c r="C446" t="s">
        <v>3229</v>
      </c>
      <c r="D446">
        <v>309</v>
      </c>
      <c r="E446" s="11">
        <f t="shared" si="30"/>
        <v>3480056</v>
      </c>
      <c r="F446" s="5">
        <v>404</v>
      </c>
      <c r="G446" s="1">
        <v>0.24</v>
      </c>
      <c r="H446" t="str">
        <f t="shared" si="31"/>
        <v>20-50%</v>
      </c>
      <c r="I446" s="8" t="str">
        <f t="shared" si="32"/>
        <v>200-500</v>
      </c>
      <c r="J446" s="8" t="str">
        <f t="shared" si="33"/>
        <v>1000</v>
      </c>
      <c r="K446" s="1" t="s">
        <v>9296</v>
      </c>
      <c r="L446">
        <v>4.4000000000000004</v>
      </c>
      <c r="M446" s="4">
        <v>8614</v>
      </c>
      <c r="N446" s="12">
        <f t="shared" si="34"/>
        <v>37901.600000000006</v>
      </c>
    </row>
    <row r="447" spans="1:14">
      <c r="A447" t="s">
        <v>8554</v>
      </c>
      <c r="B447" t="s">
        <v>10480</v>
      </c>
      <c r="C447" t="s">
        <v>10736</v>
      </c>
      <c r="D447">
        <v>335</v>
      </c>
      <c r="E447" s="11">
        <f t="shared" si="30"/>
        <v>1629450</v>
      </c>
      <c r="F447" s="5">
        <v>510</v>
      </c>
      <c r="G447" s="1">
        <v>0.34</v>
      </c>
      <c r="H447" t="str">
        <f t="shared" si="31"/>
        <v>&gt;=50%</v>
      </c>
      <c r="I447" s="8" t="str">
        <f t="shared" si="32"/>
        <v>&gt;500</v>
      </c>
      <c r="J447" s="8" t="str">
        <f t="shared" si="33"/>
        <v>1000</v>
      </c>
      <c r="K447" s="1" t="s">
        <v>9296</v>
      </c>
      <c r="L447">
        <v>3.8</v>
      </c>
      <c r="M447" s="4">
        <v>3195</v>
      </c>
      <c r="N447" s="12">
        <f t="shared" si="34"/>
        <v>12141</v>
      </c>
    </row>
    <row r="448" spans="1:14">
      <c r="A448" t="s">
        <v>4808</v>
      </c>
      <c r="B448" t="s">
        <v>10001</v>
      </c>
      <c r="C448" t="s">
        <v>10655</v>
      </c>
      <c r="D448">
        <v>425</v>
      </c>
      <c r="E448" s="11">
        <f t="shared" si="30"/>
        <v>2578419</v>
      </c>
      <c r="F448" s="5">
        <v>999</v>
      </c>
      <c r="G448" s="1">
        <v>0.56999999999999995</v>
      </c>
      <c r="H448" t="str">
        <f t="shared" si="31"/>
        <v>20-50%</v>
      </c>
      <c r="I448" s="8" t="str">
        <f t="shared" si="32"/>
        <v>&gt;500</v>
      </c>
      <c r="J448" s="8" t="str">
        <f t="shared" si="33"/>
        <v>1000</v>
      </c>
      <c r="K448" s="1" t="s">
        <v>9295</v>
      </c>
      <c r="L448">
        <v>4</v>
      </c>
      <c r="M448" s="4">
        <v>2581</v>
      </c>
      <c r="N448" s="12">
        <f t="shared" si="34"/>
        <v>10324</v>
      </c>
    </row>
    <row r="449" spans="1:14">
      <c r="A449" t="s">
        <v>7617</v>
      </c>
      <c r="B449" t="s">
        <v>7618</v>
      </c>
      <c r="C449" t="s">
        <v>10718</v>
      </c>
      <c r="D449">
        <v>950</v>
      </c>
      <c r="E449" s="11">
        <f t="shared" si="30"/>
        <v>9451689</v>
      </c>
      <c r="F449" s="5">
        <v>1599</v>
      </c>
      <c r="G449" s="1">
        <v>0.41</v>
      </c>
      <c r="H449" t="str">
        <f t="shared" si="31"/>
        <v>20-50%</v>
      </c>
      <c r="I449" s="8" t="str">
        <f t="shared" si="32"/>
        <v>&gt;500</v>
      </c>
      <c r="J449" s="8" t="str">
        <f t="shared" si="33"/>
        <v>1000</v>
      </c>
      <c r="K449" s="1" t="s">
        <v>9296</v>
      </c>
      <c r="L449">
        <v>4.3</v>
      </c>
      <c r="M449" s="4">
        <v>5911</v>
      </c>
      <c r="N449" s="12">
        <f t="shared" si="34"/>
        <v>25417.3</v>
      </c>
    </row>
    <row r="450" spans="1:14">
      <c r="A450" t="s">
        <v>5501</v>
      </c>
      <c r="B450" t="s">
        <v>10092</v>
      </c>
      <c r="C450" t="s">
        <v>3229</v>
      </c>
      <c r="D450" s="2">
        <v>1234</v>
      </c>
      <c r="E450" s="11">
        <f t="shared" ref="E450:E513" si="35">F450 * M450</f>
        <v>26671320</v>
      </c>
      <c r="F450" s="5">
        <v>1599</v>
      </c>
      <c r="G450" s="1">
        <v>0.23</v>
      </c>
      <c r="H450" t="str">
        <f t="shared" ref="H450:H513" si="36">IF(G451 &lt;=0.2, "20%", IF(G451 &lt;=0.5,"20-50%", "&gt;=50%"))</f>
        <v>20%</v>
      </c>
      <c r="I450" s="8" t="str">
        <f t="shared" ref="I450:I513" si="37">IF(F450&lt;200,"&lt;200",IF(F450&lt;=500,"200-500",IF(F450&gt;500,"&gt;500")))</f>
        <v>&gt;500</v>
      </c>
      <c r="J450" s="8" t="str">
        <f t="shared" ref="J450:J513" si="38">IF(M450&lt;1000,"&lt;1000",IF(M450&gt;=1000,"1000"))</f>
        <v>1000</v>
      </c>
      <c r="K450" s="1" t="s">
        <v>9296</v>
      </c>
      <c r="L450">
        <v>4.5</v>
      </c>
      <c r="M450" s="4">
        <v>16680</v>
      </c>
      <c r="N450" s="12">
        <f t="shared" ref="N450:N513" si="39">L450 *M450</f>
        <v>75060</v>
      </c>
    </row>
    <row r="451" spans="1:14">
      <c r="A451" t="s">
        <v>2110</v>
      </c>
      <c r="B451" t="s">
        <v>9625</v>
      </c>
      <c r="C451" t="s">
        <v>10575</v>
      </c>
      <c r="D451" s="2">
        <v>1519</v>
      </c>
      <c r="E451" s="11">
        <f t="shared" si="35"/>
        <v>37529937</v>
      </c>
      <c r="F451" s="5">
        <v>1899</v>
      </c>
      <c r="G451" s="1">
        <v>0.2</v>
      </c>
      <c r="H451" t="str">
        <f t="shared" si="36"/>
        <v>&gt;=50%</v>
      </c>
      <c r="I451" s="8" t="str">
        <f t="shared" si="37"/>
        <v>&gt;500</v>
      </c>
      <c r="J451" s="8" t="str">
        <f t="shared" si="38"/>
        <v>1000</v>
      </c>
      <c r="K451" s="1" t="s">
        <v>9296</v>
      </c>
      <c r="L451">
        <v>4.4000000000000004</v>
      </c>
      <c r="M451" s="4">
        <v>19763</v>
      </c>
      <c r="N451" s="12">
        <f t="shared" si="39"/>
        <v>86957.200000000012</v>
      </c>
    </row>
    <row r="452" spans="1:14">
      <c r="A452" t="s">
        <v>7773</v>
      </c>
      <c r="B452" t="s">
        <v>10380</v>
      </c>
      <c r="C452" t="s">
        <v>10713</v>
      </c>
      <c r="D452" s="2">
        <v>3179</v>
      </c>
      <c r="E452" s="11">
        <f t="shared" si="35"/>
        <v>5200257</v>
      </c>
      <c r="F452" s="5">
        <v>6999</v>
      </c>
      <c r="G452" s="1">
        <v>0.55000000000000004</v>
      </c>
      <c r="H452" t="str">
        <f t="shared" si="36"/>
        <v>20%</v>
      </c>
      <c r="I452" s="8" t="str">
        <f t="shared" si="37"/>
        <v>&gt;500</v>
      </c>
      <c r="J452" s="8" t="str">
        <f t="shared" si="38"/>
        <v>&lt;1000</v>
      </c>
      <c r="K452" s="1" t="s">
        <v>9295</v>
      </c>
      <c r="L452">
        <v>4</v>
      </c>
      <c r="M452" s="4">
        <v>743</v>
      </c>
      <c r="N452" s="12">
        <f t="shared" si="39"/>
        <v>2972</v>
      </c>
    </row>
    <row r="453" spans="1:14">
      <c r="A453" t="s">
        <v>8470</v>
      </c>
      <c r="B453" t="s">
        <v>10468</v>
      </c>
      <c r="C453" t="s">
        <v>10727</v>
      </c>
      <c r="D453">
        <v>825</v>
      </c>
      <c r="E453" s="11">
        <f t="shared" si="35"/>
        <v>2677950</v>
      </c>
      <c r="F453" s="5">
        <v>825</v>
      </c>
      <c r="G453" s="1">
        <v>0</v>
      </c>
      <c r="H453" t="str">
        <f t="shared" si="36"/>
        <v>20%</v>
      </c>
      <c r="I453" s="8" t="str">
        <f t="shared" si="37"/>
        <v>&gt;500</v>
      </c>
      <c r="J453" s="8" t="str">
        <f t="shared" si="38"/>
        <v>1000</v>
      </c>
      <c r="K453" s="1" t="s">
        <v>9296</v>
      </c>
      <c r="L453">
        <v>4</v>
      </c>
      <c r="M453" s="4">
        <v>3246</v>
      </c>
      <c r="N453" s="12">
        <f t="shared" si="39"/>
        <v>12984</v>
      </c>
    </row>
    <row r="454" spans="1:14">
      <c r="A454" t="s">
        <v>7931</v>
      </c>
      <c r="B454" t="s">
        <v>10400</v>
      </c>
      <c r="C454" t="s">
        <v>10724</v>
      </c>
      <c r="D454" s="2">
        <v>2099</v>
      </c>
      <c r="E454" s="11">
        <f t="shared" si="35"/>
        <v>2479008</v>
      </c>
      <c r="F454" s="5">
        <v>2499</v>
      </c>
      <c r="G454" s="1">
        <v>0.16</v>
      </c>
      <c r="H454" t="str">
        <f t="shared" si="36"/>
        <v>20-50%</v>
      </c>
      <c r="I454" s="8" t="str">
        <f t="shared" si="37"/>
        <v>&gt;500</v>
      </c>
      <c r="J454" s="8" t="str">
        <f t="shared" si="38"/>
        <v>&lt;1000</v>
      </c>
      <c r="K454" s="1" t="s">
        <v>9296</v>
      </c>
      <c r="L454" t="s">
        <v>7933</v>
      </c>
      <c r="M454" s="4">
        <v>992</v>
      </c>
      <c r="N454" s="12" t="e">
        <f t="shared" si="39"/>
        <v>#VALUE!</v>
      </c>
    </row>
    <row r="455" spans="1:14">
      <c r="A455" t="s">
        <v>9096</v>
      </c>
      <c r="B455" t="s">
        <v>10553</v>
      </c>
      <c r="C455" t="s">
        <v>10756</v>
      </c>
      <c r="D455">
        <v>253</v>
      </c>
      <c r="E455" s="11">
        <f t="shared" si="35"/>
        <v>1332000</v>
      </c>
      <c r="F455" s="5">
        <v>500</v>
      </c>
      <c r="G455" s="1">
        <v>0.49</v>
      </c>
      <c r="H455" t="str">
        <f t="shared" si="36"/>
        <v>20-50%</v>
      </c>
      <c r="I455" s="8" t="str">
        <f t="shared" si="37"/>
        <v>200-500</v>
      </c>
      <c r="J455" s="8" t="str">
        <f t="shared" si="38"/>
        <v>1000</v>
      </c>
      <c r="K455" s="1" t="s">
        <v>9296</v>
      </c>
      <c r="L455">
        <v>4.3</v>
      </c>
      <c r="M455" s="4">
        <v>2664</v>
      </c>
      <c r="N455" s="12">
        <f t="shared" si="39"/>
        <v>11455.199999999999</v>
      </c>
    </row>
    <row r="456" spans="1:14">
      <c r="A456" t="s">
        <v>7173</v>
      </c>
      <c r="B456" t="s">
        <v>10304</v>
      </c>
      <c r="C456" t="s">
        <v>10742</v>
      </c>
      <c r="D456" s="2">
        <v>5999</v>
      </c>
      <c r="E456" s="11">
        <f t="shared" si="35"/>
        <v>11908809</v>
      </c>
      <c r="F456" s="5">
        <v>9999</v>
      </c>
      <c r="G456" s="1">
        <v>0.4</v>
      </c>
      <c r="H456" t="str">
        <f t="shared" si="36"/>
        <v>20-50%</v>
      </c>
      <c r="I456" s="8" t="str">
        <f t="shared" si="37"/>
        <v>&gt;500</v>
      </c>
      <c r="J456" s="8" t="str">
        <f t="shared" si="38"/>
        <v>1000</v>
      </c>
      <c r="K456" s="1" t="s">
        <v>9296</v>
      </c>
      <c r="L456">
        <v>4.2</v>
      </c>
      <c r="M456" s="4">
        <v>1191</v>
      </c>
      <c r="N456" s="12">
        <f t="shared" si="39"/>
        <v>5002.2</v>
      </c>
    </row>
    <row r="457" spans="1:14">
      <c r="A457" t="s">
        <v>6656</v>
      </c>
      <c r="B457" t="s">
        <v>10238</v>
      </c>
      <c r="C457" t="s">
        <v>10703</v>
      </c>
      <c r="D457" s="2">
        <v>2799</v>
      </c>
      <c r="E457" s="11">
        <f t="shared" si="35"/>
        <v>125104869</v>
      </c>
      <c r="F457" s="5">
        <v>3799</v>
      </c>
      <c r="G457" s="1">
        <v>0.26</v>
      </c>
      <c r="H457" t="str">
        <f t="shared" si="36"/>
        <v>20-50%</v>
      </c>
      <c r="I457" s="8" t="str">
        <f t="shared" si="37"/>
        <v>&gt;500</v>
      </c>
      <c r="J457" s="8" t="str">
        <f t="shared" si="38"/>
        <v>1000</v>
      </c>
      <c r="K457" s="1" t="s">
        <v>9296</v>
      </c>
      <c r="L457">
        <v>3.9</v>
      </c>
      <c r="M457" s="4">
        <v>32931</v>
      </c>
      <c r="N457" s="12">
        <f t="shared" si="39"/>
        <v>128430.9</v>
      </c>
    </row>
    <row r="458" spans="1:14">
      <c r="A458" t="s">
        <v>7083</v>
      </c>
      <c r="B458" t="s">
        <v>10292</v>
      </c>
      <c r="C458" t="s">
        <v>10705</v>
      </c>
      <c r="D458" s="2">
        <v>5499</v>
      </c>
      <c r="E458" s="11">
        <f t="shared" si="35"/>
        <v>43525647</v>
      </c>
      <c r="F458" s="5">
        <v>9999</v>
      </c>
      <c r="G458" s="1">
        <v>0.45</v>
      </c>
      <c r="H458" t="str">
        <f t="shared" si="36"/>
        <v>20%</v>
      </c>
      <c r="I458" s="8" t="str">
        <f t="shared" si="37"/>
        <v>&gt;500</v>
      </c>
      <c r="J458" s="8" t="str">
        <f t="shared" si="38"/>
        <v>1000</v>
      </c>
      <c r="K458" s="1" t="s">
        <v>9296</v>
      </c>
      <c r="L458">
        <v>3.8</v>
      </c>
      <c r="M458" s="4">
        <v>4353</v>
      </c>
      <c r="N458" s="12">
        <f t="shared" si="39"/>
        <v>16541.399999999998</v>
      </c>
    </row>
    <row r="459" spans="1:14">
      <c r="A459" t="s">
        <v>3867</v>
      </c>
      <c r="B459" t="s">
        <v>9878</v>
      </c>
      <c r="C459" t="s">
        <v>10632</v>
      </c>
      <c r="D459">
        <v>149</v>
      </c>
      <c r="E459" s="11">
        <f t="shared" si="35"/>
        <v>115920</v>
      </c>
      <c r="F459" s="5">
        <v>180</v>
      </c>
      <c r="G459" s="1">
        <v>0.17</v>
      </c>
      <c r="H459" t="str">
        <f t="shared" si="36"/>
        <v>20%</v>
      </c>
      <c r="I459" s="8" t="str">
        <f t="shared" si="37"/>
        <v>&lt;200</v>
      </c>
      <c r="J459" s="8" t="str">
        <f t="shared" si="38"/>
        <v>&lt;1000</v>
      </c>
      <c r="K459" s="1" t="s">
        <v>9296</v>
      </c>
      <c r="L459">
        <v>4.4000000000000004</v>
      </c>
      <c r="M459" s="4">
        <v>644</v>
      </c>
      <c r="N459" s="12">
        <f t="shared" si="39"/>
        <v>2833.6000000000004</v>
      </c>
    </row>
    <row r="460" spans="1:14">
      <c r="A460" t="s">
        <v>4446</v>
      </c>
      <c r="B460" t="s">
        <v>9953</v>
      </c>
      <c r="C460" t="s">
        <v>10594</v>
      </c>
      <c r="D460">
        <v>159</v>
      </c>
      <c r="E460" s="11">
        <f t="shared" si="35"/>
        <v>178020</v>
      </c>
      <c r="F460" s="5">
        <v>180</v>
      </c>
      <c r="G460" s="1">
        <v>0.12</v>
      </c>
      <c r="H460" t="str">
        <f t="shared" si="36"/>
        <v>&gt;=50%</v>
      </c>
      <c r="I460" s="8" t="str">
        <f t="shared" si="37"/>
        <v>&lt;200</v>
      </c>
      <c r="J460" s="8" t="str">
        <f t="shared" si="38"/>
        <v>&lt;1000</v>
      </c>
      <c r="K460" s="1" t="s">
        <v>9296</v>
      </c>
      <c r="L460">
        <v>4.3</v>
      </c>
      <c r="M460" s="4">
        <v>989</v>
      </c>
      <c r="N460" s="12">
        <f t="shared" si="39"/>
        <v>4252.7</v>
      </c>
    </row>
    <row r="461" spans="1:14">
      <c r="A461" t="s">
        <v>2012</v>
      </c>
      <c r="B461" t="s">
        <v>9610</v>
      </c>
      <c r="C461" t="s">
        <v>10576</v>
      </c>
      <c r="D461">
        <v>299</v>
      </c>
      <c r="E461" s="11">
        <f t="shared" si="35"/>
        <v>120649</v>
      </c>
      <c r="F461" s="5">
        <v>799</v>
      </c>
      <c r="G461" s="1">
        <v>0.63</v>
      </c>
      <c r="H461" t="str">
        <f t="shared" si="36"/>
        <v>20%</v>
      </c>
      <c r="I461" s="8" t="str">
        <f t="shared" si="37"/>
        <v>&gt;500</v>
      </c>
      <c r="J461" s="8" t="str">
        <f t="shared" si="38"/>
        <v>&lt;1000</v>
      </c>
      <c r="K461" s="1" t="s">
        <v>9295</v>
      </c>
      <c r="L461">
        <v>4</v>
      </c>
      <c r="M461" s="4">
        <v>151</v>
      </c>
      <c r="N461" s="12">
        <f t="shared" si="39"/>
        <v>604</v>
      </c>
    </row>
    <row r="462" spans="1:14">
      <c r="A462" t="s">
        <v>5547</v>
      </c>
      <c r="B462" t="s">
        <v>10097</v>
      </c>
      <c r="C462" t="s">
        <v>10572</v>
      </c>
      <c r="D462">
        <v>150</v>
      </c>
      <c r="E462" s="11">
        <f t="shared" si="35"/>
        <v>2380050</v>
      </c>
      <c r="F462" s="5">
        <v>150</v>
      </c>
      <c r="G462" s="1">
        <v>0</v>
      </c>
      <c r="H462" t="str">
        <f t="shared" si="36"/>
        <v>20-50%</v>
      </c>
      <c r="I462" s="8" t="str">
        <f t="shared" si="37"/>
        <v>&lt;200</v>
      </c>
      <c r="J462" s="8" t="str">
        <f t="shared" si="38"/>
        <v>1000</v>
      </c>
      <c r="K462" s="1" t="s">
        <v>9296</v>
      </c>
      <c r="L462">
        <v>4.3</v>
      </c>
      <c r="M462" s="4">
        <v>15867</v>
      </c>
      <c r="N462" s="12">
        <f t="shared" si="39"/>
        <v>68228.099999999991</v>
      </c>
    </row>
    <row r="463" spans="1:14">
      <c r="A463" t="s">
        <v>7208</v>
      </c>
      <c r="B463" t="s">
        <v>10308</v>
      </c>
      <c r="C463" t="s">
        <v>10721</v>
      </c>
      <c r="D463">
        <v>298</v>
      </c>
      <c r="E463" s="11">
        <f t="shared" si="35"/>
        <v>144710</v>
      </c>
      <c r="F463" s="5">
        <v>499</v>
      </c>
      <c r="G463" s="1">
        <v>0.4</v>
      </c>
      <c r="H463" t="str">
        <f t="shared" si="36"/>
        <v>20-50%</v>
      </c>
      <c r="I463" s="8" t="str">
        <f t="shared" si="37"/>
        <v>200-500</v>
      </c>
      <c r="J463" s="8" t="str">
        <f t="shared" si="38"/>
        <v>&lt;1000</v>
      </c>
      <c r="K463" s="1" t="s">
        <v>9296</v>
      </c>
      <c r="L463">
        <v>4.4000000000000004</v>
      </c>
      <c r="M463" s="4">
        <v>290</v>
      </c>
      <c r="N463" s="12">
        <f t="shared" si="39"/>
        <v>1276</v>
      </c>
    </row>
    <row r="464" spans="1:14">
      <c r="A464" t="s">
        <v>4986</v>
      </c>
      <c r="B464" t="s">
        <v>10025</v>
      </c>
      <c r="C464" t="s">
        <v>10572</v>
      </c>
      <c r="D464">
        <v>287</v>
      </c>
      <c r="E464" s="11">
        <f t="shared" si="35"/>
        <v>4029924</v>
      </c>
      <c r="F464" s="5">
        <v>499</v>
      </c>
      <c r="G464" s="1">
        <v>0.42</v>
      </c>
      <c r="H464" t="str">
        <f t="shared" si="36"/>
        <v>&gt;=50%</v>
      </c>
      <c r="I464" s="8" t="str">
        <f t="shared" si="37"/>
        <v>200-500</v>
      </c>
      <c r="J464" s="8" t="str">
        <f t="shared" si="38"/>
        <v>1000</v>
      </c>
      <c r="K464" s="1" t="s">
        <v>9296</v>
      </c>
      <c r="L464">
        <v>4.4000000000000004</v>
      </c>
      <c r="M464" s="4">
        <v>8076</v>
      </c>
      <c r="N464" s="12">
        <f t="shared" si="39"/>
        <v>35534.400000000001</v>
      </c>
    </row>
    <row r="465" spans="1:14">
      <c r="A465" t="s">
        <v>7533</v>
      </c>
      <c r="B465" t="s">
        <v>10352</v>
      </c>
      <c r="C465" t="s">
        <v>10751</v>
      </c>
      <c r="D465">
        <v>699</v>
      </c>
      <c r="E465" s="11">
        <f t="shared" si="35"/>
        <v>2764671</v>
      </c>
      <c r="F465" s="5">
        <v>1599</v>
      </c>
      <c r="G465" s="1">
        <v>0.56000000000000005</v>
      </c>
      <c r="H465" t="str">
        <f t="shared" si="36"/>
        <v>&gt;=50%</v>
      </c>
      <c r="I465" s="8" t="str">
        <f t="shared" si="37"/>
        <v>&gt;500</v>
      </c>
      <c r="J465" s="8" t="str">
        <f t="shared" si="38"/>
        <v>1000</v>
      </c>
      <c r="K465" s="1" t="s">
        <v>9295</v>
      </c>
      <c r="L465">
        <v>4.7</v>
      </c>
      <c r="M465" s="4">
        <v>1729</v>
      </c>
      <c r="N465" s="12">
        <f t="shared" si="39"/>
        <v>8126.3</v>
      </c>
    </row>
    <row r="466" spans="1:14">
      <c r="A466" t="s">
        <v>2521</v>
      </c>
      <c r="B466" t="s">
        <v>9686</v>
      </c>
      <c r="C466" t="s">
        <v>10572</v>
      </c>
      <c r="D466" s="2">
        <v>3999</v>
      </c>
      <c r="E466" s="11">
        <f t="shared" si="35"/>
        <v>729927</v>
      </c>
      <c r="F466" s="5">
        <v>9999</v>
      </c>
      <c r="G466" s="1">
        <v>0.6</v>
      </c>
      <c r="H466" t="str">
        <f t="shared" si="36"/>
        <v>&gt;=50%</v>
      </c>
      <c r="I466" s="8" t="str">
        <f t="shared" si="37"/>
        <v>&gt;500</v>
      </c>
      <c r="J466" s="8" t="str">
        <f t="shared" si="38"/>
        <v>&lt;1000</v>
      </c>
      <c r="K466" s="1" t="s">
        <v>9295</v>
      </c>
      <c r="L466">
        <v>4.4000000000000004</v>
      </c>
      <c r="M466" s="4">
        <v>73</v>
      </c>
      <c r="N466" s="12">
        <f t="shared" si="39"/>
        <v>321.20000000000005</v>
      </c>
    </row>
    <row r="467" spans="1:14">
      <c r="A467" t="s">
        <v>4439</v>
      </c>
      <c r="B467" t="s">
        <v>9952</v>
      </c>
      <c r="C467" t="s">
        <v>10620</v>
      </c>
      <c r="D467" s="2">
        <v>2499</v>
      </c>
      <c r="E467" s="11">
        <f t="shared" si="35"/>
        <v>421347861</v>
      </c>
      <c r="F467" s="5">
        <v>9999</v>
      </c>
      <c r="G467" s="1">
        <v>0.75</v>
      </c>
      <c r="H467" t="str">
        <f t="shared" si="36"/>
        <v>&gt;=50%</v>
      </c>
      <c r="I467" s="8" t="str">
        <f t="shared" si="37"/>
        <v>&gt;500</v>
      </c>
      <c r="J467" s="8" t="str">
        <f t="shared" si="38"/>
        <v>1000</v>
      </c>
      <c r="K467" s="1" t="s">
        <v>9295</v>
      </c>
      <c r="L467">
        <v>4.0999999999999996</v>
      </c>
      <c r="M467" s="4">
        <v>42139</v>
      </c>
      <c r="N467" s="12">
        <f t="shared" si="39"/>
        <v>172769.9</v>
      </c>
    </row>
    <row r="468" spans="1:14">
      <c r="A468" t="s">
        <v>2939</v>
      </c>
      <c r="B468" t="s">
        <v>9658</v>
      </c>
      <c r="C468" t="s">
        <v>10604</v>
      </c>
      <c r="D468" s="2">
        <v>2199</v>
      </c>
      <c r="E468" s="11">
        <f t="shared" si="35"/>
        <v>294690528</v>
      </c>
      <c r="F468" s="5">
        <v>9999</v>
      </c>
      <c r="G468" s="1">
        <v>0.78</v>
      </c>
      <c r="H468" t="str">
        <f t="shared" si="36"/>
        <v>&gt;=50%</v>
      </c>
      <c r="I468" s="8" t="str">
        <f t="shared" si="37"/>
        <v>&gt;500</v>
      </c>
      <c r="J468" s="8" t="str">
        <f t="shared" si="38"/>
        <v>1000</v>
      </c>
      <c r="K468" s="1" t="s">
        <v>9295</v>
      </c>
      <c r="L468">
        <v>4.2</v>
      </c>
      <c r="M468" s="4">
        <v>29472</v>
      </c>
      <c r="N468" s="12">
        <f t="shared" si="39"/>
        <v>123782.40000000001</v>
      </c>
    </row>
    <row r="469" spans="1:14">
      <c r="A469" t="s">
        <v>2327</v>
      </c>
      <c r="B469" t="s">
        <v>9658</v>
      </c>
      <c r="C469" t="s">
        <v>10593</v>
      </c>
      <c r="D469" s="2">
        <v>2199</v>
      </c>
      <c r="E469" s="11">
        <f t="shared" si="35"/>
        <v>294680529</v>
      </c>
      <c r="F469" s="5">
        <v>9999</v>
      </c>
      <c r="G469" s="1">
        <v>0.78</v>
      </c>
      <c r="H469" t="str">
        <f t="shared" si="36"/>
        <v>&gt;=50%</v>
      </c>
      <c r="I469" s="8" t="str">
        <f t="shared" si="37"/>
        <v>&gt;500</v>
      </c>
      <c r="J469" s="8" t="str">
        <f t="shared" si="38"/>
        <v>1000</v>
      </c>
      <c r="K469" s="1" t="s">
        <v>9295</v>
      </c>
      <c r="L469">
        <v>4.2</v>
      </c>
      <c r="M469" s="4">
        <v>29471</v>
      </c>
      <c r="N469" s="12">
        <f t="shared" si="39"/>
        <v>123778.20000000001</v>
      </c>
    </row>
    <row r="470" spans="1:14">
      <c r="A470" t="s">
        <v>2327</v>
      </c>
      <c r="B470" t="s">
        <v>9658</v>
      </c>
      <c r="C470" t="s">
        <v>10614</v>
      </c>
      <c r="D470" s="2">
        <v>2199</v>
      </c>
      <c r="E470" s="11">
        <f t="shared" si="35"/>
        <v>294750522</v>
      </c>
      <c r="F470" s="5">
        <v>9999</v>
      </c>
      <c r="G470" s="1">
        <v>0.78</v>
      </c>
      <c r="H470" t="str">
        <f t="shared" si="36"/>
        <v>&gt;=50%</v>
      </c>
      <c r="I470" s="8" t="str">
        <f t="shared" si="37"/>
        <v>&gt;500</v>
      </c>
      <c r="J470" s="8" t="str">
        <f t="shared" si="38"/>
        <v>1000</v>
      </c>
      <c r="K470" s="1" t="s">
        <v>9295</v>
      </c>
      <c r="L470">
        <v>4.2</v>
      </c>
      <c r="M470" s="4">
        <v>29478</v>
      </c>
      <c r="N470" s="12">
        <f t="shared" si="39"/>
        <v>123807.6</v>
      </c>
    </row>
    <row r="471" spans="1:14">
      <c r="A471" t="s">
        <v>3373</v>
      </c>
      <c r="B471" t="s">
        <v>9814</v>
      </c>
      <c r="C471" t="s">
        <v>10595</v>
      </c>
      <c r="D471" s="2">
        <v>1499</v>
      </c>
      <c r="E471" s="11">
        <f t="shared" si="35"/>
        <v>181081362</v>
      </c>
      <c r="F471" s="5">
        <v>7999</v>
      </c>
      <c r="G471" s="1">
        <v>0.81</v>
      </c>
      <c r="H471" t="str">
        <f t="shared" si="36"/>
        <v>&gt;=50%</v>
      </c>
      <c r="I471" s="8" t="str">
        <f t="shared" si="37"/>
        <v>&gt;500</v>
      </c>
      <c r="J471" s="8" t="str">
        <f t="shared" si="38"/>
        <v>1000</v>
      </c>
      <c r="K471" s="1" t="s">
        <v>9295</v>
      </c>
      <c r="L471">
        <v>4.2</v>
      </c>
      <c r="M471" s="4">
        <v>22638</v>
      </c>
      <c r="N471" s="12">
        <f t="shared" si="39"/>
        <v>95079.6</v>
      </c>
    </row>
    <row r="472" spans="1:14">
      <c r="A472" t="s">
        <v>3112</v>
      </c>
      <c r="B472" t="s">
        <v>9776</v>
      </c>
      <c r="C472" t="s">
        <v>10572</v>
      </c>
      <c r="D472" s="2">
        <v>1499</v>
      </c>
      <c r="E472" s="11">
        <f t="shared" si="35"/>
        <v>226357362</v>
      </c>
      <c r="F472" s="5">
        <v>9999</v>
      </c>
      <c r="G472" s="1">
        <v>0.85</v>
      </c>
      <c r="H472" t="str">
        <f t="shared" si="36"/>
        <v>&gt;=50%</v>
      </c>
      <c r="I472" s="8" t="str">
        <f t="shared" si="37"/>
        <v>&gt;500</v>
      </c>
      <c r="J472" s="8" t="str">
        <f t="shared" si="38"/>
        <v>1000</v>
      </c>
      <c r="K472" s="1" t="s">
        <v>9295</v>
      </c>
      <c r="L472">
        <v>4.2</v>
      </c>
      <c r="M472" s="4">
        <v>22638</v>
      </c>
      <c r="N472" s="12">
        <f t="shared" si="39"/>
        <v>95079.6</v>
      </c>
    </row>
    <row r="473" spans="1:14">
      <c r="A473" t="s">
        <v>2298</v>
      </c>
      <c r="B473" t="s">
        <v>9654</v>
      </c>
      <c r="C473" t="s">
        <v>10593</v>
      </c>
      <c r="D473" s="2">
        <v>1499</v>
      </c>
      <c r="E473" s="11">
        <f t="shared" si="35"/>
        <v>181065364</v>
      </c>
      <c r="F473" s="5">
        <v>7999</v>
      </c>
      <c r="G473" s="1">
        <v>0.81</v>
      </c>
      <c r="H473" t="str">
        <f t="shared" si="36"/>
        <v>&gt;=50%</v>
      </c>
      <c r="I473" s="8" t="str">
        <f t="shared" si="37"/>
        <v>&gt;500</v>
      </c>
      <c r="J473" s="8" t="str">
        <f t="shared" si="38"/>
        <v>1000</v>
      </c>
      <c r="K473" s="1" t="s">
        <v>9295</v>
      </c>
      <c r="L473">
        <v>4.2</v>
      </c>
      <c r="M473" s="4">
        <v>22636</v>
      </c>
      <c r="N473" s="12">
        <f t="shared" si="39"/>
        <v>95071.2</v>
      </c>
    </row>
    <row r="474" spans="1:14">
      <c r="A474" t="s">
        <v>2298</v>
      </c>
      <c r="B474" t="s">
        <v>9654</v>
      </c>
      <c r="C474" t="s">
        <v>2215</v>
      </c>
      <c r="D474" s="2">
        <v>1499</v>
      </c>
      <c r="E474" s="11">
        <f t="shared" si="35"/>
        <v>181081362</v>
      </c>
      <c r="F474" s="5">
        <v>7999</v>
      </c>
      <c r="G474" s="1">
        <v>0.81</v>
      </c>
      <c r="H474" t="str">
        <f t="shared" si="36"/>
        <v>&gt;=50%</v>
      </c>
      <c r="I474" s="8" t="str">
        <f t="shared" si="37"/>
        <v>&gt;500</v>
      </c>
      <c r="J474" s="8" t="str">
        <f t="shared" si="38"/>
        <v>1000</v>
      </c>
      <c r="K474" s="1" t="s">
        <v>9295</v>
      </c>
      <c r="L474">
        <v>4.2</v>
      </c>
      <c r="M474" s="4">
        <v>22638</v>
      </c>
      <c r="N474" s="12">
        <f t="shared" si="39"/>
        <v>95079.6</v>
      </c>
    </row>
    <row r="475" spans="1:14">
      <c r="A475" t="s">
        <v>2345</v>
      </c>
      <c r="B475" t="s">
        <v>9628</v>
      </c>
      <c r="C475" t="s">
        <v>10572</v>
      </c>
      <c r="D475" s="2">
        <v>1799</v>
      </c>
      <c r="E475" s="11">
        <f t="shared" si="35"/>
        <v>278726063</v>
      </c>
      <c r="F475" s="5">
        <v>19999</v>
      </c>
      <c r="G475" s="1">
        <v>0.91</v>
      </c>
      <c r="H475" t="str">
        <f t="shared" si="36"/>
        <v>&gt;=50%</v>
      </c>
      <c r="I475" s="8" t="str">
        <f t="shared" si="37"/>
        <v>&gt;500</v>
      </c>
      <c r="J475" s="8" t="str">
        <f t="shared" si="38"/>
        <v>1000</v>
      </c>
      <c r="K475" s="1" t="s">
        <v>9295</v>
      </c>
      <c r="L475">
        <v>4.2</v>
      </c>
      <c r="M475" s="4">
        <v>13937</v>
      </c>
      <c r="N475" s="12">
        <f t="shared" si="39"/>
        <v>58535.4</v>
      </c>
    </row>
    <row r="476" spans="1:14">
      <c r="A476" t="s">
        <v>2131</v>
      </c>
      <c r="B476" t="s">
        <v>9628</v>
      </c>
      <c r="C476" t="s">
        <v>10591</v>
      </c>
      <c r="D476" s="2">
        <v>1799</v>
      </c>
      <c r="E476" s="11">
        <f t="shared" si="35"/>
        <v>278726063</v>
      </c>
      <c r="F476" s="5">
        <v>19999</v>
      </c>
      <c r="G476" s="1">
        <v>0.91</v>
      </c>
      <c r="H476" t="str">
        <f t="shared" si="36"/>
        <v>&gt;=50%</v>
      </c>
      <c r="I476" s="8" t="str">
        <f t="shared" si="37"/>
        <v>&gt;500</v>
      </c>
      <c r="J476" s="8" t="str">
        <f t="shared" si="38"/>
        <v>1000</v>
      </c>
      <c r="K476" s="1" t="s">
        <v>9295</v>
      </c>
      <c r="L476">
        <v>4.2</v>
      </c>
      <c r="M476" s="4">
        <v>13937</v>
      </c>
      <c r="N476" s="12">
        <f t="shared" si="39"/>
        <v>58535.4</v>
      </c>
    </row>
    <row r="477" spans="1:14">
      <c r="A477" t="s">
        <v>2324</v>
      </c>
      <c r="B477" t="s">
        <v>9628</v>
      </c>
      <c r="C477" t="s">
        <v>10591</v>
      </c>
      <c r="D477" s="2">
        <v>1799</v>
      </c>
      <c r="E477" s="11">
        <f t="shared" si="35"/>
        <v>278726063</v>
      </c>
      <c r="F477" s="5">
        <v>19999</v>
      </c>
      <c r="G477" s="1">
        <v>0.91</v>
      </c>
      <c r="H477" t="str">
        <f t="shared" si="36"/>
        <v>&gt;=50%</v>
      </c>
      <c r="I477" s="8" t="str">
        <f t="shared" si="37"/>
        <v>&gt;500</v>
      </c>
      <c r="J477" s="8" t="str">
        <f t="shared" si="38"/>
        <v>1000</v>
      </c>
      <c r="K477" s="1" t="s">
        <v>9295</v>
      </c>
      <c r="L477">
        <v>4.2</v>
      </c>
      <c r="M477" s="4">
        <v>13937</v>
      </c>
      <c r="N477" s="12">
        <f t="shared" si="39"/>
        <v>58535.4</v>
      </c>
    </row>
    <row r="478" spans="1:14">
      <c r="A478" t="s">
        <v>2399</v>
      </c>
      <c r="B478" t="s">
        <v>9628</v>
      </c>
      <c r="C478" t="s">
        <v>10593</v>
      </c>
      <c r="D478" s="2">
        <v>1799</v>
      </c>
      <c r="E478" s="11">
        <f t="shared" si="35"/>
        <v>278726063</v>
      </c>
      <c r="F478" s="5">
        <v>19999</v>
      </c>
      <c r="G478" s="1">
        <v>0.91</v>
      </c>
      <c r="H478" t="str">
        <f t="shared" si="36"/>
        <v>&gt;=50%</v>
      </c>
      <c r="I478" s="8" t="str">
        <f t="shared" si="37"/>
        <v>&gt;500</v>
      </c>
      <c r="J478" s="8" t="str">
        <f t="shared" si="38"/>
        <v>1000</v>
      </c>
      <c r="K478" s="1" t="s">
        <v>9295</v>
      </c>
      <c r="L478">
        <v>4.2</v>
      </c>
      <c r="M478" s="4">
        <v>13937</v>
      </c>
      <c r="N478" s="12">
        <f t="shared" si="39"/>
        <v>58535.4</v>
      </c>
    </row>
    <row r="479" spans="1:14">
      <c r="A479" t="s">
        <v>2361</v>
      </c>
      <c r="B479" t="s">
        <v>9628</v>
      </c>
      <c r="C479" t="s">
        <v>10593</v>
      </c>
      <c r="D479" s="2">
        <v>1799</v>
      </c>
      <c r="E479" s="11">
        <f t="shared" si="35"/>
        <v>278726063</v>
      </c>
      <c r="F479" s="5">
        <v>19999</v>
      </c>
      <c r="G479" s="1">
        <v>0.91</v>
      </c>
      <c r="H479" t="str">
        <f t="shared" si="36"/>
        <v>&gt;=50%</v>
      </c>
      <c r="I479" s="8" t="str">
        <f t="shared" si="37"/>
        <v>&gt;500</v>
      </c>
      <c r="J479" s="8" t="str">
        <f t="shared" si="38"/>
        <v>1000</v>
      </c>
      <c r="K479" s="1" t="s">
        <v>9295</v>
      </c>
      <c r="L479">
        <v>4.2</v>
      </c>
      <c r="M479" s="4">
        <v>13937</v>
      </c>
      <c r="N479" s="12">
        <f t="shared" si="39"/>
        <v>58535.4</v>
      </c>
    </row>
    <row r="480" spans="1:14">
      <c r="A480" t="s">
        <v>4951</v>
      </c>
      <c r="B480" t="s">
        <v>10021</v>
      </c>
      <c r="C480" t="s">
        <v>10673</v>
      </c>
      <c r="D480" s="2">
        <v>1999</v>
      </c>
      <c r="E480" s="11">
        <f t="shared" si="35"/>
        <v>250408695</v>
      </c>
      <c r="F480" s="5">
        <v>7999</v>
      </c>
      <c r="G480" s="1">
        <v>0.75</v>
      </c>
      <c r="H480" t="str">
        <f t="shared" si="36"/>
        <v>&gt;=50%</v>
      </c>
      <c r="I480" s="8" t="str">
        <f t="shared" si="37"/>
        <v>&gt;500</v>
      </c>
      <c r="J480" s="8" t="str">
        <f t="shared" si="38"/>
        <v>1000</v>
      </c>
      <c r="K480" s="1" t="s">
        <v>9295</v>
      </c>
      <c r="L480">
        <v>4.2</v>
      </c>
      <c r="M480" s="4">
        <v>31305</v>
      </c>
      <c r="N480" s="12">
        <f t="shared" si="39"/>
        <v>131481</v>
      </c>
    </row>
    <row r="481" spans="1:14">
      <c r="A481" t="s">
        <v>2428</v>
      </c>
      <c r="B481" t="s">
        <v>9629</v>
      </c>
      <c r="C481" t="s">
        <v>10593</v>
      </c>
      <c r="D481" s="2">
        <v>1999</v>
      </c>
      <c r="E481" s="11">
        <f t="shared" si="35"/>
        <v>276932304</v>
      </c>
      <c r="F481" s="5">
        <v>9999</v>
      </c>
      <c r="G481" s="1">
        <v>0.8</v>
      </c>
      <c r="H481" t="str">
        <f t="shared" si="36"/>
        <v>&gt;=50%</v>
      </c>
      <c r="I481" s="8" t="str">
        <f t="shared" si="37"/>
        <v>&gt;500</v>
      </c>
      <c r="J481" s="8" t="str">
        <f t="shared" si="38"/>
        <v>1000</v>
      </c>
      <c r="K481" s="1" t="s">
        <v>9295</v>
      </c>
      <c r="L481">
        <v>4.3</v>
      </c>
      <c r="M481" s="4">
        <v>27696</v>
      </c>
      <c r="N481" s="12">
        <f t="shared" si="39"/>
        <v>119092.79999999999</v>
      </c>
    </row>
    <row r="482" spans="1:14">
      <c r="A482" t="s">
        <v>3067</v>
      </c>
      <c r="B482" t="s">
        <v>9629</v>
      </c>
      <c r="C482" t="s">
        <v>10593</v>
      </c>
      <c r="D482" s="2">
        <v>1999</v>
      </c>
      <c r="E482" s="11">
        <f t="shared" si="35"/>
        <v>277012296</v>
      </c>
      <c r="F482" s="5">
        <v>9999</v>
      </c>
      <c r="G482" s="1">
        <v>0.8</v>
      </c>
      <c r="H482" t="str">
        <f t="shared" si="36"/>
        <v>&gt;=50%</v>
      </c>
      <c r="I482" s="8" t="str">
        <f t="shared" si="37"/>
        <v>&gt;500</v>
      </c>
      <c r="J482" s="8" t="str">
        <f t="shared" si="38"/>
        <v>1000</v>
      </c>
      <c r="K482" s="1" t="s">
        <v>9295</v>
      </c>
      <c r="L482">
        <v>4.3</v>
      </c>
      <c r="M482" s="4">
        <v>27704</v>
      </c>
      <c r="N482" s="12">
        <f t="shared" si="39"/>
        <v>119127.2</v>
      </c>
    </row>
    <row r="483" spans="1:14">
      <c r="A483" t="s">
        <v>2138</v>
      </c>
      <c r="B483" t="s">
        <v>9629</v>
      </c>
      <c r="C483" t="s">
        <v>10591</v>
      </c>
      <c r="D483" s="2">
        <v>1998</v>
      </c>
      <c r="E483" s="11">
        <f t="shared" si="35"/>
        <v>276932304</v>
      </c>
      <c r="F483" s="5">
        <v>9999</v>
      </c>
      <c r="G483" s="1">
        <v>0.8</v>
      </c>
      <c r="H483" t="str">
        <f t="shared" si="36"/>
        <v>&gt;=50%</v>
      </c>
      <c r="I483" s="8" t="str">
        <f t="shared" si="37"/>
        <v>&gt;500</v>
      </c>
      <c r="J483" s="8" t="str">
        <f t="shared" si="38"/>
        <v>1000</v>
      </c>
      <c r="K483" s="1" t="s">
        <v>9295</v>
      </c>
      <c r="L483">
        <v>4.3</v>
      </c>
      <c r="M483" s="4">
        <v>27696</v>
      </c>
      <c r="N483" s="12">
        <f t="shared" si="39"/>
        <v>119092.79999999999</v>
      </c>
    </row>
    <row r="484" spans="1:14">
      <c r="A484" t="s">
        <v>2138</v>
      </c>
      <c r="B484" t="s">
        <v>9629</v>
      </c>
      <c r="C484" t="s">
        <v>10591</v>
      </c>
      <c r="D484" s="2">
        <v>1998</v>
      </c>
      <c r="E484" s="11">
        <f t="shared" si="35"/>
        <v>277062291</v>
      </c>
      <c r="F484" s="5">
        <v>9999</v>
      </c>
      <c r="G484" s="1">
        <v>0.8</v>
      </c>
      <c r="H484" t="str">
        <f t="shared" si="36"/>
        <v>&gt;=50%</v>
      </c>
      <c r="I484" s="8" t="str">
        <f t="shared" si="37"/>
        <v>&gt;500</v>
      </c>
      <c r="J484" s="8" t="str">
        <f t="shared" si="38"/>
        <v>1000</v>
      </c>
      <c r="K484" s="1" t="s">
        <v>9295</v>
      </c>
      <c r="L484">
        <v>4.3</v>
      </c>
      <c r="M484" s="4">
        <v>27709</v>
      </c>
      <c r="N484" s="12">
        <f t="shared" si="39"/>
        <v>119148.7</v>
      </c>
    </row>
    <row r="485" spans="1:14">
      <c r="A485" t="s">
        <v>2883</v>
      </c>
      <c r="B485" t="s">
        <v>9741</v>
      </c>
      <c r="C485" t="s">
        <v>10591</v>
      </c>
      <c r="D485" s="2">
        <v>2999</v>
      </c>
      <c r="E485" s="11">
        <f t="shared" si="35"/>
        <v>208789119</v>
      </c>
      <c r="F485" s="5">
        <v>9999</v>
      </c>
      <c r="G485" s="1">
        <v>0.7</v>
      </c>
      <c r="H485" t="str">
        <f t="shared" si="36"/>
        <v>&gt;=50%</v>
      </c>
      <c r="I485" s="8" t="str">
        <f t="shared" si="37"/>
        <v>&gt;500</v>
      </c>
      <c r="J485" s="8" t="str">
        <f t="shared" si="38"/>
        <v>1000</v>
      </c>
      <c r="K485" s="1" t="s">
        <v>9295</v>
      </c>
      <c r="L485">
        <v>4.2</v>
      </c>
      <c r="M485" s="4">
        <v>20881</v>
      </c>
      <c r="N485" s="12">
        <f t="shared" si="39"/>
        <v>87700.2</v>
      </c>
    </row>
    <row r="486" spans="1:14">
      <c r="A486" t="s">
        <v>2883</v>
      </c>
      <c r="B486" t="s">
        <v>9741</v>
      </c>
      <c r="C486" t="s">
        <v>10608</v>
      </c>
      <c r="D486" s="2">
        <v>2999</v>
      </c>
      <c r="E486" s="11">
        <f t="shared" si="35"/>
        <v>208769121</v>
      </c>
      <c r="F486" s="5">
        <v>9999</v>
      </c>
      <c r="G486" s="1">
        <v>0.7</v>
      </c>
      <c r="H486" t="str">
        <f t="shared" si="36"/>
        <v>&gt;=50%</v>
      </c>
      <c r="I486" s="8" t="str">
        <f t="shared" si="37"/>
        <v>&gt;500</v>
      </c>
      <c r="J486" s="8" t="str">
        <f t="shared" si="38"/>
        <v>1000</v>
      </c>
      <c r="K486" s="1" t="s">
        <v>9295</v>
      </c>
      <c r="L486">
        <v>4.2</v>
      </c>
      <c r="M486" s="4">
        <v>20879</v>
      </c>
      <c r="N486" s="12">
        <f t="shared" si="39"/>
        <v>87691.8</v>
      </c>
    </row>
    <row r="487" spans="1:14">
      <c r="A487" t="s">
        <v>5179</v>
      </c>
      <c r="B487" t="s">
        <v>10050</v>
      </c>
      <c r="C487" t="s">
        <v>10614</v>
      </c>
      <c r="D487" s="2">
        <v>2499</v>
      </c>
      <c r="E487" s="11">
        <f t="shared" si="35"/>
        <v>90890910</v>
      </c>
      <c r="F487" s="5">
        <v>9999</v>
      </c>
      <c r="G487" s="1">
        <v>0.75</v>
      </c>
      <c r="H487" t="str">
        <f t="shared" si="36"/>
        <v>&gt;=50%</v>
      </c>
      <c r="I487" s="8" t="str">
        <f t="shared" si="37"/>
        <v>&gt;500</v>
      </c>
      <c r="J487" s="8" t="str">
        <f t="shared" si="38"/>
        <v>1000</v>
      </c>
      <c r="K487" s="1" t="s">
        <v>9295</v>
      </c>
      <c r="L487">
        <v>4</v>
      </c>
      <c r="M487" s="4">
        <v>9090</v>
      </c>
      <c r="N487" s="12">
        <f t="shared" si="39"/>
        <v>36360</v>
      </c>
    </row>
    <row r="488" spans="1:14">
      <c r="A488" t="s">
        <v>3480</v>
      </c>
      <c r="B488" t="s">
        <v>9829</v>
      </c>
      <c r="C488" t="s">
        <v>10602</v>
      </c>
      <c r="D488" s="2">
        <v>2999</v>
      </c>
      <c r="E488" s="11">
        <f t="shared" si="35"/>
        <v>9215232</v>
      </c>
      <c r="F488" s="5">
        <v>11999</v>
      </c>
      <c r="G488" s="1">
        <v>0.75</v>
      </c>
      <c r="H488" t="str">
        <f t="shared" si="36"/>
        <v>&gt;=50%</v>
      </c>
      <c r="I488" s="8" t="str">
        <f t="shared" si="37"/>
        <v>&gt;500</v>
      </c>
      <c r="J488" s="8" t="str">
        <f t="shared" si="38"/>
        <v>&lt;1000</v>
      </c>
      <c r="K488" s="1" t="s">
        <v>9295</v>
      </c>
      <c r="L488">
        <v>4.4000000000000004</v>
      </c>
      <c r="M488" s="4">
        <v>768</v>
      </c>
      <c r="N488" s="12">
        <f t="shared" si="39"/>
        <v>3379.2000000000003</v>
      </c>
    </row>
    <row r="489" spans="1:14">
      <c r="A489" t="s">
        <v>2373</v>
      </c>
      <c r="B489" t="s">
        <v>9665</v>
      </c>
      <c r="C489" t="s">
        <v>10591</v>
      </c>
      <c r="D489" s="2">
        <v>3999</v>
      </c>
      <c r="E489" s="11">
        <f t="shared" si="35"/>
        <v>291685841</v>
      </c>
      <c r="F489" s="5">
        <v>16999</v>
      </c>
      <c r="G489" s="1">
        <v>0.76</v>
      </c>
      <c r="H489" t="str">
        <f t="shared" si="36"/>
        <v>&gt;=50%</v>
      </c>
      <c r="I489" s="8" t="str">
        <f t="shared" si="37"/>
        <v>&gt;500</v>
      </c>
      <c r="J489" s="8" t="str">
        <f t="shared" si="38"/>
        <v>1000</v>
      </c>
      <c r="K489" s="1" t="s">
        <v>9295</v>
      </c>
      <c r="L489">
        <v>4.3</v>
      </c>
      <c r="M489" s="4">
        <v>17159</v>
      </c>
      <c r="N489" s="12">
        <f t="shared" si="39"/>
        <v>73783.7</v>
      </c>
    </row>
    <row r="490" spans="1:14">
      <c r="A490" t="s">
        <v>3449</v>
      </c>
      <c r="B490" t="s">
        <v>9665</v>
      </c>
      <c r="C490" t="s">
        <v>10598</v>
      </c>
      <c r="D490" s="2">
        <v>3999</v>
      </c>
      <c r="E490" s="11">
        <f t="shared" si="35"/>
        <v>308880839</v>
      </c>
      <c r="F490" s="5">
        <v>17999</v>
      </c>
      <c r="G490" s="1">
        <v>0.78</v>
      </c>
      <c r="H490" t="str">
        <f t="shared" si="36"/>
        <v>&gt;=50%</v>
      </c>
      <c r="I490" s="8" t="str">
        <f t="shared" si="37"/>
        <v>&gt;500</v>
      </c>
      <c r="J490" s="8" t="str">
        <f t="shared" si="38"/>
        <v>1000</v>
      </c>
      <c r="K490" s="1" t="s">
        <v>9295</v>
      </c>
      <c r="L490">
        <v>4.3</v>
      </c>
      <c r="M490" s="4">
        <v>17161</v>
      </c>
      <c r="N490" s="12">
        <f t="shared" si="39"/>
        <v>73792.3</v>
      </c>
    </row>
    <row r="491" spans="1:14">
      <c r="A491" t="s">
        <v>2373</v>
      </c>
      <c r="B491" t="s">
        <v>9665</v>
      </c>
      <c r="C491" t="s">
        <v>2215</v>
      </c>
      <c r="D491" s="2">
        <v>3999</v>
      </c>
      <c r="E491" s="11">
        <f t="shared" si="35"/>
        <v>291736838</v>
      </c>
      <c r="F491" s="5">
        <v>16999</v>
      </c>
      <c r="G491" s="1">
        <v>0.76</v>
      </c>
      <c r="H491" t="str">
        <f t="shared" si="36"/>
        <v>&gt;=50%</v>
      </c>
      <c r="I491" s="8" t="str">
        <f t="shared" si="37"/>
        <v>&gt;500</v>
      </c>
      <c r="J491" s="8" t="str">
        <f t="shared" si="38"/>
        <v>1000</v>
      </c>
      <c r="K491" s="1" t="s">
        <v>9295</v>
      </c>
      <c r="L491">
        <v>4.3</v>
      </c>
      <c r="M491" s="4">
        <v>17162</v>
      </c>
      <c r="N491" s="12">
        <f t="shared" si="39"/>
        <v>73796.599999999991</v>
      </c>
    </row>
    <row r="492" spans="1:14">
      <c r="A492" t="s">
        <v>529</v>
      </c>
      <c r="B492" t="s">
        <v>530</v>
      </c>
      <c r="C492" t="s">
        <v>10572</v>
      </c>
      <c r="D492" s="2">
        <v>1434</v>
      </c>
      <c r="E492" s="11">
        <f t="shared" si="35"/>
        <v>127968</v>
      </c>
      <c r="F492" s="5">
        <v>3999</v>
      </c>
      <c r="G492" s="1">
        <v>0.64</v>
      </c>
      <c r="H492" t="str">
        <f t="shared" si="36"/>
        <v>20-50%</v>
      </c>
      <c r="I492" s="8" t="str">
        <f t="shared" si="37"/>
        <v>&gt;500</v>
      </c>
      <c r="J492" s="8" t="str">
        <f t="shared" si="38"/>
        <v>&lt;1000</v>
      </c>
      <c r="K492" s="1" t="s">
        <v>9295</v>
      </c>
      <c r="L492">
        <v>4</v>
      </c>
      <c r="M492" s="4">
        <v>32</v>
      </c>
      <c r="N492" s="12">
        <f t="shared" si="39"/>
        <v>128</v>
      </c>
    </row>
    <row r="493" spans="1:14">
      <c r="A493" t="s">
        <v>1842</v>
      </c>
      <c r="B493" t="s">
        <v>530</v>
      </c>
      <c r="C493" t="s">
        <v>10574</v>
      </c>
      <c r="D493" s="2">
        <v>1289</v>
      </c>
      <c r="E493" s="11">
        <f t="shared" si="35"/>
        <v>182427</v>
      </c>
      <c r="F493" s="5">
        <v>2499</v>
      </c>
      <c r="G493" s="1">
        <v>0.48</v>
      </c>
      <c r="H493" t="str">
        <f t="shared" si="36"/>
        <v>&gt;=50%</v>
      </c>
      <c r="I493" s="8" t="str">
        <f t="shared" si="37"/>
        <v>&gt;500</v>
      </c>
      <c r="J493" s="8" t="str">
        <f t="shared" si="38"/>
        <v>&lt;1000</v>
      </c>
      <c r="K493" s="1" t="s">
        <v>9296</v>
      </c>
      <c r="L493">
        <v>3.3</v>
      </c>
      <c r="M493" s="4">
        <v>73</v>
      </c>
      <c r="N493" s="12">
        <f t="shared" si="39"/>
        <v>240.89999999999998</v>
      </c>
    </row>
    <row r="494" spans="1:14">
      <c r="A494" t="s">
        <v>1140</v>
      </c>
      <c r="B494" t="s">
        <v>9482</v>
      </c>
      <c r="C494" t="s">
        <v>10576</v>
      </c>
      <c r="D494">
        <v>57.89</v>
      </c>
      <c r="E494" s="11">
        <f t="shared" si="35"/>
        <v>1866222</v>
      </c>
      <c r="F494" s="5">
        <v>199</v>
      </c>
      <c r="G494" s="1">
        <v>0.71</v>
      </c>
      <c r="H494" t="str">
        <f t="shared" si="36"/>
        <v>&gt;=50%</v>
      </c>
      <c r="I494" s="8" t="str">
        <f t="shared" si="37"/>
        <v>&lt;200</v>
      </c>
      <c r="J494" s="8" t="str">
        <f t="shared" si="38"/>
        <v>1000</v>
      </c>
      <c r="K494" s="1" t="s">
        <v>9295</v>
      </c>
      <c r="L494">
        <v>4</v>
      </c>
      <c r="M494" s="4">
        <v>9378</v>
      </c>
      <c r="N494" s="12">
        <f t="shared" si="39"/>
        <v>37512</v>
      </c>
    </row>
    <row r="495" spans="1:14">
      <c r="A495" t="s">
        <v>304</v>
      </c>
      <c r="B495" t="s">
        <v>9359</v>
      </c>
      <c r="C495" t="s">
        <v>10572</v>
      </c>
      <c r="D495">
        <v>59</v>
      </c>
      <c r="E495" s="11">
        <f t="shared" si="35"/>
        <v>1866222</v>
      </c>
      <c r="F495" s="5">
        <v>199</v>
      </c>
      <c r="G495" s="1">
        <v>0.7</v>
      </c>
      <c r="H495" t="str">
        <f t="shared" si="36"/>
        <v>&gt;=50%</v>
      </c>
      <c r="I495" s="8" t="str">
        <f t="shared" si="37"/>
        <v>&lt;200</v>
      </c>
      <c r="J495" s="8" t="str">
        <f t="shared" si="38"/>
        <v>1000</v>
      </c>
      <c r="K495" s="1" t="s">
        <v>9295</v>
      </c>
      <c r="L495">
        <v>4</v>
      </c>
      <c r="M495" s="4">
        <v>9378</v>
      </c>
      <c r="N495" s="12">
        <f t="shared" si="39"/>
        <v>37512</v>
      </c>
    </row>
    <row r="496" spans="1:14">
      <c r="A496" t="s">
        <v>1131</v>
      </c>
      <c r="B496" t="s">
        <v>9480</v>
      </c>
      <c r="C496" t="s">
        <v>10572</v>
      </c>
      <c r="D496">
        <v>88</v>
      </c>
      <c r="E496" s="11">
        <f t="shared" si="35"/>
        <v>2804022</v>
      </c>
      <c r="F496" s="5">
        <v>299</v>
      </c>
      <c r="G496" s="1">
        <v>0.71</v>
      </c>
      <c r="H496" t="str">
        <f t="shared" si="36"/>
        <v>&gt;=50%</v>
      </c>
      <c r="I496" s="8" t="str">
        <f t="shared" si="37"/>
        <v>200-500</v>
      </c>
      <c r="J496" s="8" t="str">
        <f t="shared" si="38"/>
        <v>1000</v>
      </c>
      <c r="K496" s="1" t="s">
        <v>9295</v>
      </c>
      <c r="L496">
        <v>4</v>
      </c>
      <c r="M496" s="4">
        <v>9378</v>
      </c>
      <c r="N496" s="12">
        <f t="shared" si="39"/>
        <v>37512</v>
      </c>
    </row>
    <row r="497" spans="1:14">
      <c r="A497" t="s">
        <v>1620</v>
      </c>
      <c r="B497" t="s">
        <v>9553</v>
      </c>
      <c r="C497" t="s">
        <v>10578</v>
      </c>
      <c r="D497">
        <v>182</v>
      </c>
      <c r="E497" s="11">
        <f t="shared" si="35"/>
        <v>5617422</v>
      </c>
      <c r="F497" s="5">
        <v>599</v>
      </c>
      <c r="G497" s="1">
        <v>0.7</v>
      </c>
      <c r="H497" t="str">
        <f t="shared" si="36"/>
        <v>&gt;=50%</v>
      </c>
      <c r="I497" s="8" t="str">
        <f t="shared" si="37"/>
        <v>&gt;500</v>
      </c>
      <c r="J497" s="8" t="str">
        <f t="shared" si="38"/>
        <v>1000</v>
      </c>
      <c r="K497" s="1" t="s">
        <v>9295</v>
      </c>
      <c r="L497">
        <v>4</v>
      </c>
      <c r="M497" s="4">
        <v>9378</v>
      </c>
      <c r="N497" s="12">
        <f t="shared" si="39"/>
        <v>37512</v>
      </c>
    </row>
    <row r="498" spans="1:14">
      <c r="A498" t="s">
        <v>3118</v>
      </c>
      <c r="B498" t="s">
        <v>9777</v>
      </c>
      <c r="C498" t="s">
        <v>10605</v>
      </c>
      <c r="D498">
        <v>249</v>
      </c>
      <c r="E498" s="11">
        <f t="shared" si="35"/>
        <v>1286053</v>
      </c>
      <c r="F498" s="5">
        <v>599</v>
      </c>
      <c r="G498" s="1">
        <v>0.57999999999999996</v>
      </c>
      <c r="H498" t="str">
        <f t="shared" si="36"/>
        <v>20-50%</v>
      </c>
      <c r="I498" s="8" t="str">
        <f t="shared" si="37"/>
        <v>&gt;500</v>
      </c>
      <c r="J498" s="8" t="str">
        <f t="shared" si="38"/>
        <v>1000</v>
      </c>
      <c r="K498" s="1" t="s">
        <v>9295</v>
      </c>
      <c r="L498">
        <v>3.9</v>
      </c>
      <c r="M498" s="4">
        <v>2147</v>
      </c>
      <c r="N498" s="12">
        <f t="shared" si="39"/>
        <v>8373.2999999999993</v>
      </c>
    </row>
    <row r="499" spans="1:14">
      <c r="A499" t="s">
        <v>1245</v>
      </c>
      <c r="B499" t="s">
        <v>9499</v>
      </c>
      <c r="C499" t="s">
        <v>10575</v>
      </c>
      <c r="D499">
        <v>129</v>
      </c>
      <c r="E499" s="11">
        <f t="shared" si="35"/>
        <v>2335122</v>
      </c>
      <c r="F499" s="5">
        <v>249</v>
      </c>
      <c r="G499" s="1">
        <v>0.48</v>
      </c>
      <c r="H499" t="str">
        <f t="shared" si="36"/>
        <v>20-50%</v>
      </c>
      <c r="I499" s="8" t="str">
        <f t="shared" si="37"/>
        <v>200-500</v>
      </c>
      <c r="J499" s="8" t="str">
        <f t="shared" si="38"/>
        <v>1000</v>
      </c>
      <c r="K499" s="1" t="s">
        <v>9296</v>
      </c>
      <c r="L499">
        <v>4</v>
      </c>
      <c r="M499" s="4">
        <v>9378</v>
      </c>
      <c r="N499" s="12">
        <f t="shared" si="39"/>
        <v>37512</v>
      </c>
    </row>
    <row r="500" spans="1:14">
      <c r="A500" t="s">
        <v>2949</v>
      </c>
      <c r="B500" t="s">
        <v>9750</v>
      </c>
      <c r="C500" t="s">
        <v>10591</v>
      </c>
      <c r="D500">
        <v>139</v>
      </c>
      <c r="E500" s="11">
        <f t="shared" si="35"/>
        <v>2334873</v>
      </c>
      <c r="F500" s="5">
        <v>249</v>
      </c>
      <c r="G500" s="1">
        <v>0.44</v>
      </c>
      <c r="H500" t="str">
        <f t="shared" si="36"/>
        <v>20-50%</v>
      </c>
      <c r="I500" s="8" t="str">
        <f t="shared" si="37"/>
        <v>200-500</v>
      </c>
      <c r="J500" s="8" t="str">
        <f t="shared" si="38"/>
        <v>1000</v>
      </c>
      <c r="K500" s="1" t="s">
        <v>9296</v>
      </c>
      <c r="L500">
        <v>4</v>
      </c>
      <c r="M500" s="4">
        <v>9377</v>
      </c>
      <c r="N500" s="12">
        <f t="shared" si="39"/>
        <v>37508</v>
      </c>
    </row>
    <row r="501" spans="1:14">
      <c r="A501" t="s">
        <v>541</v>
      </c>
      <c r="B501" t="s">
        <v>542</v>
      </c>
      <c r="C501" t="s">
        <v>10575</v>
      </c>
      <c r="D501">
        <v>139</v>
      </c>
      <c r="E501" s="11">
        <f t="shared" si="35"/>
        <v>2335122</v>
      </c>
      <c r="F501" s="5">
        <v>249</v>
      </c>
      <c r="G501" s="1">
        <v>0.44</v>
      </c>
      <c r="H501" t="str">
        <f t="shared" si="36"/>
        <v>&gt;=50%</v>
      </c>
      <c r="I501" s="8" t="str">
        <f t="shared" si="37"/>
        <v>200-500</v>
      </c>
      <c r="J501" s="8" t="str">
        <f t="shared" si="38"/>
        <v>1000</v>
      </c>
      <c r="K501" s="1" t="s">
        <v>9296</v>
      </c>
      <c r="L501">
        <v>4</v>
      </c>
      <c r="M501" s="4">
        <v>9378</v>
      </c>
      <c r="N501" s="12">
        <f t="shared" si="39"/>
        <v>37512</v>
      </c>
    </row>
    <row r="502" spans="1:14">
      <c r="A502" t="s">
        <v>162</v>
      </c>
      <c r="B502" t="s">
        <v>163</v>
      </c>
      <c r="C502" t="s">
        <v>10575</v>
      </c>
      <c r="D502">
        <v>59</v>
      </c>
      <c r="E502" s="11">
        <f t="shared" si="35"/>
        <v>1866222</v>
      </c>
      <c r="F502" s="5">
        <v>199</v>
      </c>
      <c r="G502" s="1">
        <v>0.7</v>
      </c>
      <c r="H502" t="str">
        <f t="shared" si="36"/>
        <v>&gt;=50%</v>
      </c>
      <c r="I502" s="8" t="str">
        <f t="shared" si="37"/>
        <v>&lt;200</v>
      </c>
      <c r="J502" s="8" t="str">
        <f t="shared" si="38"/>
        <v>1000</v>
      </c>
      <c r="K502" s="1" t="s">
        <v>9295</v>
      </c>
      <c r="L502">
        <v>4</v>
      </c>
      <c r="M502" s="4">
        <v>9378</v>
      </c>
      <c r="N502" s="12">
        <f t="shared" si="39"/>
        <v>37512</v>
      </c>
    </row>
    <row r="503" spans="1:14">
      <c r="A503" t="s">
        <v>162</v>
      </c>
      <c r="B503" t="s">
        <v>163</v>
      </c>
      <c r="C503" t="s">
        <v>10635</v>
      </c>
      <c r="D503">
        <v>59</v>
      </c>
      <c r="E503" s="11">
        <f t="shared" si="35"/>
        <v>1866023</v>
      </c>
      <c r="F503" s="5">
        <v>199</v>
      </c>
      <c r="G503" s="1">
        <v>0.7</v>
      </c>
      <c r="H503" t="str">
        <f t="shared" si="36"/>
        <v>&gt;=50%</v>
      </c>
      <c r="I503" s="8" t="str">
        <f t="shared" si="37"/>
        <v>&lt;200</v>
      </c>
      <c r="J503" s="8" t="str">
        <f t="shared" si="38"/>
        <v>1000</v>
      </c>
      <c r="K503" s="1" t="s">
        <v>9295</v>
      </c>
      <c r="L503">
        <v>4</v>
      </c>
      <c r="M503" s="4">
        <v>9377</v>
      </c>
      <c r="N503" s="12">
        <f t="shared" si="39"/>
        <v>37508</v>
      </c>
    </row>
    <row r="504" spans="1:14">
      <c r="A504" t="s">
        <v>162</v>
      </c>
      <c r="B504" t="s">
        <v>163</v>
      </c>
      <c r="C504" t="s">
        <v>2215</v>
      </c>
      <c r="D504">
        <v>59</v>
      </c>
      <c r="E504" s="11">
        <f t="shared" si="35"/>
        <v>1866023</v>
      </c>
      <c r="F504" s="5">
        <v>199</v>
      </c>
      <c r="G504" s="1">
        <v>0.7</v>
      </c>
      <c r="H504" t="str">
        <f t="shared" si="36"/>
        <v>&gt;=50%</v>
      </c>
      <c r="I504" s="8" t="str">
        <f t="shared" si="37"/>
        <v>&lt;200</v>
      </c>
      <c r="J504" s="8" t="str">
        <f t="shared" si="38"/>
        <v>1000</v>
      </c>
      <c r="K504" s="1" t="s">
        <v>9295</v>
      </c>
      <c r="L504">
        <v>4</v>
      </c>
      <c r="M504" s="4">
        <v>9377</v>
      </c>
      <c r="N504" s="12">
        <f t="shared" si="39"/>
        <v>37508</v>
      </c>
    </row>
    <row r="505" spans="1:14">
      <c r="A505" t="s">
        <v>3402</v>
      </c>
      <c r="B505" t="s">
        <v>9818</v>
      </c>
      <c r="C505" t="s">
        <v>10593</v>
      </c>
      <c r="D505">
        <v>239</v>
      </c>
      <c r="E505" s="11">
        <f t="shared" si="35"/>
        <v>1286053</v>
      </c>
      <c r="F505" s="5">
        <v>599</v>
      </c>
      <c r="G505" s="1">
        <v>0.6</v>
      </c>
      <c r="H505" t="str">
        <f t="shared" si="36"/>
        <v>20-50%</v>
      </c>
      <c r="I505" s="8" t="str">
        <f t="shared" si="37"/>
        <v>&gt;500</v>
      </c>
      <c r="J505" s="8" t="str">
        <f t="shared" si="38"/>
        <v>1000</v>
      </c>
      <c r="K505" s="1" t="s">
        <v>9295</v>
      </c>
      <c r="L505">
        <v>3.9</v>
      </c>
      <c r="M505" s="4">
        <v>2147</v>
      </c>
      <c r="N505" s="12">
        <f t="shared" si="39"/>
        <v>8373.2999999999993</v>
      </c>
    </row>
    <row r="506" spans="1:14">
      <c r="A506" t="s">
        <v>5915</v>
      </c>
      <c r="B506" t="s">
        <v>10144</v>
      </c>
      <c r="C506" t="s">
        <v>10650</v>
      </c>
      <c r="D506">
        <v>598</v>
      </c>
      <c r="E506" s="11">
        <f t="shared" si="35"/>
        <v>2915250</v>
      </c>
      <c r="F506" s="5">
        <v>1150</v>
      </c>
      <c r="G506" s="1">
        <v>0.48</v>
      </c>
      <c r="H506" t="str">
        <f t="shared" si="36"/>
        <v>20%</v>
      </c>
      <c r="I506" s="8" t="str">
        <f t="shared" si="37"/>
        <v>&gt;500</v>
      </c>
      <c r="J506" s="8" t="str">
        <f t="shared" si="38"/>
        <v>1000</v>
      </c>
      <c r="K506" s="1" t="s">
        <v>9296</v>
      </c>
      <c r="L506">
        <v>4.0999999999999996</v>
      </c>
      <c r="M506" s="4">
        <v>2535</v>
      </c>
      <c r="N506" s="12">
        <f t="shared" si="39"/>
        <v>10393.5</v>
      </c>
    </row>
    <row r="507" spans="1:14">
      <c r="A507" t="s">
        <v>4170</v>
      </c>
      <c r="B507" t="s">
        <v>9916</v>
      </c>
      <c r="C507" t="s">
        <v>10591</v>
      </c>
      <c r="D507">
        <v>549</v>
      </c>
      <c r="E507" s="11">
        <f t="shared" si="35"/>
        <v>2676375</v>
      </c>
      <c r="F507" s="5">
        <v>549</v>
      </c>
      <c r="G507" s="1">
        <v>0</v>
      </c>
      <c r="H507" t="str">
        <f t="shared" si="36"/>
        <v>20%</v>
      </c>
      <c r="I507" s="8" t="str">
        <f t="shared" si="37"/>
        <v>&gt;500</v>
      </c>
      <c r="J507" s="8" t="str">
        <f t="shared" si="38"/>
        <v>1000</v>
      </c>
      <c r="K507" s="1" t="s">
        <v>9296</v>
      </c>
      <c r="L507">
        <v>4.5</v>
      </c>
      <c r="M507" s="4">
        <v>4875</v>
      </c>
      <c r="N507" s="12">
        <f t="shared" si="39"/>
        <v>21937.5</v>
      </c>
    </row>
    <row r="508" spans="1:14">
      <c r="A508" t="s">
        <v>8717</v>
      </c>
      <c r="B508" t="s">
        <v>10503</v>
      </c>
      <c r="C508" t="s">
        <v>10724</v>
      </c>
      <c r="D508" s="2">
        <v>2669</v>
      </c>
      <c r="E508" s="11">
        <f t="shared" si="35"/>
        <v>831740</v>
      </c>
      <c r="F508" s="5">
        <v>3199</v>
      </c>
      <c r="G508" s="1">
        <v>0.17</v>
      </c>
      <c r="H508" t="str">
        <f t="shared" si="36"/>
        <v>&gt;=50%</v>
      </c>
      <c r="I508" s="8" t="str">
        <f t="shared" si="37"/>
        <v>&gt;500</v>
      </c>
      <c r="J508" s="8" t="str">
        <f t="shared" si="38"/>
        <v>&lt;1000</v>
      </c>
      <c r="K508" s="1" t="s">
        <v>9296</v>
      </c>
      <c r="L508">
        <v>3.9</v>
      </c>
      <c r="M508" s="4">
        <v>260</v>
      </c>
      <c r="N508" s="12">
        <f t="shared" si="39"/>
        <v>1014</v>
      </c>
    </row>
    <row r="509" spans="1:14">
      <c r="A509" t="s">
        <v>7845</v>
      </c>
      <c r="B509" t="s">
        <v>10389</v>
      </c>
      <c r="C509" t="s">
        <v>10737</v>
      </c>
      <c r="D509">
        <v>799</v>
      </c>
      <c r="E509" s="11">
        <f t="shared" si="35"/>
        <v>188937</v>
      </c>
      <c r="F509" s="5">
        <v>2999</v>
      </c>
      <c r="G509" s="1">
        <v>0.73</v>
      </c>
      <c r="H509" t="str">
        <f t="shared" si="36"/>
        <v>20-50%</v>
      </c>
      <c r="I509" s="8" t="str">
        <f t="shared" si="37"/>
        <v>&gt;500</v>
      </c>
      <c r="J509" s="8" t="str">
        <f t="shared" si="38"/>
        <v>&lt;1000</v>
      </c>
      <c r="K509" s="1" t="s">
        <v>9295</v>
      </c>
      <c r="L509">
        <v>4.5</v>
      </c>
      <c r="M509" s="4">
        <v>63</v>
      </c>
      <c r="N509" s="12">
        <f t="shared" si="39"/>
        <v>283.5</v>
      </c>
    </row>
    <row r="510" spans="1:14">
      <c r="A510" t="s">
        <v>991</v>
      </c>
      <c r="B510" t="s">
        <v>9458</v>
      </c>
      <c r="C510" t="s">
        <v>10576</v>
      </c>
      <c r="D510">
        <v>249</v>
      </c>
      <c r="E510" s="11">
        <f t="shared" si="35"/>
        <v>1852158</v>
      </c>
      <c r="F510" s="5">
        <v>399</v>
      </c>
      <c r="G510" s="1">
        <v>0.38</v>
      </c>
      <c r="H510" t="str">
        <f t="shared" si="36"/>
        <v>&gt;=50%</v>
      </c>
      <c r="I510" s="8" t="str">
        <f t="shared" si="37"/>
        <v>200-500</v>
      </c>
      <c r="J510" s="8" t="str">
        <f t="shared" si="38"/>
        <v>1000</v>
      </c>
      <c r="K510" s="1" t="s">
        <v>9296</v>
      </c>
      <c r="L510">
        <v>3.4</v>
      </c>
      <c r="M510" s="4">
        <v>4642</v>
      </c>
      <c r="N510" s="12">
        <f t="shared" si="39"/>
        <v>15782.8</v>
      </c>
    </row>
    <row r="511" spans="1:14">
      <c r="A511" t="s">
        <v>635</v>
      </c>
      <c r="B511" t="s">
        <v>9404</v>
      </c>
      <c r="C511" t="s">
        <v>10573</v>
      </c>
      <c r="D511">
        <v>345</v>
      </c>
      <c r="E511" s="11">
        <f t="shared" si="35"/>
        <v>1095903</v>
      </c>
      <c r="F511" s="5">
        <v>999</v>
      </c>
      <c r="G511" s="1">
        <v>0.65</v>
      </c>
      <c r="H511" t="str">
        <f t="shared" si="36"/>
        <v>&gt;=50%</v>
      </c>
      <c r="I511" s="8" t="str">
        <f t="shared" si="37"/>
        <v>&gt;500</v>
      </c>
      <c r="J511" s="8" t="str">
        <f t="shared" si="38"/>
        <v>1000</v>
      </c>
      <c r="K511" s="1" t="s">
        <v>9295</v>
      </c>
      <c r="L511">
        <v>3.7</v>
      </c>
      <c r="M511" s="4">
        <v>1097</v>
      </c>
      <c r="N511" s="12">
        <f t="shared" si="39"/>
        <v>4058.9</v>
      </c>
    </row>
    <row r="512" spans="1:14">
      <c r="A512" t="s">
        <v>6718</v>
      </c>
      <c r="B512" t="s">
        <v>10245</v>
      </c>
      <c r="C512" t="s">
        <v>10707</v>
      </c>
      <c r="D512">
        <v>353</v>
      </c>
      <c r="E512" s="11">
        <f t="shared" si="35"/>
        <v>754171</v>
      </c>
      <c r="F512" s="5">
        <v>1199</v>
      </c>
      <c r="G512" s="1">
        <v>0.71</v>
      </c>
      <c r="H512" t="str">
        <f t="shared" si="36"/>
        <v>20-50%</v>
      </c>
      <c r="I512" s="8" t="str">
        <f t="shared" si="37"/>
        <v>&gt;500</v>
      </c>
      <c r="J512" s="8" t="str">
        <f t="shared" si="38"/>
        <v>&lt;1000</v>
      </c>
      <c r="K512" s="1" t="s">
        <v>9295</v>
      </c>
      <c r="L512">
        <v>4.3</v>
      </c>
      <c r="M512" s="4">
        <v>629</v>
      </c>
      <c r="N512" s="12">
        <f t="shared" si="39"/>
        <v>2704.7</v>
      </c>
    </row>
    <row r="513" spans="1:14">
      <c r="A513" t="s">
        <v>5968</v>
      </c>
      <c r="B513" t="s">
        <v>10150</v>
      </c>
      <c r="C513" t="s">
        <v>10647</v>
      </c>
      <c r="D513">
        <v>249</v>
      </c>
      <c r="E513" s="11">
        <f t="shared" si="35"/>
        <v>11407140</v>
      </c>
      <c r="F513" s="5">
        <v>499</v>
      </c>
      <c r="G513" s="1">
        <v>0.5</v>
      </c>
      <c r="H513" t="str">
        <f t="shared" si="36"/>
        <v>&gt;=50%</v>
      </c>
      <c r="I513" s="8" t="str">
        <f t="shared" si="37"/>
        <v>200-500</v>
      </c>
      <c r="J513" s="8" t="str">
        <f t="shared" si="38"/>
        <v>1000</v>
      </c>
      <c r="K513" s="1" t="s">
        <v>9295</v>
      </c>
      <c r="L513">
        <v>4.2</v>
      </c>
      <c r="M513" s="4">
        <v>22860</v>
      </c>
      <c r="N513" s="12">
        <f t="shared" si="39"/>
        <v>96012</v>
      </c>
    </row>
    <row r="514" spans="1:14">
      <c r="A514" t="s">
        <v>5891</v>
      </c>
      <c r="B514" t="s">
        <v>10141</v>
      </c>
      <c r="C514" t="s">
        <v>10572</v>
      </c>
      <c r="D514">
        <v>249</v>
      </c>
      <c r="E514" s="11">
        <f t="shared" ref="E514:E577" si="40">F514 * M514</f>
        <v>3585015</v>
      </c>
      <c r="F514" s="5">
        <v>599</v>
      </c>
      <c r="G514" s="1">
        <v>0.57999999999999996</v>
      </c>
      <c r="H514" t="str">
        <f t="shared" ref="H514:H577" si="41">IF(G515 &lt;=0.2, "20%", IF(G515 &lt;=0.5,"20-50%", "&gt;=50%"))</f>
        <v>&gt;=50%</v>
      </c>
      <c r="I514" s="8" t="str">
        <f t="shared" ref="I514:I577" si="42">IF(F514&lt;200,"&lt;200",IF(F514&lt;=500,"200-500",IF(F514&gt;500,"&gt;500")))</f>
        <v>&gt;500</v>
      </c>
      <c r="J514" s="8" t="str">
        <f t="shared" ref="J514:J577" si="43">IF(M514&lt;1000,"&lt;1000",IF(M514&gt;=1000,"1000"))</f>
        <v>1000</v>
      </c>
      <c r="K514" s="1" t="s">
        <v>9295</v>
      </c>
      <c r="L514">
        <v>4.5</v>
      </c>
      <c r="M514" s="4">
        <v>5985</v>
      </c>
      <c r="N514" s="12">
        <f t="shared" ref="N514:N577" si="44">L514 *M514</f>
        <v>26932.5</v>
      </c>
    </row>
    <row r="515" spans="1:14">
      <c r="A515" t="s">
        <v>4687</v>
      </c>
      <c r="B515" t="s">
        <v>9984</v>
      </c>
      <c r="C515" t="s">
        <v>10663</v>
      </c>
      <c r="D515">
        <v>119</v>
      </c>
      <c r="E515" s="11">
        <f t="shared" si="40"/>
        <v>7500968</v>
      </c>
      <c r="F515" s="5">
        <v>499</v>
      </c>
      <c r="G515" s="1">
        <v>0.76</v>
      </c>
      <c r="H515" t="str">
        <f t="shared" si="41"/>
        <v>&gt;=50%</v>
      </c>
      <c r="I515" s="8" t="str">
        <f t="shared" si="42"/>
        <v>200-500</v>
      </c>
      <c r="J515" s="8" t="str">
        <f t="shared" si="43"/>
        <v>1000</v>
      </c>
      <c r="K515" s="1" t="s">
        <v>9295</v>
      </c>
      <c r="L515">
        <v>4.3</v>
      </c>
      <c r="M515" s="4">
        <v>15032</v>
      </c>
      <c r="N515" s="12">
        <f t="shared" si="44"/>
        <v>64637.599999999999</v>
      </c>
    </row>
    <row r="516" spans="1:14">
      <c r="A516" t="s">
        <v>3896</v>
      </c>
      <c r="B516" t="s">
        <v>9882</v>
      </c>
      <c r="C516" t="s">
        <v>2215</v>
      </c>
      <c r="D516">
        <v>199</v>
      </c>
      <c r="E516" s="11">
        <f t="shared" si="40"/>
        <v>8127232</v>
      </c>
      <c r="F516" s="5">
        <v>599</v>
      </c>
      <c r="G516" s="1">
        <v>0.67</v>
      </c>
      <c r="H516" t="str">
        <f t="shared" si="41"/>
        <v>&gt;=50%</v>
      </c>
      <c r="I516" s="8" t="str">
        <f t="shared" si="42"/>
        <v>&gt;500</v>
      </c>
      <c r="J516" s="8" t="str">
        <f t="shared" si="43"/>
        <v>1000</v>
      </c>
      <c r="K516" s="1" t="s">
        <v>9295</v>
      </c>
      <c r="L516">
        <v>4.5</v>
      </c>
      <c r="M516" s="4">
        <v>13568</v>
      </c>
      <c r="N516" s="12">
        <f t="shared" si="44"/>
        <v>61056</v>
      </c>
    </row>
    <row r="517" spans="1:14">
      <c r="A517" t="s">
        <v>5724</v>
      </c>
      <c r="B517" t="s">
        <v>10121</v>
      </c>
      <c r="C517" t="s">
        <v>10678</v>
      </c>
      <c r="D517">
        <v>269</v>
      </c>
      <c r="E517" s="11">
        <f t="shared" si="40"/>
        <v>1200108</v>
      </c>
      <c r="F517" s="5">
        <v>1099</v>
      </c>
      <c r="G517" s="1">
        <v>0.76</v>
      </c>
      <c r="H517" t="str">
        <f t="shared" si="41"/>
        <v>&gt;=50%</v>
      </c>
      <c r="I517" s="8" t="str">
        <f t="shared" si="42"/>
        <v>&gt;500</v>
      </c>
      <c r="J517" s="8" t="str">
        <f t="shared" si="43"/>
        <v>1000</v>
      </c>
      <c r="K517" s="1" t="s">
        <v>9295</v>
      </c>
      <c r="L517">
        <v>4.0999999999999996</v>
      </c>
      <c r="M517" s="4">
        <v>1092</v>
      </c>
      <c r="N517" s="12">
        <f t="shared" si="44"/>
        <v>4477.2</v>
      </c>
    </row>
    <row r="518" spans="1:14">
      <c r="A518" t="s">
        <v>4965</v>
      </c>
      <c r="B518" t="s">
        <v>4966</v>
      </c>
      <c r="C518" t="s">
        <v>10623</v>
      </c>
      <c r="D518">
        <v>179</v>
      </c>
      <c r="E518" s="11">
        <f t="shared" si="40"/>
        <v>5076826</v>
      </c>
      <c r="F518" s="5">
        <v>499</v>
      </c>
      <c r="G518" s="1">
        <v>0.64</v>
      </c>
      <c r="H518" t="str">
        <f t="shared" si="41"/>
        <v>&gt;=50%</v>
      </c>
      <c r="I518" s="8" t="str">
        <f t="shared" si="42"/>
        <v>200-500</v>
      </c>
      <c r="J518" s="8" t="str">
        <f t="shared" si="43"/>
        <v>1000</v>
      </c>
      <c r="K518" s="1" t="s">
        <v>9295</v>
      </c>
      <c r="L518">
        <v>4.0999999999999996</v>
      </c>
      <c r="M518" s="4">
        <v>10174</v>
      </c>
      <c r="N518" s="12">
        <f t="shared" si="44"/>
        <v>41713.399999999994</v>
      </c>
    </row>
    <row r="519" spans="1:14">
      <c r="A519" t="s">
        <v>4657</v>
      </c>
      <c r="B519" t="s">
        <v>9980</v>
      </c>
      <c r="C519" t="s">
        <v>10647</v>
      </c>
      <c r="D519">
        <v>549</v>
      </c>
      <c r="E519" s="11">
        <f t="shared" si="40"/>
        <v>12837578</v>
      </c>
      <c r="F519" s="5">
        <v>1999</v>
      </c>
      <c r="G519" s="1">
        <v>0.73</v>
      </c>
      <c r="H519" t="str">
        <f t="shared" si="41"/>
        <v>&gt;=50%</v>
      </c>
      <c r="I519" s="8" t="str">
        <f t="shared" si="42"/>
        <v>&gt;500</v>
      </c>
      <c r="J519" s="8" t="str">
        <f t="shared" si="43"/>
        <v>1000</v>
      </c>
      <c r="K519" s="1" t="s">
        <v>9295</v>
      </c>
      <c r="L519">
        <v>3.6</v>
      </c>
      <c r="M519" s="4">
        <v>6422</v>
      </c>
      <c r="N519" s="12">
        <f t="shared" si="44"/>
        <v>23119.200000000001</v>
      </c>
    </row>
    <row r="520" spans="1:14">
      <c r="A520" t="s">
        <v>4794</v>
      </c>
      <c r="B520" t="s">
        <v>9999</v>
      </c>
      <c r="C520" t="s">
        <v>10639</v>
      </c>
      <c r="D520">
        <v>149</v>
      </c>
      <c r="E520" s="11">
        <f t="shared" si="40"/>
        <v>12777893</v>
      </c>
      <c r="F520" s="5">
        <v>499</v>
      </c>
      <c r="G520" s="1">
        <v>0.7</v>
      </c>
      <c r="H520" t="str">
        <f t="shared" si="41"/>
        <v>20-50%</v>
      </c>
      <c r="I520" s="8" t="str">
        <f t="shared" si="42"/>
        <v>200-500</v>
      </c>
      <c r="J520" s="8" t="str">
        <f t="shared" si="43"/>
        <v>1000</v>
      </c>
      <c r="K520" s="1" t="s">
        <v>9295</v>
      </c>
      <c r="L520">
        <v>4.0999999999999996</v>
      </c>
      <c r="M520" s="4">
        <v>25607</v>
      </c>
      <c r="N520" s="12">
        <f t="shared" si="44"/>
        <v>104988.7</v>
      </c>
    </row>
    <row r="521" spans="1:14">
      <c r="A521" t="s">
        <v>4253</v>
      </c>
      <c r="B521" t="s">
        <v>9927</v>
      </c>
      <c r="C521" t="s">
        <v>10613</v>
      </c>
      <c r="D521">
        <v>299</v>
      </c>
      <c r="E521" s="11">
        <f t="shared" si="40"/>
        <v>12191568</v>
      </c>
      <c r="F521" s="5">
        <v>499</v>
      </c>
      <c r="G521" s="1">
        <v>0.4</v>
      </c>
      <c r="H521" t="str">
        <f t="shared" si="41"/>
        <v>&gt;=50%</v>
      </c>
      <c r="I521" s="8" t="str">
        <f t="shared" si="42"/>
        <v>200-500</v>
      </c>
      <c r="J521" s="8" t="str">
        <f t="shared" si="43"/>
        <v>1000</v>
      </c>
      <c r="K521" s="1" t="s">
        <v>9296</v>
      </c>
      <c r="L521">
        <v>4.2</v>
      </c>
      <c r="M521" s="4">
        <v>24432</v>
      </c>
      <c r="N521" s="12">
        <f t="shared" si="44"/>
        <v>102614.40000000001</v>
      </c>
    </row>
    <row r="522" spans="1:14">
      <c r="A522" t="s">
        <v>2641</v>
      </c>
      <c r="B522" t="s">
        <v>9703</v>
      </c>
      <c r="C522" t="s">
        <v>10593</v>
      </c>
      <c r="D522">
        <v>119</v>
      </c>
      <c r="E522" s="11">
        <f t="shared" si="40"/>
        <v>1793701</v>
      </c>
      <c r="F522" s="5">
        <v>299</v>
      </c>
      <c r="G522" s="1">
        <v>0.6</v>
      </c>
      <c r="H522" t="str">
        <f t="shared" si="41"/>
        <v>&gt;=50%</v>
      </c>
      <c r="I522" s="8" t="str">
        <f t="shared" si="42"/>
        <v>200-500</v>
      </c>
      <c r="J522" s="8" t="str">
        <f t="shared" si="43"/>
        <v>1000</v>
      </c>
      <c r="K522" s="1" t="s">
        <v>9295</v>
      </c>
      <c r="L522">
        <v>4.0999999999999996</v>
      </c>
      <c r="M522" s="4">
        <v>5999</v>
      </c>
      <c r="N522" s="12">
        <f t="shared" si="44"/>
        <v>24595.899999999998</v>
      </c>
    </row>
    <row r="523" spans="1:14">
      <c r="A523" t="s">
        <v>2641</v>
      </c>
      <c r="B523" t="s">
        <v>9703</v>
      </c>
      <c r="C523" t="s">
        <v>10572</v>
      </c>
      <c r="D523">
        <v>119</v>
      </c>
      <c r="E523" s="11">
        <f t="shared" si="40"/>
        <v>1793701</v>
      </c>
      <c r="F523" s="5">
        <v>299</v>
      </c>
      <c r="G523" s="1">
        <v>0.6</v>
      </c>
      <c r="H523" t="str">
        <f t="shared" si="41"/>
        <v>&gt;=50%</v>
      </c>
      <c r="I523" s="8" t="str">
        <f t="shared" si="42"/>
        <v>200-500</v>
      </c>
      <c r="J523" s="8" t="str">
        <f t="shared" si="43"/>
        <v>1000</v>
      </c>
      <c r="K523" s="1" t="s">
        <v>9295</v>
      </c>
      <c r="L523">
        <v>4.0999999999999996</v>
      </c>
      <c r="M523" s="4">
        <v>5999</v>
      </c>
      <c r="N523" s="12">
        <f t="shared" si="44"/>
        <v>24595.899999999998</v>
      </c>
    </row>
    <row r="524" spans="1:14">
      <c r="A524" t="s">
        <v>3832</v>
      </c>
      <c r="B524" t="s">
        <v>9873</v>
      </c>
      <c r="C524" t="s">
        <v>10613</v>
      </c>
      <c r="D524">
        <v>39</v>
      </c>
      <c r="E524" s="11">
        <f t="shared" si="40"/>
        <v>4554667</v>
      </c>
      <c r="F524" s="5">
        <v>299</v>
      </c>
      <c r="G524" s="1">
        <v>0.87</v>
      </c>
      <c r="H524" t="str">
        <f t="shared" si="41"/>
        <v>&gt;=50%</v>
      </c>
      <c r="I524" s="8" t="str">
        <f t="shared" si="42"/>
        <v>200-500</v>
      </c>
      <c r="J524" s="8" t="str">
        <f t="shared" si="43"/>
        <v>1000</v>
      </c>
      <c r="K524" s="1" t="s">
        <v>9295</v>
      </c>
      <c r="L524">
        <v>3.5</v>
      </c>
      <c r="M524" s="4">
        <v>15233</v>
      </c>
      <c r="N524" s="12">
        <f t="shared" si="44"/>
        <v>53315.5</v>
      </c>
    </row>
    <row r="525" spans="1:14">
      <c r="A525" t="s">
        <v>592</v>
      </c>
      <c r="B525" t="s">
        <v>9397</v>
      </c>
      <c r="C525" t="s">
        <v>10575</v>
      </c>
      <c r="D525">
        <v>269</v>
      </c>
      <c r="E525" s="11">
        <f t="shared" si="40"/>
        <v>8107200</v>
      </c>
      <c r="F525" s="5">
        <v>800</v>
      </c>
      <c r="G525" s="1">
        <v>0.66</v>
      </c>
      <c r="H525" t="str">
        <f t="shared" si="41"/>
        <v>&gt;=50%</v>
      </c>
      <c r="I525" s="8" t="str">
        <f t="shared" si="42"/>
        <v>&gt;500</v>
      </c>
      <c r="J525" s="8" t="str">
        <f t="shared" si="43"/>
        <v>1000</v>
      </c>
      <c r="K525" s="1" t="s">
        <v>9295</v>
      </c>
      <c r="L525">
        <v>3.6</v>
      </c>
      <c r="M525" s="4">
        <v>10134</v>
      </c>
      <c r="N525" s="12">
        <f t="shared" si="44"/>
        <v>36482.400000000001</v>
      </c>
    </row>
    <row r="526" spans="1:14">
      <c r="A526" t="s">
        <v>592</v>
      </c>
      <c r="B526" t="s">
        <v>9397</v>
      </c>
      <c r="C526" t="s">
        <v>10647</v>
      </c>
      <c r="D526">
        <v>269</v>
      </c>
      <c r="E526" s="11">
        <f t="shared" si="40"/>
        <v>8107200</v>
      </c>
      <c r="F526" s="5">
        <v>800</v>
      </c>
      <c r="G526" s="1">
        <v>0.66</v>
      </c>
      <c r="H526" t="str">
        <f t="shared" si="41"/>
        <v>&gt;=50%</v>
      </c>
      <c r="I526" s="8" t="str">
        <f t="shared" si="42"/>
        <v>&gt;500</v>
      </c>
      <c r="J526" s="8" t="str">
        <f t="shared" si="43"/>
        <v>1000</v>
      </c>
      <c r="K526" s="1" t="s">
        <v>9295</v>
      </c>
      <c r="L526">
        <v>3.6</v>
      </c>
      <c r="M526" s="4">
        <v>10134</v>
      </c>
      <c r="N526" s="12">
        <f t="shared" si="44"/>
        <v>36482.400000000001</v>
      </c>
    </row>
    <row r="527" spans="1:14">
      <c r="A527" t="s">
        <v>4764</v>
      </c>
      <c r="B527" t="s">
        <v>9995</v>
      </c>
      <c r="C527" t="s">
        <v>10614</v>
      </c>
      <c r="D527">
        <v>69</v>
      </c>
      <c r="E527" s="11">
        <f t="shared" si="40"/>
        <v>76245</v>
      </c>
      <c r="F527" s="5">
        <v>299</v>
      </c>
      <c r="G527" s="1">
        <v>0.77</v>
      </c>
      <c r="H527" t="str">
        <f t="shared" si="41"/>
        <v>20-50%</v>
      </c>
      <c r="I527" s="8" t="str">
        <f t="shared" si="42"/>
        <v>200-500</v>
      </c>
      <c r="J527" s="8" t="str">
        <f t="shared" si="43"/>
        <v>&lt;1000</v>
      </c>
      <c r="K527" s="1" t="s">
        <v>9295</v>
      </c>
      <c r="L527">
        <v>4.3</v>
      </c>
      <c r="M527" s="4">
        <v>255</v>
      </c>
      <c r="N527" s="12">
        <f t="shared" si="44"/>
        <v>1096.5</v>
      </c>
    </row>
    <row r="528" spans="1:14">
      <c r="A528" t="s">
        <v>8922</v>
      </c>
      <c r="B528" t="s">
        <v>10530</v>
      </c>
      <c r="C528" t="s">
        <v>10765</v>
      </c>
      <c r="D528" s="2">
        <v>1624</v>
      </c>
      <c r="E528" s="11">
        <f t="shared" si="40"/>
        <v>2063365</v>
      </c>
      <c r="F528" s="5">
        <v>2495</v>
      </c>
      <c r="G528" s="1">
        <v>0.35</v>
      </c>
      <c r="H528" t="str">
        <f t="shared" si="41"/>
        <v>20-50%</v>
      </c>
      <c r="I528" s="8" t="str">
        <f t="shared" si="42"/>
        <v>&gt;500</v>
      </c>
      <c r="J528" s="8" t="str">
        <f t="shared" si="43"/>
        <v>&lt;1000</v>
      </c>
      <c r="K528" s="1" t="s">
        <v>9296</v>
      </c>
      <c r="L528">
        <v>4.0999999999999996</v>
      </c>
      <c r="M528" s="4">
        <v>827</v>
      </c>
      <c r="N528" s="12">
        <f t="shared" si="44"/>
        <v>3390.7</v>
      </c>
    </row>
    <row r="529" spans="1:14">
      <c r="A529" t="s">
        <v>6157</v>
      </c>
      <c r="B529" t="s">
        <v>10172</v>
      </c>
      <c r="C529" t="s">
        <v>10708</v>
      </c>
      <c r="D529">
        <v>293</v>
      </c>
      <c r="E529" s="11">
        <f t="shared" si="40"/>
        <v>22452006</v>
      </c>
      <c r="F529" s="5">
        <v>499</v>
      </c>
      <c r="G529" s="1">
        <v>0.41</v>
      </c>
      <c r="H529" t="str">
        <f t="shared" si="41"/>
        <v>20-50%</v>
      </c>
      <c r="I529" s="8" t="str">
        <f t="shared" si="42"/>
        <v>200-500</v>
      </c>
      <c r="J529" s="8" t="str">
        <f t="shared" si="43"/>
        <v>1000</v>
      </c>
      <c r="K529" s="1" t="s">
        <v>9296</v>
      </c>
      <c r="L529">
        <v>3.9</v>
      </c>
      <c r="M529" s="4">
        <v>44994</v>
      </c>
      <c r="N529" s="12">
        <f t="shared" si="44"/>
        <v>175476.6</v>
      </c>
    </row>
    <row r="530" spans="1:14">
      <c r="A530" t="s">
        <v>2667</v>
      </c>
      <c r="B530" t="s">
        <v>2668</v>
      </c>
      <c r="C530" t="s">
        <v>10597</v>
      </c>
      <c r="D530">
        <v>99</v>
      </c>
      <c r="E530" s="11">
        <f t="shared" si="40"/>
        <v>1938969</v>
      </c>
      <c r="F530" s="5">
        <v>171</v>
      </c>
      <c r="G530" s="1">
        <v>0.42</v>
      </c>
      <c r="H530" t="str">
        <f t="shared" si="41"/>
        <v>&gt;=50%</v>
      </c>
      <c r="I530" s="8" t="str">
        <f t="shared" si="42"/>
        <v>&lt;200</v>
      </c>
      <c r="J530" s="8" t="str">
        <f t="shared" si="43"/>
        <v>1000</v>
      </c>
      <c r="K530" s="1" t="s">
        <v>9296</v>
      </c>
      <c r="L530">
        <v>4.5</v>
      </c>
      <c r="M530" s="4">
        <v>11339</v>
      </c>
      <c r="N530" s="12">
        <f t="shared" si="44"/>
        <v>51025.5</v>
      </c>
    </row>
    <row r="531" spans="1:14">
      <c r="A531" t="s">
        <v>8293</v>
      </c>
      <c r="B531" t="s">
        <v>10447</v>
      </c>
      <c r="C531" t="s">
        <v>10712</v>
      </c>
      <c r="D531" s="2">
        <v>2575</v>
      </c>
      <c r="E531" s="11">
        <f t="shared" si="40"/>
        <v>4093700</v>
      </c>
      <c r="F531" s="5">
        <v>6700</v>
      </c>
      <c r="G531" s="1">
        <v>0.62</v>
      </c>
      <c r="H531" t="str">
        <f t="shared" si="41"/>
        <v>20-50%</v>
      </c>
      <c r="I531" s="8" t="str">
        <f t="shared" si="42"/>
        <v>&gt;500</v>
      </c>
      <c r="J531" s="8" t="str">
        <f t="shared" si="43"/>
        <v>&lt;1000</v>
      </c>
      <c r="K531" s="1" t="s">
        <v>9295</v>
      </c>
      <c r="L531">
        <v>4.2</v>
      </c>
      <c r="M531" s="4">
        <v>611</v>
      </c>
      <c r="N531" s="12">
        <f t="shared" si="44"/>
        <v>2566.2000000000003</v>
      </c>
    </row>
    <row r="532" spans="1:14">
      <c r="A532" t="s">
        <v>8477</v>
      </c>
      <c r="B532" t="s">
        <v>10469</v>
      </c>
      <c r="C532" t="s">
        <v>10709</v>
      </c>
      <c r="D532">
        <v>161</v>
      </c>
      <c r="E532" s="11">
        <f t="shared" si="40"/>
        <v>7200</v>
      </c>
      <c r="F532" s="5">
        <v>300</v>
      </c>
      <c r="G532" s="1">
        <v>0.46</v>
      </c>
      <c r="H532" t="str">
        <f t="shared" si="41"/>
        <v>20-50%</v>
      </c>
      <c r="I532" s="8" t="str">
        <f t="shared" si="42"/>
        <v>200-500</v>
      </c>
      <c r="J532" s="8" t="str">
        <f t="shared" si="43"/>
        <v>&lt;1000</v>
      </c>
      <c r="K532" s="1" t="s">
        <v>9296</v>
      </c>
      <c r="L532">
        <v>2.6</v>
      </c>
      <c r="M532" s="4">
        <v>24</v>
      </c>
      <c r="N532" s="12">
        <f t="shared" si="44"/>
        <v>62.400000000000006</v>
      </c>
    </row>
    <row r="533" spans="1:14">
      <c r="A533" t="s">
        <v>7194</v>
      </c>
      <c r="B533" t="s">
        <v>10306</v>
      </c>
      <c r="C533" t="s">
        <v>10744</v>
      </c>
      <c r="D533" s="2">
        <v>2199</v>
      </c>
      <c r="E533" s="11">
        <f t="shared" si="40"/>
        <v>30783500</v>
      </c>
      <c r="F533" s="5">
        <v>3190</v>
      </c>
      <c r="G533" s="1">
        <v>0.31</v>
      </c>
      <c r="H533" t="str">
        <f t="shared" si="41"/>
        <v>20-50%</v>
      </c>
      <c r="I533" s="8" t="str">
        <f t="shared" si="42"/>
        <v>&gt;500</v>
      </c>
      <c r="J533" s="8" t="str">
        <f t="shared" si="43"/>
        <v>1000</v>
      </c>
      <c r="K533" s="1" t="s">
        <v>9296</v>
      </c>
      <c r="L533">
        <v>4.3</v>
      </c>
      <c r="M533" s="4">
        <v>9650</v>
      </c>
      <c r="N533" s="12">
        <f t="shared" si="44"/>
        <v>41495</v>
      </c>
    </row>
    <row r="534" spans="1:14">
      <c r="A534" t="s">
        <v>9081</v>
      </c>
      <c r="B534" t="s">
        <v>10551</v>
      </c>
      <c r="C534" t="s">
        <v>10736</v>
      </c>
      <c r="D534" s="2">
        <v>2199</v>
      </c>
      <c r="E534" s="11">
        <f t="shared" si="40"/>
        <v>8178870</v>
      </c>
      <c r="F534" s="5">
        <v>3045</v>
      </c>
      <c r="G534" s="1">
        <v>0.28000000000000003</v>
      </c>
      <c r="H534" t="str">
        <f t="shared" si="41"/>
        <v>20-50%</v>
      </c>
      <c r="I534" s="8" t="str">
        <f t="shared" si="42"/>
        <v>&gt;500</v>
      </c>
      <c r="J534" s="8" t="str">
        <f t="shared" si="43"/>
        <v>1000</v>
      </c>
      <c r="K534" s="1" t="s">
        <v>9296</v>
      </c>
      <c r="L534">
        <v>4.2</v>
      </c>
      <c r="M534" s="4">
        <v>2686</v>
      </c>
      <c r="N534" s="12">
        <f t="shared" si="44"/>
        <v>11281.2</v>
      </c>
    </row>
    <row r="535" spans="1:14">
      <c r="A535" t="s">
        <v>6255</v>
      </c>
      <c r="B535" t="s">
        <v>10185</v>
      </c>
      <c r="C535" t="s">
        <v>10713</v>
      </c>
      <c r="D535" s="2">
        <v>1625</v>
      </c>
      <c r="E535" s="11">
        <f t="shared" si="40"/>
        <v>70334580</v>
      </c>
      <c r="F535" s="5">
        <v>2995</v>
      </c>
      <c r="G535" s="1">
        <v>0.46</v>
      </c>
      <c r="H535" t="str">
        <f t="shared" si="41"/>
        <v>20%</v>
      </c>
      <c r="I535" s="8" t="str">
        <f t="shared" si="42"/>
        <v>&gt;500</v>
      </c>
      <c r="J535" s="8" t="str">
        <f t="shared" si="43"/>
        <v>1000</v>
      </c>
      <c r="K535" s="1" t="s">
        <v>9296</v>
      </c>
      <c r="L535">
        <v>4.5</v>
      </c>
      <c r="M535" s="4">
        <v>23484</v>
      </c>
      <c r="N535" s="12">
        <f t="shared" si="44"/>
        <v>105678</v>
      </c>
    </row>
    <row r="536" spans="1:14">
      <c r="A536" t="s">
        <v>7631</v>
      </c>
      <c r="B536" t="s">
        <v>10363</v>
      </c>
      <c r="C536" t="s">
        <v>10720</v>
      </c>
      <c r="D536" s="2">
        <v>2439</v>
      </c>
      <c r="E536" s="11">
        <f t="shared" si="40"/>
        <v>63625</v>
      </c>
      <c r="F536" s="5">
        <v>2545</v>
      </c>
      <c r="G536" s="1">
        <v>0.04</v>
      </c>
      <c r="H536" t="str">
        <f t="shared" si="41"/>
        <v>20-50%</v>
      </c>
      <c r="I536" s="8" t="str">
        <f t="shared" si="42"/>
        <v>&gt;500</v>
      </c>
      <c r="J536" s="8" t="str">
        <f t="shared" si="43"/>
        <v>&lt;1000</v>
      </c>
      <c r="K536" s="1" t="s">
        <v>9296</v>
      </c>
      <c r="L536">
        <v>4.0999999999999996</v>
      </c>
      <c r="M536" s="4">
        <v>25</v>
      </c>
      <c r="N536" s="12">
        <f t="shared" si="44"/>
        <v>102.49999999999999</v>
      </c>
    </row>
    <row r="537" spans="1:14">
      <c r="A537" t="s">
        <v>6402</v>
      </c>
      <c r="B537" t="s">
        <v>6403</v>
      </c>
      <c r="C537" t="s">
        <v>10722</v>
      </c>
      <c r="D537" s="2">
        <v>2499</v>
      </c>
      <c r="E537" s="11">
        <f t="shared" si="40"/>
        <v>10777740</v>
      </c>
      <c r="F537" s="5">
        <v>3945</v>
      </c>
      <c r="G537" s="1">
        <v>0.37</v>
      </c>
      <c r="H537" t="str">
        <f t="shared" si="41"/>
        <v>20-50%</v>
      </c>
      <c r="I537" s="8" t="str">
        <f t="shared" si="42"/>
        <v>&gt;500</v>
      </c>
      <c r="J537" s="8" t="str">
        <f t="shared" si="43"/>
        <v>1000</v>
      </c>
      <c r="K537" s="1" t="s">
        <v>9296</v>
      </c>
      <c r="L537">
        <v>3.8</v>
      </c>
      <c r="M537" s="4">
        <v>2732</v>
      </c>
      <c r="N537" s="12">
        <f t="shared" si="44"/>
        <v>10381.6</v>
      </c>
    </row>
    <row r="538" spans="1:14">
      <c r="A538" t="s">
        <v>8624</v>
      </c>
      <c r="B538" t="s">
        <v>10490</v>
      </c>
      <c r="C538" t="s">
        <v>10713</v>
      </c>
      <c r="D538">
        <v>889</v>
      </c>
      <c r="E538" s="11">
        <f t="shared" si="40"/>
        <v>8288000</v>
      </c>
      <c r="F538" s="5">
        <v>1295</v>
      </c>
      <c r="G538" s="1">
        <v>0.31</v>
      </c>
      <c r="H538" t="str">
        <f t="shared" si="41"/>
        <v>20-50%</v>
      </c>
      <c r="I538" s="8" t="str">
        <f t="shared" si="42"/>
        <v>&gt;500</v>
      </c>
      <c r="J538" s="8" t="str">
        <f t="shared" si="43"/>
        <v>1000</v>
      </c>
      <c r="K538" s="1" t="s">
        <v>9296</v>
      </c>
      <c r="L538">
        <v>4.3</v>
      </c>
      <c r="M538" s="4">
        <v>6400</v>
      </c>
      <c r="N538" s="12">
        <f t="shared" si="44"/>
        <v>27520</v>
      </c>
    </row>
    <row r="539" spans="1:14">
      <c r="A539" t="s">
        <v>8237</v>
      </c>
      <c r="B539" t="s">
        <v>10439</v>
      </c>
      <c r="C539" t="s">
        <v>10722</v>
      </c>
      <c r="D539" s="2">
        <v>2899</v>
      </c>
      <c r="E539" s="11">
        <f t="shared" si="40"/>
        <v>28595700</v>
      </c>
      <c r="F539" s="5">
        <v>4005</v>
      </c>
      <c r="G539" s="1">
        <v>0.28000000000000003</v>
      </c>
      <c r="H539" t="str">
        <f t="shared" si="41"/>
        <v>20-50%</v>
      </c>
      <c r="I539" s="8" t="str">
        <f t="shared" si="42"/>
        <v>&gt;500</v>
      </c>
      <c r="J539" s="8" t="str">
        <f t="shared" si="43"/>
        <v>1000</v>
      </c>
      <c r="K539" s="1" t="s">
        <v>9296</v>
      </c>
      <c r="L539">
        <v>4.3</v>
      </c>
      <c r="M539" s="4">
        <v>7140</v>
      </c>
      <c r="N539" s="12">
        <f t="shared" si="44"/>
        <v>30702</v>
      </c>
    </row>
    <row r="540" spans="1:14">
      <c r="A540" t="s">
        <v>8166</v>
      </c>
      <c r="B540" t="s">
        <v>10431</v>
      </c>
      <c r="C540" t="s">
        <v>10722</v>
      </c>
      <c r="D540" s="2">
        <v>2399</v>
      </c>
      <c r="E540" s="11">
        <f t="shared" si="40"/>
        <v>1667400</v>
      </c>
      <c r="F540" s="5">
        <v>4200</v>
      </c>
      <c r="G540" s="1">
        <v>0.43</v>
      </c>
      <c r="H540" t="str">
        <f t="shared" si="41"/>
        <v>&gt;=50%</v>
      </c>
      <c r="I540" s="8" t="str">
        <f t="shared" si="42"/>
        <v>&gt;500</v>
      </c>
      <c r="J540" s="8" t="str">
        <f t="shared" si="43"/>
        <v>&lt;1000</v>
      </c>
      <c r="K540" s="1" t="s">
        <v>9296</v>
      </c>
      <c r="L540">
        <v>3.8</v>
      </c>
      <c r="M540" s="4">
        <v>397</v>
      </c>
      <c r="N540" s="12">
        <f t="shared" si="44"/>
        <v>1508.6</v>
      </c>
    </row>
    <row r="541" spans="1:14">
      <c r="A541" t="s">
        <v>7384</v>
      </c>
      <c r="B541" t="s">
        <v>7385</v>
      </c>
      <c r="C541" t="s">
        <v>10706</v>
      </c>
      <c r="D541" s="2">
        <v>1999</v>
      </c>
      <c r="E541" s="11">
        <f t="shared" si="40"/>
        <v>6460575</v>
      </c>
      <c r="F541" s="5">
        <v>4775</v>
      </c>
      <c r="G541" s="1">
        <v>0.57999999999999996</v>
      </c>
      <c r="H541" t="str">
        <f t="shared" si="41"/>
        <v>20-50%</v>
      </c>
      <c r="I541" s="8" t="str">
        <f t="shared" si="42"/>
        <v>&gt;500</v>
      </c>
      <c r="J541" s="8" t="str">
        <f t="shared" si="43"/>
        <v>1000</v>
      </c>
      <c r="K541" s="1" t="s">
        <v>9295</v>
      </c>
      <c r="L541">
        <v>4.2</v>
      </c>
      <c r="M541" s="4">
        <v>1353</v>
      </c>
      <c r="N541" s="12">
        <f t="shared" si="44"/>
        <v>5682.6</v>
      </c>
    </row>
    <row r="542" spans="1:14">
      <c r="A542" t="s">
        <v>8582</v>
      </c>
      <c r="B542" t="s">
        <v>10484</v>
      </c>
      <c r="C542" t="s">
        <v>10736</v>
      </c>
      <c r="D542">
        <v>849</v>
      </c>
      <c r="E542" s="11">
        <f t="shared" si="40"/>
        <v>4978960</v>
      </c>
      <c r="F542" s="5">
        <v>1190</v>
      </c>
      <c r="G542" s="1">
        <v>0.28999999999999998</v>
      </c>
      <c r="H542" t="str">
        <f t="shared" si="41"/>
        <v>20-50%</v>
      </c>
      <c r="I542" s="8" t="str">
        <f t="shared" si="42"/>
        <v>&gt;500</v>
      </c>
      <c r="J542" s="8" t="str">
        <f t="shared" si="43"/>
        <v>1000</v>
      </c>
      <c r="K542" s="1" t="s">
        <v>9296</v>
      </c>
      <c r="L542">
        <v>4.2</v>
      </c>
      <c r="M542" s="4">
        <v>4184</v>
      </c>
      <c r="N542" s="12">
        <f t="shared" si="44"/>
        <v>17572.8</v>
      </c>
    </row>
    <row r="543" spans="1:14">
      <c r="A543" t="s">
        <v>6366</v>
      </c>
      <c r="B543" t="s">
        <v>10200</v>
      </c>
      <c r="C543" t="s">
        <v>10706</v>
      </c>
      <c r="D543">
        <v>719</v>
      </c>
      <c r="E543" s="11">
        <f t="shared" si="40"/>
        <v>22297310</v>
      </c>
      <c r="F543" s="5">
        <v>1295</v>
      </c>
      <c r="G543" s="1">
        <v>0.44</v>
      </c>
      <c r="H543" t="str">
        <f t="shared" si="41"/>
        <v>&gt;=50%</v>
      </c>
      <c r="I543" s="8" t="str">
        <f t="shared" si="42"/>
        <v>&gt;500</v>
      </c>
      <c r="J543" s="8" t="str">
        <f t="shared" si="43"/>
        <v>1000</v>
      </c>
      <c r="K543" s="1" t="s">
        <v>9296</v>
      </c>
      <c r="L543">
        <v>4.2</v>
      </c>
      <c r="M543" s="4">
        <v>17218</v>
      </c>
      <c r="N543" s="12">
        <f t="shared" si="44"/>
        <v>72315.600000000006</v>
      </c>
    </row>
    <row r="544" spans="1:14">
      <c r="A544" t="s">
        <v>7131</v>
      </c>
      <c r="B544" t="s">
        <v>10298</v>
      </c>
      <c r="C544" t="s">
        <v>10709</v>
      </c>
      <c r="D544" s="2">
        <v>6990</v>
      </c>
      <c r="E544" s="11">
        <f t="shared" si="40"/>
        <v>25307590</v>
      </c>
      <c r="F544" s="5">
        <v>14290</v>
      </c>
      <c r="G544" s="1">
        <v>0.51</v>
      </c>
      <c r="H544" t="str">
        <f t="shared" si="41"/>
        <v>20-50%</v>
      </c>
      <c r="I544" s="8" t="str">
        <f t="shared" si="42"/>
        <v>&gt;500</v>
      </c>
      <c r="J544" s="8" t="str">
        <f t="shared" si="43"/>
        <v>1000</v>
      </c>
      <c r="K544" s="1" t="s">
        <v>9295</v>
      </c>
      <c r="L544">
        <v>4.4000000000000004</v>
      </c>
      <c r="M544" s="4">
        <v>1771</v>
      </c>
      <c r="N544" s="12">
        <f t="shared" si="44"/>
        <v>7792.4000000000005</v>
      </c>
    </row>
    <row r="545" spans="1:14">
      <c r="A545" t="s">
        <v>7575</v>
      </c>
      <c r="B545" t="s">
        <v>10357</v>
      </c>
      <c r="C545" t="s">
        <v>10723</v>
      </c>
      <c r="D545" s="2">
        <v>2599</v>
      </c>
      <c r="E545" s="11">
        <f t="shared" si="40"/>
        <v>2945760</v>
      </c>
      <c r="F545" s="5">
        <v>4560</v>
      </c>
      <c r="G545" s="1">
        <v>0.43</v>
      </c>
      <c r="H545" t="str">
        <f t="shared" si="41"/>
        <v>20-50%</v>
      </c>
      <c r="I545" s="8" t="str">
        <f t="shared" si="42"/>
        <v>&gt;500</v>
      </c>
      <c r="J545" s="8" t="str">
        <f t="shared" si="43"/>
        <v>&lt;1000</v>
      </c>
      <c r="K545" s="1" t="s">
        <v>9296</v>
      </c>
      <c r="L545">
        <v>4.4000000000000004</v>
      </c>
      <c r="M545" s="4">
        <v>646</v>
      </c>
      <c r="N545" s="12">
        <f t="shared" si="44"/>
        <v>2842.4</v>
      </c>
    </row>
    <row r="546" spans="1:14">
      <c r="A546" t="s">
        <v>8265</v>
      </c>
      <c r="B546" t="s">
        <v>10443</v>
      </c>
      <c r="C546" t="s">
        <v>10710</v>
      </c>
      <c r="D546" s="2">
        <v>3645</v>
      </c>
      <c r="E546" s="11">
        <f t="shared" si="40"/>
        <v>3405270</v>
      </c>
      <c r="F546" s="5">
        <v>6070</v>
      </c>
      <c r="G546" s="1">
        <v>0.4</v>
      </c>
      <c r="H546" t="str">
        <f t="shared" si="41"/>
        <v>20-50%</v>
      </c>
      <c r="I546" s="8" t="str">
        <f t="shared" si="42"/>
        <v>&gt;500</v>
      </c>
      <c r="J546" s="8" t="str">
        <f t="shared" si="43"/>
        <v>&lt;1000</v>
      </c>
      <c r="K546" s="1" t="s">
        <v>9296</v>
      </c>
      <c r="L546">
        <v>4.2</v>
      </c>
      <c r="M546" s="4">
        <v>561</v>
      </c>
      <c r="N546" s="12">
        <f t="shared" si="44"/>
        <v>2356.2000000000003</v>
      </c>
    </row>
    <row r="547" spans="1:14">
      <c r="A547" t="s">
        <v>6241</v>
      </c>
      <c r="B547" t="s">
        <v>6242</v>
      </c>
      <c r="C547" t="s">
        <v>10714</v>
      </c>
      <c r="D547" s="2">
        <v>3600</v>
      </c>
      <c r="E547" s="11">
        <f t="shared" si="40"/>
        <v>73809560</v>
      </c>
      <c r="F547" s="5">
        <v>6190</v>
      </c>
      <c r="G547" s="1">
        <v>0.42</v>
      </c>
      <c r="H547" t="str">
        <f t="shared" si="41"/>
        <v>20-50%</v>
      </c>
      <c r="I547" s="8" t="str">
        <f t="shared" si="42"/>
        <v>&gt;500</v>
      </c>
      <c r="J547" s="8" t="str">
        <f t="shared" si="43"/>
        <v>1000</v>
      </c>
      <c r="K547" s="1" t="s">
        <v>9296</v>
      </c>
      <c r="L547">
        <v>4.3</v>
      </c>
      <c r="M547" s="4">
        <v>11924</v>
      </c>
      <c r="N547" s="12">
        <f t="shared" si="44"/>
        <v>51273.2</v>
      </c>
    </row>
    <row r="548" spans="1:14">
      <c r="A548" t="s">
        <v>7427</v>
      </c>
      <c r="B548" t="s">
        <v>10338</v>
      </c>
      <c r="C548" t="s">
        <v>10711</v>
      </c>
      <c r="D548" s="2">
        <v>12499</v>
      </c>
      <c r="E548" s="11">
        <f t="shared" si="40"/>
        <v>6383650</v>
      </c>
      <c r="F548" s="5">
        <v>19825</v>
      </c>
      <c r="G548" s="1">
        <v>0.37</v>
      </c>
      <c r="H548" t="str">
        <f t="shared" si="41"/>
        <v>20-50%</v>
      </c>
      <c r="I548" s="8" t="str">
        <f t="shared" si="42"/>
        <v>&gt;500</v>
      </c>
      <c r="J548" s="8" t="str">
        <f t="shared" si="43"/>
        <v>&lt;1000</v>
      </c>
      <c r="K548" s="1" t="s">
        <v>9296</v>
      </c>
      <c r="L548">
        <v>4.0999999999999996</v>
      </c>
      <c r="M548" s="4">
        <v>322</v>
      </c>
      <c r="N548" s="12">
        <f t="shared" si="44"/>
        <v>1320.1999999999998</v>
      </c>
    </row>
    <row r="549" spans="1:14">
      <c r="A549" t="s">
        <v>9232</v>
      </c>
      <c r="B549" t="s">
        <v>10571</v>
      </c>
      <c r="C549" t="s">
        <v>10724</v>
      </c>
      <c r="D549" s="2">
        <v>1399</v>
      </c>
      <c r="E549" s="11">
        <f t="shared" si="40"/>
        <v>15178590</v>
      </c>
      <c r="F549" s="5">
        <v>1890</v>
      </c>
      <c r="G549" s="1">
        <v>0.26</v>
      </c>
      <c r="H549" t="str">
        <f t="shared" si="41"/>
        <v>20%</v>
      </c>
      <c r="I549" s="8" t="str">
        <f t="shared" si="42"/>
        <v>&gt;500</v>
      </c>
      <c r="J549" s="8" t="str">
        <f t="shared" si="43"/>
        <v>1000</v>
      </c>
      <c r="K549" s="1" t="s">
        <v>9296</v>
      </c>
      <c r="L549">
        <v>4</v>
      </c>
      <c r="M549" s="4">
        <v>8031</v>
      </c>
      <c r="N549" s="12">
        <f t="shared" si="44"/>
        <v>32124</v>
      </c>
    </row>
    <row r="550" spans="1:14">
      <c r="A550" t="s">
        <v>9005</v>
      </c>
      <c r="B550" t="s">
        <v>10541</v>
      </c>
      <c r="C550" t="s">
        <v>10769</v>
      </c>
      <c r="D550" s="2">
        <v>1999</v>
      </c>
      <c r="E550" s="11">
        <f t="shared" si="40"/>
        <v>18410360</v>
      </c>
      <c r="F550" s="5">
        <v>2360</v>
      </c>
      <c r="G550" s="1">
        <v>0.15</v>
      </c>
      <c r="H550" t="str">
        <f t="shared" si="41"/>
        <v>&gt;=50%</v>
      </c>
      <c r="I550" s="8" t="str">
        <f t="shared" si="42"/>
        <v>&gt;500</v>
      </c>
      <c r="J550" s="8" t="str">
        <f t="shared" si="43"/>
        <v>1000</v>
      </c>
      <c r="K550" s="1" t="s">
        <v>9296</v>
      </c>
      <c r="L550">
        <v>4.2</v>
      </c>
      <c r="M550" s="4">
        <v>7801</v>
      </c>
      <c r="N550" s="12">
        <f t="shared" si="44"/>
        <v>32764.2</v>
      </c>
    </row>
    <row r="551" spans="1:14">
      <c r="A551" t="s">
        <v>7960</v>
      </c>
      <c r="B551" t="s">
        <v>7961</v>
      </c>
      <c r="C551" t="s">
        <v>10724</v>
      </c>
      <c r="D551" s="2">
        <v>1499</v>
      </c>
      <c r="E551" s="11">
        <f t="shared" si="40"/>
        <v>1060500</v>
      </c>
      <c r="F551" s="5">
        <v>3500</v>
      </c>
      <c r="G551" s="1">
        <v>0.56999999999999995</v>
      </c>
      <c r="H551" t="str">
        <f t="shared" si="41"/>
        <v>&gt;=50%</v>
      </c>
      <c r="I551" s="8" t="str">
        <f t="shared" si="42"/>
        <v>&gt;500</v>
      </c>
      <c r="J551" s="8" t="str">
        <f t="shared" si="43"/>
        <v>&lt;1000</v>
      </c>
      <c r="K551" s="1" t="s">
        <v>9295</v>
      </c>
      <c r="L551">
        <v>4.0999999999999996</v>
      </c>
      <c r="M551" s="4">
        <v>303</v>
      </c>
      <c r="N551" s="12">
        <f t="shared" si="44"/>
        <v>1242.3</v>
      </c>
    </row>
    <row r="552" spans="1:14">
      <c r="A552" t="s">
        <v>5867</v>
      </c>
      <c r="B552" t="s">
        <v>10138</v>
      </c>
      <c r="C552" t="s">
        <v>10572</v>
      </c>
      <c r="D552">
        <v>398</v>
      </c>
      <c r="E552" s="11">
        <f t="shared" si="40"/>
        <v>146175</v>
      </c>
      <c r="F552" s="5">
        <v>1949</v>
      </c>
      <c r="G552" s="1">
        <v>0.8</v>
      </c>
      <c r="H552" t="str">
        <f t="shared" si="41"/>
        <v>20-50%</v>
      </c>
      <c r="I552" s="8" t="str">
        <f t="shared" si="42"/>
        <v>&gt;500</v>
      </c>
      <c r="J552" s="8" t="str">
        <f t="shared" si="43"/>
        <v>&lt;1000</v>
      </c>
      <c r="K552" s="1" t="s">
        <v>9295</v>
      </c>
      <c r="L552">
        <v>4</v>
      </c>
      <c r="M552" s="4">
        <v>75</v>
      </c>
      <c r="N552" s="12">
        <f t="shared" si="44"/>
        <v>300</v>
      </c>
    </row>
    <row r="553" spans="1:14">
      <c r="A553" t="s">
        <v>6725</v>
      </c>
      <c r="B553" t="s">
        <v>10246</v>
      </c>
      <c r="C553" t="s">
        <v>10718</v>
      </c>
      <c r="D553" s="2">
        <v>1099</v>
      </c>
      <c r="E553" s="11">
        <f t="shared" si="40"/>
        <v>29009124</v>
      </c>
      <c r="F553" s="5">
        <v>1899</v>
      </c>
      <c r="G553" s="1">
        <v>0.42</v>
      </c>
      <c r="H553" t="str">
        <f t="shared" si="41"/>
        <v>20-50%</v>
      </c>
      <c r="I553" s="8" t="str">
        <f t="shared" si="42"/>
        <v>&gt;500</v>
      </c>
      <c r="J553" s="8" t="str">
        <f t="shared" si="43"/>
        <v>1000</v>
      </c>
      <c r="K553" s="1" t="s">
        <v>9296</v>
      </c>
      <c r="L553">
        <v>4.3</v>
      </c>
      <c r="M553" s="4">
        <v>15276</v>
      </c>
      <c r="N553" s="12">
        <f t="shared" si="44"/>
        <v>65686.8</v>
      </c>
    </row>
    <row r="554" spans="1:14">
      <c r="A554" t="s">
        <v>8321</v>
      </c>
      <c r="B554" t="s">
        <v>10451</v>
      </c>
      <c r="C554" t="s">
        <v>10759</v>
      </c>
      <c r="D554">
        <v>999</v>
      </c>
      <c r="E554" s="11">
        <f t="shared" si="40"/>
        <v>579000</v>
      </c>
      <c r="F554" s="5">
        <v>1500</v>
      </c>
      <c r="G554" s="1">
        <v>0.33</v>
      </c>
      <c r="H554" t="str">
        <f t="shared" si="41"/>
        <v>20-50%</v>
      </c>
      <c r="I554" s="8" t="str">
        <f t="shared" si="42"/>
        <v>&gt;500</v>
      </c>
      <c r="J554" s="8" t="str">
        <f t="shared" si="43"/>
        <v>&lt;1000</v>
      </c>
      <c r="K554" s="1" t="s">
        <v>9296</v>
      </c>
      <c r="L554">
        <v>4.2</v>
      </c>
      <c r="M554" s="4">
        <v>386</v>
      </c>
      <c r="N554" s="12">
        <f t="shared" si="44"/>
        <v>1621.2</v>
      </c>
    </row>
    <row r="555" spans="1:14">
      <c r="A555" t="s">
        <v>6600</v>
      </c>
      <c r="B555" t="s">
        <v>10230</v>
      </c>
      <c r="C555" t="s">
        <v>10716</v>
      </c>
      <c r="D555">
        <v>799</v>
      </c>
      <c r="E555" s="11">
        <f t="shared" si="40"/>
        <v>14542500</v>
      </c>
      <c r="F555" s="5">
        <v>1500</v>
      </c>
      <c r="G555" s="1">
        <v>0.47</v>
      </c>
      <c r="H555" t="str">
        <f t="shared" si="41"/>
        <v>&gt;=50%</v>
      </c>
      <c r="I555" s="8" t="str">
        <f t="shared" si="42"/>
        <v>&gt;500</v>
      </c>
      <c r="J555" s="8" t="str">
        <f t="shared" si="43"/>
        <v>1000</v>
      </c>
      <c r="K555" s="1" t="s">
        <v>9296</v>
      </c>
      <c r="L555">
        <v>4.3</v>
      </c>
      <c r="M555" s="4">
        <v>9695</v>
      </c>
      <c r="N555" s="12">
        <f t="shared" si="44"/>
        <v>41688.5</v>
      </c>
    </row>
    <row r="556" spans="1:14">
      <c r="A556" t="s">
        <v>7272</v>
      </c>
      <c r="B556" t="s">
        <v>10317</v>
      </c>
      <c r="C556" t="s">
        <v>10723</v>
      </c>
      <c r="D556">
        <v>199</v>
      </c>
      <c r="E556" s="11">
        <f t="shared" si="40"/>
        <v>996004</v>
      </c>
      <c r="F556" s="5">
        <v>499</v>
      </c>
      <c r="G556" s="1">
        <v>0.6</v>
      </c>
      <c r="H556" t="str">
        <f t="shared" si="41"/>
        <v>20-50%</v>
      </c>
      <c r="I556" s="8" t="str">
        <f t="shared" si="42"/>
        <v>200-500</v>
      </c>
      <c r="J556" s="8" t="str">
        <f t="shared" si="43"/>
        <v>1000</v>
      </c>
      <c r="K556" s="1" t="s">
        <v>9295</v>
      </c>
      <c r="L556">
        <v>4.0999999999999996</v>
      </c>
      <c r="M556" s="4">
        <v>1996</v>
      </c>
      <c r="N556" s="12">
        <f t="shared" si="44"/>
        <v>8183.5999999999995</v>
      </c>
    </row>
    <row r="557" spans="1:14">
      <c r="A557" t="s">
        <v>9110</v>
      </c>
      <c r="B557" t="s">
        <v>10555</v>
      </c>
      <c r="C557" t="s">
        <v>10711</v>
      </c>
      <c r="D557" s="2">
        <v>1149</v>
      </c>
      <c r="E557" s="11">
        <f t="shared" si="40"/>
        <v>45576</v>
      </c>
      <c r="F557" s="5">
        <v>1899</v>
      </c>
      <c r="G557" s="1">
        <v>0.39</v>
      </c>
      <c r="H557" t="str">
        <f t="shared" si="41"/>
        <v>&gt;=50%</v>
      </c>
      <c r="I557" s="8" t="str">
        <f t="shared" si="42"/>
        <v>&gt;500</v>
      </c>
      <c r="J557" s="8" t="str">
        <f t="shared" si="43"/>
        <v>&lt;1000</v>
      </c>
      <c r="K557" s="1" t="s">
        <v>9296</v>
      </c>
      <c r="L557">
        <v>3.5</v>
      </c>
      <c r="M557" s="4">
        <v>24</v>
      </c>
      <c r="N557" s="12">
        <f t="shared" si="44"/>
        <v>84</v>
      </c>
    </row>
    <row r="558" spans="1:14">
      <c r="A558" t="s">
        <v>1528</v>
      </c>
      <c r="B558" t="s">
        <v>9540</v>
      </c>
      <c r="C558" t="s">
        <v>10586</v>
      </c>
      <c r="D558">
        <v>254</v>
      </c>
      <c r="E558" s="11">
        <f t="shared" si="40"/>
        <v>2321095</v>
      </c>
      <c r="F558" s="5">
        <v>799</v>
      </c>
      <c r="G558" s="1">
        <v>0.68</v>
      </c>
      <c r="H558" t="str">
        <f t="shared" si="41"/>
        <v>20-50%</v>
      </c>
      <c r="I558" s="8" t="str">
        <f t="shared" si="42"/>
        <v>&gt;500</v>
      </c>
      <c r="J558" s="8" t="str">
        <f t="shared" si="43"/>
        <v>1000</v>
      </c>
      <c r="K558" s="1" t="s">
        <v>9295</v>
      </c>
      <c r="L558">
        <v>4</v>
      </c>
      <c r="M558" s="4">
        <v>2905</v>
      </c>
      <c r="N558" s="12">
        <f t="shared" si="44"/>
        <v>11620</v>
      </c>
    </row>
    <row r="559" spans="1:14">
      <c r="A559" t="s">
        <v>7006</v>
      </c>
      <c r="B559" t="s">
        <v>10281</v>
      </c>
      <c r="C559" t="s">
        <v>10707</v>
      </c>
      <c r="D559" s="2">
        <v>2399</v>
      </c>
      <c r="E559" s="11">
        <f t="shared" si="40"/>
        <v>2037960</v>
      </c>
      <c r="F559" s="5">
        <v>4590</v>
      </c>
      <c r="G559" s="1">
        <v>0.48</v>
      </c>
      <c r="H559" t="str">
        <f t="shared" si="41"/>
        <v>&gt;=50%</v>
      </c>
      <c r="I559" s="8" t="str">
        <f t="shared" si="42"/>
        <v>&gt;500</v>
      </c>
      <c r="J559" s="8" t="str">
        <f t="shared" si="43"/>
        <v>&lt;1000</v>
      </c>
      <c r="K559" s="1" t="s">
        <v>9296</v>
      </c>
      <c r="L559">
        <v>4.0999999999999996</v>
      </c>
      <c r="M559" s="4">
        <v>444</v>
      </c>
      <c r="N559" s="12">
        <f t="shared" si="44"/>
        <v>1820.3999999999999</v>
      </c>
    </row>
    <row r="560" spans="1:14">
      <c r="A560" t="s">
        <v>7787</v>
      </c>
      <c r="B560" t="s">
        <v>10382</v>
      </c>
      <c r="C560" t="s">
        <v>10753</v>
      </c>
      <c r="D560" s="2">
        <v>3599</v>
      </c>
      <c r="E560" s="11">
        <f t="shared" si="40"/>
        <v>6867180</v>
      </c>
      <c r="F560" s="5">
        <v>7290</v>
      </c>
      <c r="G560" s="1">
        <v>0.51</v>
      </c>
      <c r="H560" t="str">
        <f t="shared" si="41"/>
        <v>&gt;=50%</v>
      </c>
      <c r="I560" s="8" t="str">
        <f t="shared" si="42"/>
        <v>&gt;500</v>
      </c>
      <c r="J560" s="8" t="str">
        <f t="shared" si="43"/>
        <v>&lt;1000</v>
      </c>
      <c r="K560" s="1" t="s">
        <v>9295</v>
      </c>
      <c r="L560">
        <v>3.9</v>
      </c>
      <c r="M560" s="4">
        <v>942</v>
      </c>
      <c r="N560" s="12">
        <f t="shared" si="44"/>
        <v>3673.7999999999997</v>
      </c>
    </row>
    <row r="561" spans="1:14">
      <c r="A561" t="s">
        <v>800</v>
      </c>
      <c r="B561" t="s">
        <v>9428</v>
      </c>
      <c r="C561" t="s">
        <v>10575</v>
      </c>
      <c r="D561" s="2">
        <v>20990</v>
      </c>
      <c r="E561" s="11">
        <f t="shared" si="40"/>
        <v>56642410</v>
      </c>
      <c r="F561" s="5">
        <v>44990</v>
      </c>
      <c r="G561" s="1">
        <v>0.53</v>
      </c>
      <c r="H561" t="str">
        <f t="shared" si="41"/>
        <v>20-50%</v>
      </c>
      <c r="I561" s="8" t="str">
        <f t="shared" si="42"/>
        <v>&gt;500</v>
      </c>
      <c r="J561" s="8" t="str">
        <f t="shared" si="43"/>
        <v>1000</v>
      </c>
      <c r="K561" s="1" t="s">
        <v>9295</v>
      </c>
      <c r="L561">
        <v>4.0999999999999996</v>
      </c>
      <c r="M561" s="4">
        <v>1259</v>
      </c>
      <c r="N561" s="12">
        <f t="shared" si="44"/>
        <v>5161.8999999999996</v>
      </c>
    </row>
    <row r="562" spans="1:14">
      <c r="A562" t="s">
        <v>1855</v>
      </c>
      <c r="B562" t="s">
        <v>9590</v>
      </c>
      <c r="C562" t="s">
        <v>10574</v>
      </c>
      <c r="D562" s="2">
        <v>32990</v>
      </c>
      <c r="E562" s="11">
        <f t="shared" si="40"/>
        <v>85509450</v>
      </c>
      <c r="F562" s="5">
        <v>54990</v>
      </c>
      <c r="G562" s="1">
        <v>0.4</v>
      </c>
      <c r="H562" t="str">
        <f t="shared" si="41"/>
        <v>&gt;=50%</v>
      </c>
      <c r="I562" s="8" t="str">
        <f t="shared" si="42"/>
        <v>&gt;500</v>
      </c>
      <c r="J562" s="8" t="str">
        <f t="shared" si="43"/>
        <v>1000</v>
      </c>
      <c r="K562" s="1" t="s">
        <v>9296</v>
      </c>
      <c r="L562">
        <v>4.0999999999999996</v>
      </c>
      <c r="M562" s="4">
        <v>1555</v>
      </c>
      <c r="N562" s="12">
        <f t="shared" si="44"/>
        <v>6375.4999999999991</v>
      </c>
    </row>
    <row r="563" spans="1:14">
      <c r="A563" t="s">
        <v>7118</v>
      </c>
      <c r="B563" t="s">
        <v>10296</v>
      </c>
      <c r="C563" t="s">
        <v>10727</v>
      </c>
      <c r="D563" s="2">
        <v>1448</v>
      </c>
      <c r="E563" s="11">
        <f t="shared" si="40"/>
        <v>56981</v>
      </c>
      <c r="F563" s="5">
        <v>2999</v>
      </c>
      <c r="G563" s="1">
        <v>0.52</v>
      </c>
      <c r="H563" t="str">
        <f t="shared" si="41"/>
        <v>20-50%</v>
      </c>
      <c r="I563" s="8" t="str">
        <f t="shared" si="42"/>
        <v>&gt;500</v>
      </c>
      <c r="J563" s="8" t="str">
        <f t="shared" si="43"/>
        <v>&lt;1000</v>
      </c>
      <c r="K563" s="1" t="s">
        <v>9295</v>
      </c>
      <c r="L563">
        <v>4.5</v>
      </c>
      <c r="M563" s="4">
        <v>19</v>
      </c>
      <c r="N563" s="12">
        <f t="shared" si="44"/>
        <v>85.5</v>
      </c>
    </row>
    <row r="564" spans="1:14">
      <c r="A564" t="s">
        <v>7258</v>
      </c>
      <c r="B564" t="s">
        <v>10315</v>
      </c>
      <c r="C564" t="s">
        <v>10712</v>
      </c>
      <c r="D564">
        <v>649</v>
      </c>
      <c r="E564" s="11">
        <f t="shared" si="40"/>
        <v>48951</v>
      </c>
      <c r="F564" s="5">
        <v>999</v>
      </c>
      <c r="G564" s="1">
        <v>0.35</v>
      </c>
      <c r="H564" t="str">
        <f t="shared" si="41"/>
        <v>20-50%</v>
      </c>
      <c r="I564" s="8" t="str">
        <f t="shared" si="42"/>
        <v>&gt;500</v>
      </c>
      <c r="J564" s="8" t="str">
        <f t="shared" si="43"/>
        <v>&lt;1000</v>
      </c>
      <c r="K564" s="1" t="s">
        <v>9296</v>
      </c>
      <c r="L564">
        <v>3.8</v>
      </c>
      <c r="M564" s="4">
        <v>49</v>
      </c>
      <c r="N564" s="12">
        <f t="shared" si="44"/>
        <v>186.2</v>
      </c>
    </row>
    <row r="565" spans="1:14">
      <c r="A565" t="s">
        <v>7887</v>
      </c>
      <c r="B565" t="s">
        <v>10395</v>
      </c>
      <c r="C565" t="s">
        <v>10756</v>
      </c>
      <c r="D565">
        <v>299</v>
      </c>
      <c r="E565" s="11">
        <f t="shared" si="40"/>
        <v>506485</v>
      </c>
      <c r="F565" s="5">
        <v>499</v>
      </c>
      <c r="G565" s="1">
        <v>0.4</v>
      </c>
      <c r="H565" t="str">
        <f t="shared" si="41"/>
        <v>20-50%</v>
      </c>
      <c r="I565" s="8" t="str">
        <f t="shared" si="42"/>
        <v>200-500</v>
      </c>
      <c r="J565" s="8" t="str">
        <f t="shared" si="43"/>
        <v>1000</v>
      </c>
      <c r="K565" s="1" t="s">
        <v>9296</v>
      </c>
      <c r="L565">
        <v>3.9</v>
      </c>
      <c r="M565" s="4">
        <v>1015</v>
      </c>
      <c r="N565" s="12">
        <f t="shared" si="44"/>
        <v>3958.5</v>
      </c>
    </row>
    <row r="566" spans="1:14">
      <c r="A566" t="s">
        <v>4081</v>
      </c>
      <c r="B566" t="s">
        <v>9906</v>
      </c>
      <c r="C566" t="s">
        <v>10642</v>
      </c>
      <c r="D566">
        <v>599</v>
      </c>
      <c r="E566" s="11">
        <f t="shared" si="40"/>
        <v>3612182</v>
      </c>
      <c r="F566" s="5">
        <v>899</v>
      </c>
      <c r="G566" s="1">
        <v>0.33</v>
      </c>
      <c r="H566" t="str">
        <f t="shared" si="41"/>
        <v>&gt;=50%</v>
      </c>
      <c r="I566" s="8" t="str">
        <f t="shared" si="42"/>
        <v>&gt;500</v>
      </c>
      <c r="J566" s="8" t="str">
        <f t="shared" si="43"/>
        <v>1000</v>
      </c>
      <c r="K566" s="1" t="s">
        <v>9296</v>
      </c>
      <c r="L566">
        <v>4</v>
      </c>
      <c r="M566" s="4">
        <v>4018</v>
      </c>
      <c r="N566" s="12">
        <f t="shared" si="44"/>
        <v>16072</v>
      </c>
    </row>
    <row r="567" spans="1:14">
      <c r="A567" t="s">
        <v>2681</v>
      </c>
      <c r="B567" t="s">
        <v>9708</v>
      </c>
      <c r="C567" t="s">
        <v>10593</v>
      </c>
      <c r="D567">
        <v>369</v>
      </c>
      <c r="E567" s="11">
        <f t="shared" si="40"/>
        <v>52200000</v>
      </c>
      <c r="F567" s="5">
        <v>1600</v>
      </c>
      <c r="G567" s="1">
        <v>0.77</v>
      </c>
      <c r="H567" t="str">
        <f t="shared" si="41"/>
        <v>&gt;=50%</v>
      </c>
      <c r="I567" s="8" t="str">
        <f t="shared" si="42"/>
        <v>&gt;500</v>
      </c>
      <c r="J567" s="8" t="str">
        <f t="shared" si="43"/>
        <v>1000</v>
      </c>
      <c r="K567" s="1" t="s">
        <v>9295</v>
      </c>
      <c r="L567">
        <v>4</v>
      </c>
      <c r="M567" s="4">
        <v>32625</v>
      </c>
      <c r="N567" s="12">
        <f t="shared" si="44"/>
        <v>130500</v>
      </c>
    </row>
    <row r="568" spans="1:14">
      <c r="A568" t="s">
        <v>2681</v>
      </c>
      <c r="B568" t="s">
        <v>9708</v>
      </c>
      <c r="C568" t="s">
        <v>10614</v>
      </c>
      <c r="D568">
        <v>369</v>
      </c>
      <c r="E568" s="11">
        <f t="shared" si="40"/>
        <v>52200000</v>
      </c>
      <c r="F568" s="5">
        <v>1600</v>
      </c>
      <c r="G568" s="1">
        <v>0.77</v>
      </c>
      <c r="H568" t="str">
        <f t="shared" si="41"/>
        <v>20-50%</v>
      </c>
      <c r="I568" s="8" t="str">
        <f t="shared" si="42"/>
        <v>&gt;500</v>
      </c>
      <c r="J568" s="8" t="str">
        <f t="shared" si="43"/>
        <v>1000</v>
      </c>
      <c r="K568" s="1" t="s">
        <v>9295</v>
      </c>
      <c r="L568">
        <v>4</v>
      </c>
      <c r="M568" s="4">
        <v>32625</v>
      </c>
      <c r="N568" s="12">
        <f t="shared" si="44"/>
        <v>130500</v>
      </c>
    </row>
    <row r="569" spans="1:14">
      <c r="A569" t="s">
        <v>5640</v>
      </c>
      <c r="B569" t="s">
        <v>10110</v>
      </c>
      <c r="C569" t="s">
        <v>10691</v>
      </c>
      <c r="D569" s="2">
        <v>1409</v>
      </c>
      <c r="E569" s="11">
        <f t="shared" si="40"/>
        <v>938973</v>
      </c>
      <c r="F569" s="5">
        <v>2199</v>
      </c>
      <c r="G569" s="1">
        <v>0.36</v>
      </c>
      <c r="H569" t="str">
        <f t="shared" si="41"/>
        <v>20-50%</v>
      </c>
      <c r="I569" s="8" t="str">
        <f t="shared" si="42"/>
        <v>&gt;500</v>
      </c>
      <c r="J569" s="8" t="str">
        <f t="shared" si="43"/>
        <v>&lt;1000</v>
      </c>
      <c r="K569" s="1" t="s">
        <v>9296</v>
      </c>
      <c r="L569">
        <v>3.9</v>
      </c>
      <c r="M569" s="4">
        <v>427</v>
      </c>
      <c r="N569" s="12">
        <f t="shared" si="44"/>
        <v>1665.3</v>
      </c>
    </row>
    <row r="570" spans="1:14">
      <c r="A570" t="s">
        <v>5877</v>
      </c>
      <c r="B570" t="s">
        <v>10139</v>
      </c>
      <c r="C570" t="s">
        <v>10602</v>
      </c>
      <c r="D570">
        <v>770</v>
      </c>
      <c r="E570" s="11">
        <f t="shared" si="40"/>
        <v>3998995</v>
      </c>
      <c r="F570" s="5">
        <v>1547</v>
      </c>
      <c r="G570" s="1">
        <v>0.5</v>
      </c>
      <c r="H570" t="str">
        <f t="shared" si="41"/>
        <v>20%</v>
      </c>
      <c r="I570" s="8" t="str">
        <f t="shared" si="42"/>
        <v>&gt;500</v>
      </c>
      <c r="J570" s="8" t="str">
        <f t="shared" si="43"/>
        <v>1000</v>
      </c>
      <c r="K570" s="1" t="s">
        <v>9295</v>
      </c>
      <c r="L570">
        <v>4.3</v>
      </c>
      <c r="M570" s="4">
        <v>2585</v>
      </c>
      <c r="N570" s="12">
        <f t="shared" si="44"/>
        <v>11115.5</v>
      </c>
    </row>
    <row r="571" spans="1:14">
      <c r="A571" t="s">
        <v>4130</v>
      </c>
      <c r="B571" t="s">
        <v>9912</v>
      </c>
      <c r="C571" t="s">
        <v>3229</v>
      </c>
      <c r="D571">
        <v>828</v>
      </c>
      <c r="E571" s="11">
        <f t="shared" si="40"/>
        <v>3932187</v>
      </c>
      <c r="F571" s="5">
        <v>861</v>
      </c>
      <c r="G571" s="1">
        <v>0.04</v>
      </c>
      <c r="H571" t="str">
        <f t="shared" si="41"/>
        <v>20%</v>
      </c>
      <c r="I571" s="8" t="str">
        <f t="shared" si="42"/>
        <v>&gt;500</v>
      </c>
      <c r="J571" s="8" t="str">
        <f t="shared" si="43"/>
        <v>1000</v>
      </c>
      <c r="K571" s="1" t="s">
        <v>9296</v>
      </c>
      <c r="L571">
        <v>4.2</v>
      </c>
      <c r="M571" s="4">
        <v>4567</v>
      </c>
      <c r="N571" s="12">
        <f t="shared" si="44"/>
        <v>19181.400000000001</v>
      </c>
    </row>
    <row r="572" spans="1:14">
      <c r="A572" t="s">
        <v>3823</v>
      </c>
      <c r="B572" t="s">
        <v>9872</v>
      </c>
      <c r="C572" t="s">
        <v>10603</v>
      </c>
      <c r="D572">
        <v>717</v>
      </c>
      <c r="E572" s="11">
        <f t="shared" si="40"/>
        <v>5478439</v>
      </c>
      <c r="F572" s="5">
        <v>761</v>
      </c>
      <c r="G572" s="1">
        <v>0.06</v>
      </c>
      <c r="H572" t="str">
        <f t="shared" si="41"/>
        <v>20%</v>
      </c>
      <c r="I572" s="8" t="str">
        <f t="shared" si="42"/>
        <v>&gt;500</v>
      </c>
      <c r="J572" s="8" t="str">
        <f t="shared" si="43"/>
        <v>1000</v>
      </c>
      <c r="K572" s="1" t="s">
        <v>9296</v>
      </c>
      <c r="L572">
        <v>4</v>
      </c>
      <c r="M572" s="4">
        <v>7199</v>
      </c>
      <c r="N572" s="12">
        <f t="shared" si="44"/>
        <v>28796</v>
      </c>
    </row>
    <row r="573" spans="1:14">
      <c r="A573" t="s">
        <v>5230</v>
      </c>
      <c r="B573" t="s">
        <v>10056</v>
      </c>
      <c r="C573" t="s">
        <v>10638</v>
      </c>
      <c r="D573" s="2">
        <v>3999</v>
      </c>
      <c r="E573" s="11">
        <f t="shared" si="40"/>
        <v>94293875.519999996</v>
      </c>
      <c r="F573" s="5">
        <v>4332.96</v>
      </c>
      <c r="G573" s="1">
        <v>0.08</v>
      </c>
      <c r="H573" t="str">
        <f t="shared" si="41"/>
        <v>20%</v>
      </c>
      <c r="I573" s="8" t="str">
        <f t="shared" si="42"/>
        <v>&gt;500</v>
      </c>
      <c r="J573" s="8" t="str">
        <f t="shared" si="43"/>
        <v>1000</v>
      </c>
      <c r="K573" s="1" t="s">
        <v>9296</v>
      </c>
      <c r="L573">
        <v>3.5</v>
      </c>
      <c r="M573" s="4">
        <v>21762</v>
      </c>
      <c r="N573" s="12">
        <f t="shared" si="44"/>
        <v>76167</v>
      </c>
    </row>
    <row r="574" spans="1:14">
      <c r="A574" t="s">
        <v>5746</v>
      </c>
      <c r="B574" t="s">
        <v>10123</v>
      </c>
      <c r="C574" t="s">
        <v>10598</v>
      </c>
      <c r="D574" s="2">
        <v>5899</v>
      </c>
      <c r="E574" s="11">
        <f t="shared" si="40"/>
        <v>29413995</v>
      </c>
      <c r="F574" s="5">
        <v>7005</v>
      </c>
      <c r="G574" s="1">
        <v>0.16</v>
      </c>
      <c r="H574" t="str">
        <f t="shared" si="41"/>
        <v>&gt;=50%</v>
      </c>
      <c r="I574" s="8" t="str">
        <f t="shared" si="42"/>
        <v>&gt;500</v>
      </c>
      <c r="J574" s="8" t="str">
        <f t="shared" si="43"/>
        <v>1000</v>
      </c>
      <c r="K574" s="1" t="s">
        <v>9296</v>
      </c>
      <c r="L574">
        <v>3.6</v>
      </c>
      <c r="M574" s="4">
        <v>4199</v>
      </c>
      <c r="N574" s="12">
        <f t="shared" si="44"/>
        <v>15116.4</v>
      </c>
    </row>
    <row r="575" spans="1:14">
      <c r="A575" t="s">
        <v>6014</v>
      </c>
      <c r="B575" t="s">
        <v>10156</v>
      </c>
      <c r="C575" t="s">
        <v>10699</v>
      </c>
      <c r="D575" s="2">
        <v>1519</v>
      </c>
      <c r="E575" s="11">
        <f t="shared" si="40"/>
        <v>1427592</v>
      </c>
      <c r="F575" s="5">
        <v>3499</v>
      </c>
      <c r="G575" s="1">
        <v>0.56999999999999995</v>
      </c>
      <c r="H575" t="str">
        <f t="shared" si="41"/>
        <v>20%</v>
      </c>
      <c r="I575" s="8" t="str">
        <f t="shared" si="42"/>
        <v>&gt;500</v>
      </c>
      <c r="J575" s="8" t="str">
        <f t="shared" si="43"/>
        <v>&lt;1000</v>
      </c>
      <c r="K575" s="1" t="s">
        <v>9295</v>
      </c>
      <c r="L575">
        <v>4.3</v>
      </c>
      <c r="M575" s="4">
        <v>408</v>
      </c>
      <c r="N575" s="12">
        <f t="shared" si="44"/>
        <v>1754.3999999999999</v>
      </c>
    </row>
    <row r="576" spans="1:14">
      <c r="A576" t="s">
        <v>5448</v>
      </c>
      <c r="B576" t="s">
        <v>10084</v>
      </c>
      <c r="C576" t="s">
        <v>10591</v>
      </c>
      <c r="D576">
        <v>596</v>
      </c>
      <c r="E576" s="11">
        <f t="shared" si="40"/>
        <v>2327337</v>
      </c>
      <c r="F576" s="5">
        <v>723</v>
      </c>
      <c r="G576" s="1">
        <v>0.18</v>
      </c>
      <c r="H576" t="str">
        <f t="shared" si="41"/>
        <v>20-50%</v>
      </c>
      <c r="I576" s="8" t="str">
        <f t="shared" si="42"/>
        <v>&gt;500</v>
      </c>
      <c r="J576" s="8" t="str">
        <f t="shared" si="43"/>
        <v>1000</v>
      </c>
      <c r="K576" s="1" t="s">
        <v>9296</v>
      </c>
      <c r="L576">
        <v>4.4000000000000004</v>
      </c>
      <c r="M576" s="4">
        <v>3219</v>
      </c>
      <c r="N576" s="12">
        <f t="shared" si="44"/>
        <v>14163.6</v>
      </c>
    </row>
    <row r="577" spans="1:14">
      <c r="A577" t="s">
        <v>5961</v>
      </c>
      <c r="B577" t="s">
        <v>10149</v>
      </c>
      <c r="C577" t="s">
        <v>10656</v>
      </c>
      <c r="D577" s="2">
        <v>1149</v>
      </c>
      <c r="E577" s="11">
        <f t="shared" si="40"/>
        <v>8501400</v>
      </c>
      <c r="F577" s="5">
        <v>1800</v>
      </c>
      <c r="G577" s="1">
        <v>0.36</v>
      </c>
      <c r="H577" t="str">
        <f t="shared" si="41"/>
        <v>20%</v>
      </c>
      <c r="I577" s="8" t="str">
        <f t="shared" si="42"/>
        <v>&gt;500</v>
      </c>
      <c r="J577" s="8" t="str">
        <f t="shared" si="43"/>
        <v>1000</v>
      </c>
      <c r="K577" s="1" t="s">
        <v>9296</v>
      </c>
      <c r="L577">
        <v>4.3</v>
      </c>
      <c r="M577" s="4">
        <v>4723</v>
      </c>
      <c r="N577" s="12">
        <f t="shared" si="44"/>
        <v>20308.899999999998</v>
      </c>
    </row>
    <row r="578" spans="1:14">
      <c r="A578" t="s">
        <v>5908</v>
      </c>
      <c r="B578" t="s">
        <v>10143</v>
      </c>
      <c r="C578" t="s">
        <v>10698</v>
      </c>
      <c r="D578">
        <v>599</v>
      </c>
      <c r="E578" s="11">
        <f t="shared" ref="E578:E641" si="45">F578 * M578</f>
        <v>1610700</v>
      </c>
      <c r="F578" s="5">
        <v>700</v>
      </c>
      <c r="G578" s="1">
        <v>0.14000000000000001</v>
      </c>
      <c r="H578" t="str">
        <f t="shared" ref="H578:H641" si="46">IF(G579 &lt;=0.2, "20%", IF(G579 &lt;=0.5,"20-50%", "&gt;=50%"))</f>
        <v>20-50%</v>
      </c>
      <c r="I578" s="8" t="str">
        <f t="shared" ref="I578:I641" si="47">IF(F578&lt;200,"&lt;200",IF(F578&lt;=500,"200-500",IF(F578&gt;500,"&gt;500")))</f>
        <v>&gt;500</v>
      </c>
      <c r="J578" s="8" t="str">
        <f t="shared" ref="J578:J641" si="48">IF(M578&lt;1000,"&lt;1000",IF(M578&gt;=1000,"1000"))</f>
        <v>1000</v>
      </c>
      <c r="K578" s="1" t="s">
        <v>9296</v>
      </c>
      <c r="L578">
        <v>4.3</v>
      </c>
      <c r="M578" s="4">
        <v>2301</v>
      </c>
      <c r="N578" s="12">
        <f t="shared" ref="N578:N641" si="49">L578 *M578</f>
        <v>9894.2999999999993</v>
      </c>
    </row>
    <row r="579" spans="1:14">
      <c r="A579" t="s">
        <v>4577</v>
      </c>
      <c r="B579" t="s">
        <v>9969</v>
      </c>
      <c r="C579" t="s">
        <v>10572</v>
      </c>
      <c r="D579" s="2">
        <v>1349</v>
      </c>
      <c r="E579" s="11">
        <f t="shared" si="45"/>
        <v>15634374</v>
      </c>
      <c r="F579" s="5">
        <v>2198</v>
      </c>
      <c r="G579" s="1">
        <v>0.39</v>
      </c>
      <c r="H579" t="str">
        <f t="shared" si="46"/>
        <v>&gt;=50%</v>
      </c>
      <c r="I579" s="8" t="str">
        <f t="shared" si="47"/>
        <v>&gt;500</v>
      </c>
      <c r="J579" s="8" t="str">
        <f t="shared" si="48"/>
        <v>1000</v>
      </c>
      <c r="K579" s="1" t="s">
        <v>9296</v>
      </c>
      <c r="L579">
        <v>4</v>
      </c>
      <c r="M579" s="4">
        <v>7113</v>
      </c>
      <c r="N579" s="12">
        <f t="shared" si="49"/>
        <v>28452</v>
      </c>
    </row>
    <row r="580" spans="1:14">
      <c r="A580" t="s">
        <v>6060</v>
      </c>
      <c r="B580" t="s">
        <v>10160</v>
      </c>
      <c r="C580" t="s">
        <v>10620</v>
      </c>
      <c r="D580">
        <v>449</v>
      </c>
      <c r="E580" s="11">
        <f t="shared" si="45"/>
        <v>6446700</v>
      </c>
      <c r="F580" s="5">
        <v>1300</v>
      </c>
      <c r="G580" s="1">
        <v>0.65</v>
      </c>
      <c r="H580" t="str">
        <f t="shared" si="46"/>
        <v>&gt;=50%</v>
      </c>
      <c r="I580" s="8" t="str">
        <f t="shared" si="47"/>
        <v>&gt;500</v>
      </c>
      <c r="J580" s="8" t="str">
        <f t="shared" si="48"/>
        <v>1000</v>
      </c>
      <c r="K580" s="1" t="s">
        <v>9295</v>
      </c>
      <c r="L580">
        <v>4.2</v>
      </c>
      <c r="M580" s="4">
        <v>4959</v>
      </c>
      <c r="N580" s="12">
        <f t="shared" si="49"/>
        <v>20827.8</v>
      </c>
    </row>
    <row r="581" spans="1:14">
      <c r="A581" t="s">
        <v>3613</v>
      </c>
      <c r="B581" t="s">
        <v>9847</v>
      </c>
      <c r="C581" t="s">
        <v>10614</v>
      </c>
      <c r="D581">
        <v>475</v>
      </c>
      <c r="E581" s="11">
        <f t="shared" si="45"/>
        <v>96409500</v>
      </c>
      <c r="F581" s="5">
        <v>1500</v>
      </c>
      <c r="G581" s="1">
        <v>0.68</v>
      </c>
      <c r="H581" t="str">
        <f t="shared" si="46"/>
        <v>&gt;=50%</v>
      </c>
      <c r="I581" s="8" t="str">
        <f t="shared" si="47"/>
        <v>&gt;500</v>
      </c>
      <c r="J581" s="8" t="str">
        <f t="shared" si="48"/>
        <v>1000</v>
      </c>
      <c r="K581" s="1" t="s">
        <v>9295</v>
      </c>
      <c r="L581">
        <v>4.2</v>
      </c>
      <c r="M581" s="4">
        <v>64273</v>
      </c>
      <c r="N581" s="12">
        <f t="shared" si="49"/>
        <v>269946.60000000003</v>
      </c>
    </row>
    <row r="582" spans="1:14">
      <c r="A582" t="s">
        <v>3733</v>
      </c>
      <c r="B582" t="s">
        <v>9861</v>
      </c>
      <c r="C582" t="s">
        <v>10614</v>
      </c>
      <c r="D582">
        <v>499</v>
      </c>
      <c r="E582" s="11">
        <f t="shared" si="45"/>
        <v>6734631</v>
      </c>
      <c r="F582" s="5">
        <v>1999</v>
      </c>
      <c r="G582" s="1">
        <v>0.75</v>
      </c>
      <c r="H582" t="str">
        <f t="shared" si="46"/>
        <v>20%</v>
      </c>
      <c r="I582" s="8" t="str">
        <f t="shared" si="47"/>
        <v>&gt;500</v>
      </c>
      <c r="J582" s="8" t="str">
        <f t="shared" si="48"/>
        <v>1000</v>
      </c>
      <c r="K582" s="1" t="s">
        <v>9295</v>
      </c>
      <c r="L582">
        <v>3.7</v>
      </c>
      <c r="M582" s="4">
        <v>3369</v>
      </c>
      <c r="N582" s="12">
        <f t="shared" si="49"/>
        <v>12465.300000000001</v>
      </c>
    </row>
    <row r="583" spans="1:14">
      <c r="A583" t="s">
        <v>5057</v>
      </c>
      <c r="B583" t="s">
        <v>10034</v>
      </c>
      <c r="C583" t="s">
        <v>10616</v>
      </c>
      <c r="D583">
        <v>328</v>
      </c>
      <c r="E583" s="11">
        <f t="shared" si="45"/>
        <v>1372959</v>
      </c>
      <c r="F583" s="5">
        <v>399</v>
      </c>
      <c r="G583" s="1">
        <v>0.18</v>
      </c>
      <c r="H583" t="str">
        <f t="shared" si="46"/>
        <v>20-50%</v>
      </c>
      <c r="I583" s="8" t="str">
        <f t="shared" si="47"/>
        <v>200-500</v>
      </c>
      <c r="J583" s="8" t="str">
        <f t="shared" si="48"/>
        <v>1000</v>
      </c>
      <c r="K583" s="1" t="s">
        <v>9296</v>
      </c>
      <c r="L583">
        <v>4.0999999999999996</v>
      </c>
      <c r="M583" s="4">
        <v>3441</v>
      </c>
      <c r="N583" s="12">
        <f t="shared" si="49"/>
        <v>14108.099999999999</v>
      </c>
    </row>
    <row r="584" spans="1:14">
      <c r="A584" t="s">
        <v>5432</v>
      </c>
      <c r="B584" t="s">
        <v>5433</v>
      </c>
      <c r="C584" t="s">
        <v>10684</v>
      </c>
      <c r="D584">
        <v>649</v>
      </c>
      <c r="E584" s="11">
        <f t="shared" si="45"/>
        <v>7214778</v>
      </c>
      <c r="F584" s="5">
        <v>999</v>
      </c>
      <c r="G584" s="1">
        <v>0.35</v>
      </c>
      <c r="H584" t="str">
        <f t="shared" si="46"/>
        <v>&gt;=50%</v>
      </c>
      <c r="I584" s="8" t="str">
        <f t="shared" si="47"/>
        <v>&gt;500</v>
      </c>
      <c r="J584" s="8" t="str">
        <f t="shared" si="48"/>
        <v>1000</v>
      </c>
      <c r="K584" s="1" t="s">
        <v>9296</v>
      </c>
      <c r="L584">
        <v>3.5</v>
      </c>
      <c r="M584" s="4">
        <v>7222</v>
      </c>
      <c r="N584" s="12">
        <f t="shared" si="49"/>
        <v>25277</v>
      </c>
    </row>
    <row r="585" spans="1:14">
      <c r="A585" t="s">
        <v>3620</v>
      </c>
      <c r="B585" t="s">
        <v>9848</v>
      </c>
      <c r="C585" t="s">
        <v>10614</v>
      </c>
      <c r="D585">
        <v>269</v>
      </c>
      <c r="E585" s="11">
        <f t="shared" si="45"/>
        <v>35250435</v>
      </c>
      <c r="F585" s="5">
        <v>649</v>
      </c>
      <c r="G585" s="1">
        <v>0.59</v>
      </c>
      <c r="H585" t="str">
        <f t="shared" si="46"/>
        <v>20-50%</v>
      </c>
      <c r="I585" s="8" t="str">
        <f t="shared" si="47"/>
        <v>&gt;500</v>
      </c>
      <c r="J585" s="8" t="str">
        <f t="shared" si="48"/>
        <v>1000</v>
      </c>
      <c r="K585" s="1" t="s">
        <v>9295</v>
      </c>
      <c r="L585">
        <v>4.3</v>
      </c>
      <c r="M585" s="4">
        <v>54315</v>
      </c>
      <c r="N585" s="12">
        <f t="shared" si="49"/>
        <v>233554.5</v>
      </c>
    </row>
    <row r="586" spans="1:14">
      <c r="A586" t="s">
        <v>3933</v>
      </c>
      <c r="B586" t="s">
        <v>9887</v>
      </c>
      <c r="C586" t="s">
        <v>10637</v>
      </c>
      <c r="D586">
        <v>681</v>
      </c>
      <c r="E586" s="11">
        <f t="shared" si="45"/>
        <v>9901342</v>
      </c>
      <c r="F586" s="5">
        <v>1199</v>
      </c>
      <c r="G586" s="1">
        <v>0.43</v>
      </c>
      <c r="H586" t="str">
        <f t="shared" si="46"/>
        <v>20-50%</v>
      </c>
      <c r="I586" s="8" t="str">
        <f t="shared" si="47"/>
        <v>&gt;500</v>
      </c>
      <c r="J586" s="8" t="str">
        <f t="shared" si="48"/>
        <v>1000</v>
      </c>
      <c r="K586" s="1" t="s">
        <v>9296</v>
      </c>
      <c r="L586">
        <v>4.2</v>
      </c>
      <c r="M586" s="4">
        <v>8258</v>
      </c>
      <c r="N586" s="12">
        <f t="shared" si="49"/>
        <v>34683.599999999999</v>
      </c>
    </row>
    <row r="587" spans="1:14">
      <c r="A587" t="s">
        <v>4771</v>
      </c>
      <c r="B587" t="s">
        <v>9996</v>
      </c>
      <c r="C587" t="s">
        <v>10619</v>
      </c>
      <c r="D587">
        <v>899</v>
      </c>
      <c r="E587" s="11">
        <f t="shared" si="45"/>
        <v>34737826</v>
      </c>
      <c r="F587" s="5">
        <v>1499</v>
      </c>
      <c r="G587" s="1">
        <v>0.4</v>
      </c>
      <c r="H587" t="str">
        <f t="shared" si="46"/>
        <v>20-50%</v>
      </c>
      <c r="I587" s="8" t="str">
        <f t="shared" si="47"/>
        <v>&gt;500</v>
      </c>
      <c r="J587" s="8" t="str">
        <f t="shared" si="48"/>
        <v>1000</v>
      </c>
      <c r="K587" s="1" t="s">
        <v>9296</v>
      </c>
      <c r="L587">
        <v>4.2</v>
      </c>
      <c r="M587" s="4">
        <v>23174</v>
      </c>
      <c r="N587" s="12">
        <f t="shared" si="49"/>
        <v>97330.8</v>
      </c>
    </row>
    <row r="588" spans="1:14">
      <c r="A588" t="s">
        <v>8080</v>
      </c>
      <c r="B588" t="s">
        <v>10420</v>
      </c>
      <c r="C588" t="s">
        <v>10743</v>
      </c>
      <c r="D588" s="2">
        <v>13999</v>
      </c>
      <c r="E588" s="11">
        <f t="shared" si="45"/>
        <v>222357800</v>
      </c>
      <c r="F588" s="5">
        <v>24850</v>
      </c>
      <c r="G588" s="1">
        <v>0.44</v>
      </c>
      <c r="H588" t="str">
        <f t="shared" si="46"/>
        <v>20%</v>
      </c>
      <c r="I588" s="8" t="str">
        <f t="shared" si="47"/>
        <v>&gt;500</v>
      </c>
      <c r="J588" s="8" t="str">
        <f t="shared" si="48"/>
        <v>1000</v>
      </c>
      <c r="K588" s="1" t="s">
        <v>9296</v>
      </c>
      <c r="L588">
        <v>4.4000000000000004</v>
      </c>
      <c r="M588" s="4">
        <v>8948</v>
      </c>
      <c r="N588" s="12">
        <f t="shared" si="49"/>
        <v>39371.200000000004</v>
      </c>
    </row>
    <row r="589" spans="1:14">
      <c r="A589" t="s">
        <v>7852</v>
      </c>
      <c r="B589" t="s">
        <v>10390</v>
      </c>
      <c r="C589" t="s">
        <v>10719</v>
      </c>
      <c r="D589">
        <v>980</v>
      </c>
      <c r="E589" s="11">
        <f t="shared" si="45"/>
        <v>4645200</v>
      </c>
      <c r="F589" s="5">
        <v>980</v>
      </c>
      <c r="G589" s="1">
        <v>0</v>
      </c>
      <c r="H589" t="str">
        <f t="shared" si="46"/>
        <v>20%</v>
      </c>
      <c r="I589" s="8" t="str">
        <f t="shared" si="47"/>
        <v>&gt;500</v>
      </c>
      <c r="J589" s="8" t="str">
        <f t="shared" si="48"/>
        <v>1000</v>
      </c>
      <c r="K589" s="1" t="s">
        <v>9296</v>
      </c>
      <c r="L589">
        <v>4.2</v>
      </c>
      <c r="M589" s="4">
        <v>4740</v>
      </c>
      <c r="N589" s="12">
        <f t="shared" si="49"/>
        <v>19908</v>
      </c>
    </row>
    <row r="590" spans="1:14">
      <c r="A590" t="s">
        <v>6865</v>
      </c>
      <c r="B590" t="s">
        <v>10264</v>
      </c>
      <c r="C590" t="s">
        <v>10738</v>
      </c>
      <c r="D590">
        <v>600</v>
      </c>
      <c r="E590" s="11">
        <f t="shared" si="45"/>
        <v>6544200</v>
      </c>
      <c r="F590" s="5">
        <v>600</v>
      </c>
      <c r="G590" s="1">
        <v>0</v>
      </c>
      <c r="H590" t="str">
        <f t="shared" si="46"/>
        <v>20%</v>
      </c>
      <c r="I590" s="8" t="str">
        <f t="shared" si="47"/>
        <v>&gt;500</v>
      </c>
      <c r="J590" s="8" t="str">
        <f t="shared" si="48"/>
        <v>1000</v>
      </c>
      <c r="K590" s="1" t="s">
        <v>9296</v>
      </c>
      <c r="L590">
        <v>4.0999999999999996</v>
      </c>
      <c r="M590" s="4">
        <v>10907</v>
      </c>
      <c r="N590" s="12">
        <f t="shared" si="49"/>
        <v>44718.7</v>
      </c>
    </row>
    <row r="591" spans="1:14">
      <c r="A591" t="s">
        <v>6872</v>
      </c>
      <c r="B591" t="s">
        <v>10265</v>
      </c>
      <c r="C591" t="s">
        <v>10712</v>
      </c>
      <c r="D591" s="2">
        <v>1130</v>
      </c>
      <c r="E591" s="11">
        <f t="shared" si="45"/>
        <v>14972500</v>
      </c>
      <c r="F591" s="5">
        <v>1130</v>
      </c>
      <c r="G591" s="1">
        <v>0</v>
      </c>
      <c r="H591" t="str">
        <f t="shared" si="46"/>
        <v>&gt;=50%</v>
      </c>
      <c r="I591" s="8" t="str">
        <f t="shared" si="47"/>
        <v>&gt;500</v>
      </c>
      <c r="J591" s="8" t="str">
        <f t="shared" si="48"/>
        <v>1000</v>
      </c>
      <c r="K591" s="1" t="s">
        <v>9296</v>
      </c>
      <c r="L591">
        <v>4.2</v>
      </c>
      <c r="M591" s="4">
        <v>13250</v>
      </c>
      <c r="N591" s="12">
        <f t="shared" si="49"/>
        <v>55650</v>
      </c>
    </row>
    <row r="592" spans="1:14">
      <c r="A592" t="s">
        <v>4585</v>
      </c>
      <c r="B592" t="s">
        <v>9970</v>
      </c>
      <c r="C592" t="s">
        <v>2215</v>
      </c>
      <c r="D592">
        <v>199</v>
      </c>
      <c r="E592" s="11">
        <f t="shared" si="45"/>
        <v>1399196</v>
      </c>
      <c r="F592" s="5">
        <v>499</v>
      </c>
      <c r="G592" s="1">
        <v>0.6</v>
      </c>
      <c r="H592" t="str">
        <f t="shared" si="46"/>
        <v>&gt;=50%</v>
      </c>
      <c r="I592" s="8" t="str">
        <f t="shared" si="47"/>
        <v>200-500</v>
      </c>
      <c r="J592" s="8" t="str">
        <f t="shared" si="48"/>
        <v>1000</v>
      </c>
      <c r="K592" s="1" t="s">
        <v>9295</v>
      </c>
      <c r="L592">
        <v>3.3</v>
      </c>
      <c r="M592" s="4">
        <v>2804</v>
      </c>
      <c r="N592" s="12">
        <f t="shared" si="49"/>
        <v>9253.1999999999989</v>
      </c>
    </row>
    <row r="593" spans="1:14">
      <c r="A593" t="s">
        <v>7808</v>
      </c>
      <c r="B593" t="s">
        <v>10385</v>
      </c>
      <c r="C593" t="s">
        <v>10754</v>
      </c>
      <c r="D593">
        <v>664</v>
      </c>
      <c r="E593" s="11">
        <f t="shared" si="45"/>
        <v>1378250</v>
      </c>
      <c r="F593" s="5">
        <v>1490</v>
      </c>
      <c r="G593" s="1">
        <v>0.55000000000000004</v>
      </c>
      <c r="H593" t="str">
        <f t="shared" si="46"/>
        <v>&gt;=50%</v>
      </c>
      <c r="I593" s="8" t="str">
        <f t="shared" si="47"/>
        <v>&gt;500</v>
      </c>
      <c r="J593" s="8" t="str">
        <f t="shared" si="48"/>
        <v>&lt;1000</v>
      </c>
      <c r="K593" s="1" t="s">
        <v>9295</v>
      </c>
      <c r="L593">
        <v>4.0999999999999996</v>
      </c>
      <c r="M593" s="4">
        <v>925</v>
      </c>
      <c r="N593" s="12">
        <f t="shared" si="49"/>
        <v>3792.4999999999995</v>
      </c>
    </row>
    <row r="594" spans="1:14">
      <c r="A594" t="s">
        <v>8950</v>
      </c>
      <c r="B594" t="s">
        <v>10534</v>
      </c>
      <c r="C594" t="s">
        <v>10737</v>
      </c>
      <c r="D594" s="2">
        <v>1601</v>
      </c>
      <c r="E594" s="11">
        <f t="shared" si="45"/>
        <v>606840</v>
      </c>
      <c r="F594" s="5">
        <v>3890</v>
      </c>
      <c r="G594" s="1">
        <v>0.59</v>
      </c>
      <c r="H594" t="str">
        <f t="shared" si="46"/>
        <v>&gt;=50%</v>
      </c>
      <c r="I594" s="8" t="str">
        <f t="shared" si="47"/>
        <v>&gt;500</v>
      </c>
      <c r="J594" s="8" t="str">
        <f t="shared" si="48"/>
        <v>&lt;1000</v>
      </c>
      <c r="K594" s="1" t="s">
        <v>9295</v>
      </c>
      <c r="L594">
        <v>4.2</v>
      </c>
      <c r="M594" s="4">
        <v>156</v>
      </c>
      <c r="N594" s="12">
        <f t="shared" si="49"/>
        <v>655.20000000000005</v>
      </c>
    </row>
    <row r="595" spans="1:14">
      <c r="A595" t="s">
        <v>8810</v>
      </c>
      <c r="B595" t="s">
        <v>10515</v>
      </c>
      <c r="C595" t="s">
        <v>10721</v>
      </c>
      <c r="D595" s="2">
        <v>1456</v>
      </c>
      <c r="E595" s="11">
        <f t="shared" si="45"/>
        <v>5665440</v>
      </c>
      <c r="F595" s="5">
        <v>3190</v>
      </c>
      <c r="G595" s="1">
        <v>0.54</v>
      </c>
      <c r="H595" t="str">
        <f t="shared" si="46"/>
        <v>&gt;=50%</v>
      </c>
      <c r="I595" s="8" t="str">
        <f t="shared" si="47"/>
        <v>&gt;500</v>
      </c>
      <c r="J595" s="8" t="str">
        <f t="shared" si="48"/>
        <v>1000</v>
      </c>
      <c r="K595" s="1" t="s">
        <v>9295</v>
      </c>
      <c r="L595">
        <v>4.0999999999999996</v>
      </c>
      <c r="M595" s="4">
        <v>1776</v>
      </c>
      <c r="N595" s="12">
        <f t="shared" si="49"/>
        <v>7281.5999999999995</v>
      </c>
    </row>
    <row r="596" spans="1:14">
      <c r="A596" t="s">
        <v>7286</v>
      </c>
      <c r="B596" t="s">
        <v>10319</v>
      </c>
      <c r="C596" t="s">
        <v>10724</v>
      </c>
      <c r="D596">
        <v>664</v>
      </c>
      <c r="E596" s="11">
        <f t="shared" si="45"/>
        <v>3275020</v>
      </c>
      <c r="F596" s="5">
        <v>1490</v>
      </c>
      <c r="G596" s="1">
        <v>0.55000000000000004</v>
      </c>
      <c r="H596" t="str">
        <f t="shared" si="46"/>
        <v>&gt;=50%</v>
      </c>
      <c r="I596" s="8" t="str">
        <f t="shared" si="47"/>
        <v>&gt;500</v>
      </c>
      <c r="J596" s="8" t="str">
        <f t="shared" si="48"/>
        <v>1000</v>
      </c>
      <c r="K596" s="1" t="s">
        <v>9295</v>
      </c>
      <c r="L596">
        <v>4</v>
      </c>
      <c r="M596" s="4">
        <v>2198</v>
      </c>
      <c r="N596" s="12">
        <f t="shared" si="49"/>
        <v>8792</v>
      </c>
    </row>
    <row r="597" spans="1:14">
      <c r="A597" t="s">
        <v>8970</v>
      </c>
      <c r="B597" t="s">
        <v>10537</v>
      </c>
      <c r="C597" t="s">
        <v>10712</v>
      </c>
      <c r="D597">
        <v>809</v>
      </c>
      <c r="E597" s="11">
        <f t="shared" si="45"/>
        <v>1384500</v>
      </c>
      <c r="F597" s="5">
        <v>1950</v>
      </c>
      <c r="G597" s="1">
        <v>0.59</v>
      </c>
      <c r="H597" t="str">
        <f t="shared" si="46"/>
        <v>&gt;=50%</v>
      </c>
      <c r="I597" s="8" t="str">
        <f t="shared" si="47"/>
        <v>&gt;500</v>
      </c>
      <c r="J597" s="8" t="str">
        <f t="shared" si="48"/>
        <v>&lt;1000</v>
      </c>
      <c r="K597" s="1" t="s">
        <v>9295</v>
      </c>
      <c r="L597">
        <v>3.9</v>
      </c>
      <c r="M597" s="4">
        <v>710</v>
      </c>
      <c r="N597" s="12">
        <f t="shared" si="49"/>
        <v>2769</v>
      </c>
    </row>
    <row r="598" spans="1:14">
      <c r="A598" t="s">
        <v>7967</v>
      </c>
      <c r="B598" t="s">
        <v>10404</v>
      </c>
      <c r="C598" t="s">
        <v>10741</v>
      </c>
      <c r="D598" s="2">
        <v>2092</v>
      </c>
      <c r="E598" s="11">
        <f t="shared" si="45"/>
        <v>2585200</v>
      </c>
      <c r="F598" s="5">
        <v>4600</v>
      </c>
      <c r="G598" s="1">
        <v>0.55000000000000004</v>
      </c>
      <c r="H598" t="str">
        <f t="shared" si="46"/>
        <v>&gt;=50%</v>
      </c>
      <c r="I598" s="8" t="str">
        <f t="shared" si="47"/>
        <v>&gt;500</v>
      </c>
      <c r="J598" s="8" t="str">
        <f t="shared" si="48"/>
        <v>&lt;1000</v>
      </c>
      <c r="K598" s="1" t="s">
        <v>9295</v>
      </c>
      <c r="L598">
        <v>4.3</v>
      </c>
      <c r="M598" s="4">
        <v>562</v>
      </c>
      <c r="N598" s="12">
        <f t="shared" si="49"/>
        <v>2416.6</v>
      </c>
    </row>
    <row r="599" spans="1:14">
      <c r="A599" t="s">
        <v>8251</v>
      </c>
      <c r="B599" t="s">
        <v>10441</v>
      </c>
      <c r="C599" t="s">
        <v>10743</v>
      </c>
      <c r="D599" s="2">
        <v>1474</v>
      </c>
      <c r="E599" s="11">
        <f t="shared" si="45"/>
        <v>4859250</v>
      </c>
      <c r="F599" s="5">
        <v>4650</v>
      </c>
      <c r="G599" s="1">
        <v>0.68</v>
      </c>
      <c r="H599" t="str">
        <f t="shared" si="46"/>
        <v>&gt;=50%</v>
      </c>
      <c r="I599" s="8" t="str">
        <f t="shared" si="47"/>
        <v>&gt;500</v>
      </c>
      <c r="J599" s="8" t="str">
        <f t="shared" si="48"/>
        <v>1000</v>
      </c>
      <c r="K599" s="1" t="s">
        <v>9295</v>
      </c>
      <c r="L599">
        <v>4.0999999999999996</v>
      </c>
      <c r="M599" s="4">
        <v>1045</v>
      </c>
      <c r="N599" s="12">
        <f t="shared" si="49"/>
        <v>4284.5</v>
      </c>
    </row>
    <row r="600" spans="1:14">
      <c r="A600" t="s">
        <v>826</v>
      </c>
      <c r="B600" t="s">
        <v>9432</v>
      </c>
      <c r="C600" t="s">
        <v>10576</v>
      </c>
      <c r="D600" s="2">
        <v>9999</v>
      </c>
      <c r="E600" s="11">
        <f t="shared" si="45"/>
        <v>35519310</v>
      </c>
      <c r="F600" s="5">
        <v>27990</v>
      </c>
      <c r="G600" s="1">
        <v>0.64</v>
      </c>
      <c r="H600" t="str">
        <f t="shared" si="46"/>
        <v>20-50%</v>
      </c>
      <c r="I600" s="8" t="str">
        <f t="shared" si="47"/>
        <v>&gt;500</v>
      </c>
      <c r="J600" s="8" t="str">
        <f t="shared" si="48"/>
        <v>1000</v>
      </c>
      <c r="K600" s="1" t="s">
        <v>9295</v>
      </c>
      <c r="L600">
        <v>4.2</v>
      </c>
      <c r="M600" s="4">
        <v>1269</v>
      </c>
      <c r="N600" s="12">
        <f t="shared" si="49"/>
        <v>5329.8</v>
      </c>
    </row>
    <row r="601" spans="1:14">
      <c r="A601" t="s">
        <v>6858</v>
      </c>
      <c r="B601" t="s">
        <v>6859</v>
      </c>
      <c r="C601" t="s">
        <v>10737</v>
      </c>
      <c r="D601">
        <v>160</v>
      </c>
      <c r="E601" s="11">
        <f t="shared" si="45"/>
        <v>831519</v>
      </c>
      <c r="F601" s="5">
        <v>299</v>
      </c>
      <c r="G601" s="1">
        <v>0.46</v>
      </c>
      <c r="H601" t="str">
        <f t="shared" si="46"/>
        <v>&gt;=50%</v>
      </c>
      <c r="I601" s="8" t="str">
        <f t="shared" si="47"/>
        <v>200-500</v>
      </c>
      <c r="J601" s="8" t="str">
        <f t="shared" si="48"/>
        <v>1000</v>
      </c>
      <c r="K601" s="1" t="s">
        <v>9296</v>
      </c>
      <c r="L601">
        <v>4.5999999999999996</v>
      </c>
      <c r="M601" s="4">
        <v>2781</v>
      </c>
      <c r="N601" s="12">
        <f t="shared" si="49"/>
        <v>12792.599999999999</v>
      </c>
    </row>
    <row r="602" spans="1:14">
      <c r="A602" t="s">
        <v>6788</v>
      </c>
      <c r="B602" t="s">
        <v>10255</v>
      </c>
      <c r="C602" t="s">
        <v>10704</v>
      </c>
      <c r="D602">
        <v>244</v>
      </c>
      <c r="E602" s="11">
        <f t="shared" si="45"/>
        <v>238522</v>
      </c>
      <c r="F602" s="5">
        <v>499</v>
      </c>
      <c r="G602" s="1">
        <v>0.51</v>
      </c>
      <c r="H602" t="str">
        <f t="shared" si="46"/>
        <v>&gt;=50%</v>
      </c>
      <c r="I602" s="8" t="str">
        <f t="shared" si="47"/>
        <v>200-500</v>
      </c>
      <c r="J602" s="8" t="str">
        <f t="shared" si="48"/>
        <v>&lt;1000</v>
      </c>
      <c r="K602" s="1" t="s">
        <v>9295</v>
      </c>
      <c r="L602">
        <v>3.3</v>
      </c>
      <c r="M602" s="4">
        <v>478</v>
      </c>
      <c r="N602" s="12">
        <f t="shared" si="49"/>
        <v>1577.3999999999999</v>
      </c>
    </row>
    <row r="603" spans="1:14">
      <c r="A603" t="s">
        <v>7866</v>
      </c>
      <c r="B603" t="s">
        <v>10392</v>
      </c>
      <c r="C603" t="s">
        <v>10720</v>
      </c>
      <c r="D603">
        <v>229</v>
      </c>
      <c r="E603" s="11">
        <f t="shared" si="45"/>
        <v>92315</v>
      </c>
      <c r="F603" s="5">
        <v>499</v>
      </c>
      <c r="G603" s="1">
        <v>0.54</v>
      </c>
      <c r="H603" t="str">
        <f t="shared" si="46"/>
        <v>20-50%</v>
      </c>
      <c r="I603" s="8" t="str">
        <f t="shared" si="47"/>
        <v>200-500</v>
      </c>
      <c r="J603" s="8" t="str">
        <f t="shared" si="48"/>
        <v>&lt;1000</v>
      </c>
      <c r="K603" s="1" t="s">
        <v>9295</v>
      </c>
      <c r="L603">
        <v>3.5</v>
      </c>
      <c r="M603" s="4">
        <v>185</v>
      </c>
      <c r="N603" s="12">
        <f t="shared" si="49"/>
        <v>647.5</v>
      </c>
    </row>
    <row r="604" spans="1:14">
      <c r="A604" t="s">
        <v>9125</v>
      </c>
      <c r="B604" t="s">
        <v>10557</v>
      </c>
      <c r="C604" t="s">
        <v>10737</v>
      </c>
      <c r="D604">
        <v>229</v>
      </c>
      <c r="E604" s="11">
        <f t="shared" si="45"/>
        <v>179949</v>
      </c>
      <c r="F604" s="5">
        <v>399</v>
      </c>
      <c r="G604" s="1">
        <v>0.43</v>
      </c>
      <c r="H604" t="str">
        <f t="shared" si="46"/>
        <v>&gt;=50%</v>
      </c>
      <c r="I604" s="8" t="str">
        <f t="shared" si="47"/>
        <v>200-500</v>
      </c>
      <c r="J604" s="8" t="str">
        <f t="shared" si="48"/>
        <v>&lt;1000</v>
      </c>
      <c r="K604" s="1" t="s">
        <v>9296</v>
      </c>
      <c r="L604">
        <v>3.6</v>
      </c>
      <c r="M604" s="4">
        <v>451</v>
      </c>
      <c r="N604" s="12">
        <f t="shared" si="49"/>
        <v>1623.6000000000001</v>
      </c>
    </row>
    <row r="605" spans="1:14">
      <c r="A605" t="s">
        <v>5836</v>
      </c>
      <c r="B605" t="s">
        <v>10134</v>
      </c>
      <c r="C605" t="s">
        <v>10572</v>
      </c>
      <c r="D605" s="2">
        <v>2299</v>
      </c>
      <c r="E605" s="11">
        <f t="shared" si="45"/>
        <v>41655000</v>
      </c>
      <c r="F605" s="5">
        <v>7500</v>
      </c>
      <c r="G605" s="1">
        <v>0.69</v>
      </c>
      <c r="H605" t="str">
        <f t="shared" si="46"/>
        <v>20-50%</v>
      </c>
      <c r="I605" s="8" t="str">
        <f t="shared" si="47"/>
        <v>&gt;500</v>
      </c>
      <c r="J605" s="8" t="str">
        <f t="shared" si="48"/>
        <v>1000</v>
      </c>
      <c r="K605" s="1" t="s">
        <v>9295</v>
      </c>
      <c r="L605">
        <v>4.0999999999999996</v>
      </c>
      <c r="M605" s="4">
        <v>5554</v>
      </c>
      <c r="N605" s="12">
        <f t="shared" si="49"/>
        <v>22771.399999999998</v>
      </c>
    </row>
    <row r="606" spans="1:14">
      <c r="A606" t="s">
        <v>9053</v>
      </c>
      <c r="B606" t="s">
        <v>10548</v>
      </c>
      <c r="C606" t="s">
        <v>10770</v>
      </c>
      <c r="D606" s="2">
        <v>6790</v>
      </c>
      <c r="E606" s="11">
        <f t="shared" si="45"/>
        <v>35096040</v>
      </c>
      <c r="F606" s="5">
        <v>10995</v>
      </c>
      <c r="G606" s="1">
        <v>0.38</v>
      </c>
      <c r="H606" t="str">
        <f t="shared" si="46"/>
        <v>20-50%</v>
      </c>
      <c r="I606" s="8" t="str">
        <f t="shared" si="47"/>
        <v>&gt;500</v>
      </c>
      <c r="J606" s="8" t="str">
        <f t="shared" si="48"/>
        <v>1000</v>
      </c>
      <c r="K606" s="1" t="s">
        <v>9296</v>
      </c>
      <c r="L606">
        <v>4.5</v>
      </c>
      <c r="M606" s="4">
        <v>3192</v>
      </c>
      <c r="N606" s="12">
        <f t="shared" si="49"/>
        <v>14364</v>
      </c>
    </row>
    <row r="607" spans="1:14">
      <c r="A607" t="s">
        <v>7745</v>
      </c>
      <c r="B607" t="s">
        <v>10377</v>
      </c>
      <c r="C607" t="s">
        <v>10723</v>
      </c>
      <c r="D607" s="2">
        <v>1656</v>
      </c>
      <c r="E607" s="11">
        <f t="shared" si="45"/>
        <v>16242765</v>
      </c>
      <c r="F607" s="5">
        <v>2695</v>
      </c>
      <c r="G607" s="1">
        <v>0.39</v>
      </c>
      <c r="H607" t="str">
        <f t="shared" si="46"/>
        <v>20-50%</v>
      </c>
      <c r="I607" s="8" t="str">
        <f t="shared" si="47"/>
        <v>&gt;500</v>
      </c>
      <c r="J607" s="8" t="str">
        <f t="shared" si="48"/>
        <v>1000</v>
      </c>
      <c r="K607" s="1" t="s">
        <v>9296</v>
      </c>
      <c r="L607">
        <v>4.4000000000000004</v>
      </c>
      <c r="M607" s="4">
        <v>6027</v>
      </c>
      <c r="N607" s="12">
        <f t="shared" si="49"/>
        <v>26518.800000000003</v>
      </c>
    </row>
    <row r="608" spans="1:14">
      <c r="A608" t="s">
        <v>7953</v>
      </c>
      <c r="B608" t="s">
        <v>10403</v>
      </c>
      <c r="C608" t="s">
        <v>10717</v>
      </c>
      <c r="D608" s="2">
        <v>1349</v>
      </c>
      <c r="E608" s="11">
        <f t="shared" si="45"/>
        <v>414170</v>
      </c>
      <c r="F608" s="5">
        <v>2495</v>
      </c>
      <c r="G608" s="1">
        <v>0.46</v>
      </c>
      <c r="H608" t="str">
        <f t="shared" si="46"/>
        <v>&gt;=50%</v>
      </c>
      <c r="I608" s="8" t="str">
        <f t="shared" si="47"/>
        <v>&gt;500</v>
      </c>
      <c r="J608" s="8" t="str">
        <f t="shared" si="48"/>
        <v>&lt;1000</v>
      </c>
      <c r="K608" s="1" t="s">
        <v>9296</v>
      </c>
      <c r="L608">
        <v>3.8</v>
      </c>
      <c r="M608" s="4">
        <v>166</v>
      </c>
      <c r="N608" s="12">
        <f t="shared" si="49"/>
        <v>630.79999999999995</v>
      </c>
    </row>
    <row r="609" spans="1:14">
      <c r="A609" t="s">
        <v>6331</v>
      </c>
      <c r="B609" t="s">
        <v>10195</v>
      </c>
      <c r="C609" t="s">
        <v>10709</v>
      </c>
      <c r="D609">
        <v>699</v>
      </c>
      <c r="E609" s="11">
        <f t="shared" si="45"/>
        <v>12903550</v>
      </c>
      <c r="F609" s="5">
        <v>1595</v>
      </c>
      <c r="G609" s="1">
        <v>0.56000000000000005</v>
      </c>
      <c r="H609" t="str">
        <f t="shared" si="46"/>
        <v>&gt;=50%</v>
      </c>
      <c r="I609" s="8" t="str">
        <f t="shared" si="47"/>
        <v>&gt;500</v>
      </c>
      <c r="J609" s="8" t="str">
        <f t="shared" si="48"/>
        <v>1000</v>
      </c>
      <c r="K609" s="1" t="s">
        <v>9295</v>
      </c>
      <c r="L609">
        <v>4.0999999999999996</v>
      </c>
      <c r="M609" s="4">
        <v>8090</v>
      </c>
      <c r="N609" s="12">
        <f t="shared" si="49"/>
        <v>33169</v>
      </c>
    </row>
    <row r="610" spans="1:14">
      <c r="A610" t="s">
        <v>7476</v>
      </c>
      <c r="B610" t="s">
        <v>10345</v>
      </c>
      <c r="C610" t="s">
        <v>10706</v>
      </c>
      <c r="D610" s="2">
        <v>1182</v>
      </c>
      <c r="E610" s="11">
        <f t="shared" si="45"/>
        <v>15508110</v>
      </c>
      <c r="F610" s="5">
        <v>2995</v>
      </c>
      <c r="G610" s="1">
        <v>0.61</v>
      </c>
      <c r="H610" t="str">
        <f t="shared" si="46"/>
        <v>20-50%</v>
      </c>
      <c r="I610" s="8" t="str">
        <f t="shared" si="47"/>
        <v>&gt;500</v>
      </c>
      <c r="J610" s="8" t="str">
        <f t="shared" si="48"/>
        <v>1000</v>
      </c>
      <c r="K610" s="1" t="s">
        <v>9295</v>
      </c>
      <c r="L610">
        <v>4.2</v>
      </c>
      <c r="M610" s="4">
        <v>5178</v>
      </c>
      <c r="N610" s="12">
        <f t="shared" si="49"/>
        <v>21747.600000000002</v>
      </c>
    </row>
    <row r="611" spans="1:14">
      <c r="A611" t="s">
        <v>7724</v>
      </c>
      <c r="B611" t="s">
        <v>10374</v>
      </c>
      <c r="C611" t="s">
        <v>10745</v>
      </c>
      <c r="D611" s="2">
        <v>2742</v>
      </c>
      <c r="E611" s="11">
        <f t="shared" si="45"/>
        <v>44536260</v>
      </c>
      <c r="F611" s="5">
        <v>3995</v>
      </c>
      <c r="G611" s="1">
        <v>0.31</v>
      </c>
      <c r="H611" t="str">
        <f t="shared" si="46"/>
        <v>20-50%</v>
      </c>
      <c r="I611" s="8" t="str">
        <f t="shared" si="47"/>
        <v>&gt;500</v>
      </c>
      <c r="J611" s="8" t="str">
        <f t="shared" si="48"/>
        <v>1000</v>
      </c>
      <c r="K611" s="1" t="s">
        <v>9296</v>
      </c>
      <c r="L611">
        <v>4.4000000000000004</v>
      </c>
      <c r="M611" s="4">
        <v>11148</v>
      </c>
      <c r="N611" s="12">
        <f t="shared" si="49"/>
        <v>49051.200000000004</v>
      </c>
    </row>
    <row r="612" spans="1:14">
      <c r="A612" t="s">
        <v>8384</v>
      </c>
      <c r="B612" t="s">
        <v>8385</v>
      </c>
      <c r="C612" t="s">
        <v>10704</v>
      </c>
      <c r="D612">
        <v>979</v>
      </c>
      <c r="E612" s="11">
        <f t="shared" si="45"/>
        <v>21276540</v>
      </c>
      <c r="F612" s="5">
        <v>1395</v>
      </c>
      <c r="G612" s="1">
        <v>0.3</v>
      </c>
      <c r="H612" t="str">
        <f t="shared" si="46"/>
        <v>20-50%</v>
      </c>
      <c r="I612" s="8" t="str">
        <f t="shared" si="47"/>
        <v>&gt;500</v>
      </c>
      <c r="J612" s="8" t="str">
        <f t="shared" si="48"/>
        <v>1000</v>
      </c>
      <c r="K612" s="1" t="s">
        <v>9296</v>
      </c>
      <c r="L612">
        <v>4.2</v>
      </c>
      <c r="M612" s="4">
        <v>15252</v>
      </c>
      <c r="N612" s="12">
        <f t="shared" si="49"/>
        <v>64058.400000000001</v>
      </c>
    </row>
    <row r="613" spans="1:14">
      <c r="A613" t="s">
        <v>8173</v>
      </c>
      <c r="B613" t="s">
        <v>10432</v>
      </c>
      <c r="C613" t="s">
        <v>10750</v>
      </c>
      <c r="D613" s="2">
        <v>2286</v>
      </c>
      <c r="E613" s="11">
        <f t="shared" si="45"/>
        <v>1465370</v>
      </c>
      <c r="F613" s="5">
        <v>4495</v>
      </c>
      <c r="G613" s="1">
        <v>0.49</v>
      </c>
      <c r="H613" t="str">
        <f t="shared" si="46"/>
        <v>20-50%</v>
      </c>
      <c r="I613" s="8" t="str">
        <f t="shared" si="47"/>
        <v>&gt;500</v>
      </c>
      <c r="J613" s="8" t="str">
        <f t="shared" si="48"/>
        <v>&lt;1000</v>
      </c>
      <c r="K613" s="1" t="s">
        <v>9296</v>
      </c>
      <c r="L613">
        <v>3.9</v>
      </c>
      <c r="M613" s="4">
        <v>326</v>
      </c>
      <c r="N613" s="12">
        <f t="shared" si="49"/>
        <v>1271.3999999999999</v>
      </c>
    </row>
    <row r="614" spans="1:14">
      <c r="A614" t="s">
        <v>8244</v>
      </c>
      <c r="B614" t="s">
        <v>10440</v>
      </c>
      <c r="C614" t="s">
        <v>10724</v>
      </c>
      <c r="D614" s="2">
        <v>1799</v>
      </c>
      <c r="E614" s="11">
        <f t="shared" si="45"/>
        <v>2263665</v>
      </c>
      <c r="F614" s="5">
        <v>3295</v>
      </c>
      <c r="G614" s="1">
        <v>0.45</v>
      </c>
      <c r="H614" t="str">
        <f t="shared" si="46"/>
        <v>&gt;=50%</v>
      </c>
      <c r="I614" s="8" t="str">
        <f t="shared" si="47"/>
        <v>&gt;500</v>
      </c>
      <c r="J614" s="8" t="str">
        <f t="shared" si="48"/>
        <v>&lt;1000</v>
      </c>
      <c r="K614" s="1" t="s">
        <v>9296</v>
      </c>
      <c r="L614">
        <v>3.8</v>
      </c>
      <c r="M614" s="4">
        <v>687</v>
      </c>
      <c r="N614" s="12">
        <f t="shared" si="49"/>
        <v>2610.6</v>
      </c>
    </row>
    <row r="615" spans="1:14">
      <c r="A615" t="s">
        <v>7974</v>
      </c>
      <c r="B615" t="s">
        <v>10405</v>
      </c>
      <c r="C615" t="s">
        <v>10721</v>
      </c>
      <c r="D615" s="2">
        <v>3859</v>
      </c>
      <c r="E615" s="11">
        <f t="shared" si="45"/>
        <v>83338025</v>
      </c>
      <c r="F615" s="5">
        <v>10295</v>
      </c>
      <c r="G615" s="1">
        <v>0.63</v>
      </c>
      <c r="H615" t="str">
        <f t="shared" si="46"/>
        <v>&gt;=50%</v>
      </c>
      <c r="I615" s="8" t="str">
        <f t="shared" si="47"/>
        <v>&gt;500</v>
      </c>
      <c r="J615" s="8" t="str">
        <f t="shared" si="48"/>
        <v>1000</v>
      </c>
      <c r="K615" s="1" t="s">
        <v>9295</v>
      </c>
      <c r="L615">
        <v>3.9</v>
      </c>
      <c r="M615" s="4">
        <v>8095</v>
      </c>
      <c r="N615" s="12">
        <f t="shared" si="49"/>
        <v>31570.5</v>
      </c>
    </row>
    <row r="616" spans="1:14">
      <c r="A616" t="s">
        <v>7588</v>
      </c>
      <c r="B616" t="s">
        <v>10359</v>
      </c>
      <c r="C616" t="s">
        <v>10709</v>
      </c>
      <c r="D616">
        <v>999</v>
      </c>
      <c r="E616" s="11">
        <f t="shared" si="45"/>
        <v>655200</v>
      </c>
      <c r="F616" s="5">
        <v>2600</v>
      </c>
      <c r="G616" s="1">
        <v>0.62</v>
      </c>
      <c r="H616" t="str">
        <f t="shared" si="46"/>
        <v>20-50%</v>
      </c>
      <c r="I616" s="8" t="str">
        <f t="shared" si="47"/>
        <v>&gt;500</v>
      </c>
      <c r="J616" s="8" t="str">
        <f t="shared" si="48"/>
        <v>&lt;1000</v>
      </c>
      <c r="K616" s="1" t="s">
        <v>9295</v>
      </c>
      <c r="L616">
        <v>3.4</v>
      </c>
      <c r="M616" s="4">
        <v>252</v>
      </c>
      <c r="N616" s="12">
        <f t="shared" si="49"/>
        <v>856.8</v>
      </c>
    </row>
    <row r="617" spans="1:14">
      <c r="A617" t="s">
        <v>6115</v>
      </c>
      <c r="B617" t="s">
        <v>10166</v>
      </c>
      <c r="C617" t="s">
        <v>10703</v>
      </c>
      <c r="D617" s="2">
        <v>1499</v>
      </c>
      <c r="E617" s="11">
        <f t="shared" si="45"/>
        <v>75760738</v>
      </c>
      <c r="F617" s="5">
        <v>2999</v>
      </c>
      <c r="G617" s="1">
        <v>0.5</v>
      </c>
      <c r="H617" t="str">
        <f t="shared" si="46"/>
        <v>&gt;=50%</v>
      </c>
      <c r="I617" s="8" t="str">
        <f t="shared" si="47"/>
        <v>&gt;500</v>
      </c>
      <c r="J617" s="8" t="str">
        <f t="shared" si="48"/>
        <v>1000</v>
      </c>
      <c r="K617" s="1" t="s">
        <v>9295</v>
      </c>
      <c r="L617">
        <v>4.0999999999999996</v>
      </c>
      <c r="M617" s="4">
        <v>25262</v>
      </c>
      <c r="N617" s="12">
        <f t="shared" si="49"/>
        <v>103574.2</v>
      </c>
    </row>
    <row r="618" spans="1:14">
      <c r="A618" t="s">
        <v>4467</v>
      </c>
      <c r="B618" t="s">
        <v>9956</v>
      </c>
      <c r="C618" t="s">
        <v>10656</v>
      </c>
      <c r="D618">
        <v>899</v>
      </c>
      <c r="E618" s="11">
        <f t="shared" si="45"/>
        <v>60907531</v>
      </c>
      <c r="F618" s="5">
        <v>1999</v>
      </c>
      <c r="G618" s="1">
        <v>0.55000000000000004</v>
      </c>
      <c r="H618" t="str">
        <f t="shared" si="46"/>
        <v>&gt;=50%</v>
      </c>
      <c r="I618" s="8" t="str">
        <f t="shared" si="47"/>
        <v>&gt;500</v>
      </c>
      <c r="J618" s="8" t="str">
        <f t="shared" si="48"/>
        <v>1000</v>
      </c>
      <c r="K618" s="1" t="s">
        <v>9295</v>
      </c>
      <c r="L618">
        <v>4.0999999999999996</v>
      </c>
      <c r="M618" s="4">
        <v>30469</v>
      </c>
      <c r="N618" s="12">
        <f t="shared" si="49"/>
        <v>124922.9</v>
      </c>
    </row>
    <row r="619" spans="1:14">
      <c r="A619" t="s">
        <v>5296</v>
      </c>
      <c r="B619" t="s">
        <v>10064</v>
      </c>
      <c r="C619" t="s">
        <v>10677</v>
      </c>
      <c r="D619" s="2">
        <v>1499</v>
      </c>
      <c r="E619" s="11">
        <f t="shared" si="45"/>
        <v>171057225</v>
      </c>
      <c r="F619" s="5">
        <v>3999</v>
      </c>
      <c r="G619" s="1">
        <v>0.63</v>
      </c>
      <c r="H619" t="str">
        <f t="shared" si="46"/>
        <v>&gt;=50%</v>
      </c>
      <c r="I619" s="8" t="str">
        <f t="shared" si="47"/>
        <v>&gt;500</v>
      </c>
      <c r="J619" s="8" t="str">
        <f t="shared" si="48"/>
        <v>1000</v>
      </c>
      <c r="K619" s="1" t="s">
        <v>9295</v>
      </c>
      <c r="L619">
        <v>4.2</v>
      </c>
      <c r="M619" s="4">
        <v>42775</v>
      </c>
      <c r="N619" s="12">
        <f t="shared" si="49"/>
        <v>179655</v>
      </c>
    </row>
    <row r="620" spans="1:14">
      <c r="A620" t="s">
        <v>8610</v>
      </c>
      <c r="B620" t="s">
        <v>10488</v>
      </c>
      <c r="C620" t="s">
        <v>10737</v>
      </c>
      <c r="D620">
        <v>279</v>
      </c>
      <c r="E620" s="11">
        <f t="shared" si="45"/>
        <v>1625874</v>
      </c>
      <c r="F620" s="5">
        <v>699</v>
      </c>
      <c r="G620" s="1">
        <v>0.6</v>
      </c>
      <c r="H620" t="str">
        <f t="shared" si="46"/>
        <v>20-50%</v>
      </c>
      <c r="I620" s="8" t="str">
        <f t="shared" si="47"/>
        <v>&gt;500</v>
      </c>
      <c r="J620" s="8" t="str">
        <f t="shared" si="48"/>
        <v>1000</v>
      </c>
      <c r="K620" s="1" t="s">
        <v>9295</v>
      </c>
      <c r="L620">
        <v>4.3</v>
      </c>
      <c r="M620" s="4">
        <v>2326</v>
      </c>
      <c r="N620" s="12">
        <f t="shared" si="49"/>
        <v>10001.799999999999</v>
      </c>
    </row>
    <row r="621" spans="1:14">
      <c r="A621" t="s">
        <v>4872</v>
      </c>
      <c r="B621" t="s">
        <v>10010</v>
      </c>
      <c r="C621" t="s">
        <v>10624</v>
      </c>
      <c r="D621">
        <v>499</v>
      </c>
      <c r="E621" s="11">
        <f t="shared" si="45"/>
        <v>1028970</v>
      </c>
      <c r="F621" s="5">
        <v>999</v>
      </c>
      <c r="G621" s="1">
        <v>0.5</v>
      </c>
      <c r="H621" t="str">
        <f t="shared" si="46"/>
        <v>20-50%</v>
      </c>
      <c r="I621" s="8" t="str">
        <f t="shared" si="47"/>
        <v>&gt;500</v>
      </c>
      <c r="J621" s="8" t="str">
        <f t="shared" si="48"/>
        <v>1000</v>
      </c>
      <c r="K621" s="1" t="s">
        <v>9295</v>
      </c>
      <c r="L621">
        <v>4.4000000000000004</v>
      </c>
      <c r="M621" s="4">
        <v>1030</v>
      </c>
      <c r="N621" s="12">
        <f t="shared" si="49"/>
        <v>4532</v>
      </c>
    </row>
    <row r="622" spans="1:14">
      <c r="A622" t="s">
        <v>8286</v>
      </c>
      <c r="B622" t="s">
        <v>10446</v>
      </c>
      <c r="C622" t="s">
        <v>10720</v>
      </c>
      <c r="D622" s="2">
        <v>1099</v>
      </c>
      <c r="E622" s="11">
        <f t="shared" si="45"/>
        <v>6597099</v>
      </c>
      <c r="F622" s="5">
        <v>1499</v>
      </c>
      <c r="G622" s="1">
        <v>0.27</v>
      </c>
      <c r="H622" t="str">
        <f t="shared" si="46"/>
        <v>20%</v>
      </c>
      <c r="I622" s="8" t="str">
        <f t="shared" si="47"/>
        <v>&gt;500</v>
      </c>
      <c r="J622" s="8" t="str">
        <f t="shared" si="48"/>
        <v>1000</v>
      </c>
      <c r="K622" s="1" t="s">
        <v>9296</v>
      </c>
      <c r="L622">
        <v>4.0999999999999996</v>
      </c>
      <c r="M622" s="4">
        <v>4401</v>
      </c>
      <c r="N622" s="12">
        <f t="shared" si="49"/>
        <v>18044.099999999999</v>
      </c>
    </row>
    <row r="623" spans="1:14">
      <c r="A623" t="s">
        <v>6915</v>
      </c>
      <c r="B623" t="s">
        <v>10269</v>
      </c>
      <c r="C623" t="s">
        <v>10711</v>
      </c>
      <c r="D623" s="2">
        <v>1999</v>
      </c>
      <c r="E623" s="11">
        <f t="shared" si="45"/>
        <v>2583966</v>
      </c>
      <c r="F623" s="5">
        <v>2499</v>
      </c>
      <c r="G623" s="1">
        <v>0.2</v>
      </c>
      <c r="H623" t="str">
        <f t="shared" si="46"/>
        <v>20%</v>
      </c>
      <c r="I623" s="8" t="str">
        <f t="shared" si="47"/>
        <v>&gt;500</v>
      </c>
      <c r="J623" s="8" t="str">
        <f t="shared" si="48"/>
        <v>1000</v>
      </c>
      <c r="K623" s="1" t="s">
        <v>9296</v>
      </c>
      <c r="L623">
        <v>4.0999999999999996</v>
      </c>
      <c r="M623" s="4">
        <v>1034</v>
      </c>
      <c r="N623" s="12">
        <f t="shared" si="49"/>
        <v>4239.3999999999996</v>
      </c>
    </row>
    <row r="624" spans="1:14">
      <c r="A624" t="s">
        <v>6992</v>
      </c>
      <c r="B624" t="s">
        <v>10279</v>
      </c>
      <c r="C624" t="s">
        <v>10713</v>
      </c>
      <c r="D624" s="2">
        <v>2799</v>
      </c>
      <c r="E624" s="11">
        <f t="shared" si="45"/>
        <v>1910454</v>
      </c>
      <c r="F624" s="5">
        <v>3499</v>
      </c>
      <c r="G624" s="1">
        <v>0.2</v>
      </c>
      <c r="H624" t="str">
        <f t="shared" si="46"/>
        <v>20-50%</v>
      </c>
      <c r="I624" s="8" t="str">
        <f t="shared" si="47"/>
        <v>&gt;500</v>
      </c>
      <c r="J624" s="8" t="str">
        <f t="shared" si="48"/>
        <v>&lt;1000</v>
      </c>
      <c r="K624" s="1" t="s">
        <v>9296</v>
      </c>
      <c r="L624">
        <v>4.5</v>
      </c>
      <c r="M624" s="4">
        <v>546</v>
      </c>
      <c r="N624" s="12">
        <f t="shared" si="49"/>
        <v>2457</v>
      </c>
    </row>
    <row r="625" spans="1:14">
      <c r="A625" t="s">
        <v>6950</v>
      </c>
      <c r="B625" t="s">
        <v>10274</v>
      </c>
      <c r="C625" t="s">
        <v>10729</v>
      </c>
      <c r="D625">
        <v>999</v>
      </c>
      <c r="E625" s="11">
        <f t="shared" si="45"/>
        <v>2467354</v>
      </c>
      <c r="F625" s="5">
        <v>1499</v>
      </c>
      <c r="G625" s="1">
        <v>0.33</v>
      </c>
      <c r="H625" t="str">
        <f t="shared" si="46"/>
        <v>&gt;=50%</v>
      </c>
      <c r="I625" s="8" t="str">
        <f t="shared" si="47"/>
        <v>&gt;500</v>
      </c>
      <c r="J625" s="8" t="str">
        <f t="shared" si="48"/>
        <v>1000</v>
      </c>
      <c r="K625" s="1" t="s">
        <v>9296</v>
      </c>
      <c r="L625">
        <v>4.0999999999999996</v>
      </c>
      <c r="M625" s="4">
        <v>1646</v>
      </c>
      <c r="N625" s="12">
        <f t="shared" si="49"/>
        <v>6748.5999999999995</v>
      </c>
    </row>
    <row r="626" spans="1:14">
      <c r="A626" t="s">
        <v>8073</v>
      </c>
      <c r="B626" t="s">
        <v>10419</v>
      </c>
      <c r="C626" t="s">
        <v>10743</v>
      </c>
      <c r="D626" s="2">
        <v>4995</v>
      </c>
      <c r="E626" s="11">
        <f t="shared" si="45"/>
        <v>79474236</v>
      </c>
      <c r="F626" s="5">
        <v>20049</v>
      </c>
      <c r="G626" s="1">
        <v>0.75</v>
      </c>
      <c r="H626" t="str">
        <f t="shared" si="46"/>
        <v>20%</v>
      </c>
      <c r="I626" s="8" t="str">
        <f t="shared" si="47"/>
        <v>&gt;500</v>
      </c>
      <c r="J626" s="8" t="str">
        <f t="shared" si="48"/>
        <v>1000</v>
      </c>
      <c r="K626" s="1" t="s">
        <v>9295</v>
      </c>
      <c r="L626">
        <v>4.8</v>
      </c>
      <c r="M626" s="4">
        <v>3964</v>
      </c>
      <c r="N626" s="12">
        <f t="shared" si="49"/>
        <v>19027.2</v>
      </c>
    </row>
    <row r="627" spans="1:14">
      <c r="A627" t="s">
        <v>5975</v>
      </c>
      <c r="B627" t="s">
        <v>10151</v>
      </c>
      <c r="C627" t="s">
        <v>10628</v>
      </c>
      <c r="D627">
        <v>39</v>
      </c>
      <c r="E627" s="11">
        <f t="shared" si="45"/>
        <v>529308</v>
      </c>
      <c r="F627" s="5">
        <v>39</v>
      </c>
      <c r="G627" s="1">
        <v>0</v>
      </c>
      <c r="H627" t="str">
        <f t="shared" si="46"/>
        <v>&gt;=50%</v>
      </c>
      <c r="I627" s="8" t="str">
        <f t="shared" si="47"/>
        <v>&lt;200</v>
      </c>
      <c r="J627" s="8" t="str">
        <f t="shared" si="48"/>
        <v>1000</v>
      </c>
      <c r="K627" s="1" t="s">
        <v>9296</v>
      </c>
      <c r="L627">
        <v>3.6</v>
      </c>
      <c r="M627" s="4">
        <v>13572</v>
      </c>
      <c r="N627" s="12">
        <f t="shared" si="49"/>
        <v>48859.200000000004</v>
      </c>
    </row>
    <row r="628" spans="1:14">
      <c r="A628" t="s">
        <v>8596</v>
      </c>
      <c r="B628" t="s">
        <v>10486</v>
      </c>
      <c r="C628" t="s">
        <v>10705</v>
      </c>
      <c r="D628">
        <v>185</v>
      </c>
      <c r="E628" s="11">
        <f t="shared" si="45"/>
        <v>782294</v>
      </c>
      <c r="F628" s="5">
        <v>599</v>
      </c>
      <c r="G628" s="1">
        <v>0.69</v>
      </c>
      <c r="H628" t="str">
        <f t="shared" si="46"/>
        <v>&gt;=50%</v>
      </c>
      <c r="I628" s="8" t="str">
        <f t="shared" si="47"/>
        <v>&gt;500</v>
      </c>
      <c r="J628" s="8" t="str">
        <f t="shared" si="48"/>
        <v>1000</v>
      </c>
      <c r="K628" s="1" t="s">
        <v>9295</v>
      </c>
      <c r="L628">
        <v>3.9</v>
      </c>
      <c r="M628" s="4">
        <v>1306</v>
      </c>
      <c r="N628" s="12">
        <f t="shared" si="49"/>
        <v>5093.3999999999996</v>
      </c>
    </row>
    <row r="629" spans="1:14">
      <c r="A629" t="s">
        <v>8533</v>
      </c>
      <c r="B629" t="s">
        <v>10477</v>
      </c>
      <c r="C629" t="s">
        <v>10715</v>
      </c>
      <c r="D629">
        <v>295</v>
      </c>
      <c r="E629" s="11">
        <f t="shared" si="45"/>
        <v>984756</v>
      </c>
      <c r="F629" s="5">
        <v>599</v>
      </c>
      <c r="G629" s="1">
        <v>0.51</v>
      </c>
      <c r="H629" t="str">
        <f t="shared" si="46"/>
        <v>&gt;=50%</v>
      </c>
      <c r="I629" s="8" t="str">
        <f t="shared" si="47"/>
        <v>&gt;500</v>
      </c>
      <c r="J629" s="8" t="str">
        <f t="shared" si="48"/>
        <v>1000</v>
      </c>
      <c r="K629" s="1" t="s">
        <v>9295</v>
      </c>
      <c r="L629">
        <v>4</v>
      </c>
      <c r="M629" s="4">
        <v>1644</v>
      </c>
      <c r="N629" s="12">
        <f t="shared" si="49"/>
        <v>6576</v>
      </c>
    </row>
    <row r="630" spans="1:14">
      <c r="A630" t="s">
        <v>9132</v>
      </c>
      <c r="B630" t="s">
        <v>10558</v>
      </c>
      <c r="C630" t="s">
        <v>10763</v>
      </c>
      <c r="D630">
        <v>199</v>
      </c>
      <c r="E630" s="11">
        <f t="shared" si="45"/>
        <v>111141</v>
      </c>
      <c r="F630" s="5">
        <v>699</v>
      </c>
      <c r="G630" s="1">
        <v>0.72</v>
      </c>
      <c r="H630" t="str">
        <f t="shared" si="46"/>
        <v>&gt;=50%</v>
      </c>
      <c r="I630" s="8" t="str">
        <f t="shared" si="47"/>
        <v>&gt;500</v>
      </c>
      <c r="J630" s="8" t="str">
        <f t="shared" si="48"/>
        <v>&lt;1000</v>
      </c>
      <c r="K630" s="1" t="s">
        <v>9295</v>
      </c>
      <c r="L630">
        <v>2.9</v>
      </c>
      <c r="M630" s="4">
        <v>159</v>
      </c>
      <c r="N630" s="12">
        <f t="shared" si="49"/>
        <v>461.09999999999997</v>
      </c>
    </row>
    <row r="631" spans="1:14">
      <c r="A631" t="s">
        <v>3238</v>
      </c>
      <c r="B631" t="s">
        <v>9795</v>
      </c>
      <c r="C631" t="s">
        <v>10610</v>
      </c>
      <c r="D631">
        <v>799</v>
      </c>
      <c r="E631" s="11">
        <f t="shared" si="45"/>
        <v>474810</v>
      </c>
      <c r="F631" s="5">
        <v>3990</v>
      </c>
      <c r="G631" s="1">
        <v>0.8</v>
      </c>
      <c r="H631" t="str">
        <f t="shared" si="46"/>
        <v>20-50%</v>
      </c>
      <c r="I631" s="8" t="str">
        <f t="shared" si="47"/>
        <v>&gt;500</v>
      </c>
      <c r="J631" s="8" t="str">
        <f t="shared" si="48"/>
        <v>&lt;1000</v>
      </c>
      <c r="K631" s="1" t="s">
        <v>9295</v>
      </c>
      <c r="L631">
        <v>3.8</v>
      </c>
      <c r="M631" s="4">
        <v>119</v>
      </c>
      <c r="N631" s="12">
        <f t="shared" si="49"/>
        <v>452.2</v>
      </c>
    </row>
    <row r="632" spans="1:14">
      <c r="A632" t="s">
        <v>3275</v>
      </c>
      <c r="B632" t="s">
        <v>9800</v>
      </c>
      <c r="C632" t="s">
        <v>10591</v>
      </c>
      <c r="D632" s="2">
        <v>29990</v>
      </c>
      <c r="E632" s="11">
        <f t="shared" si="45"/>
        <v>335876010</v>
      </c>
      <c r="F632" s="5">
        <v>39990</v>
      </c>
      <c r="G632" s="1">
        <v>0.25</v>
      </c>
      <c r="H632" t="str">
        <f t="shared" si="46"/>
        <v>20%</v>
      </c>
      <c r="I632" s="8" t="str">
        <f t="shared" si="47"/>
        <v>&gt;500</v>
      </c>
      <c r="J632" s="8" t="str">
        <f t="shared" si="48"/>
        <v>1000</v>
      </c>
      <c r="K632" s="1" t="s">
        <v>9296</v>
      </c>
      <c r="L632">
        <v>4.3</v>
      </c>
      <c r="M632" s="4">
        <v>8399</v>
      </c>
      <c r="N632" s="12">
        <f t="shared" si="49"/>
        <v>36115.699999999997</v>
      </c>
    </row>
    <row r="633" spans="1:14">
      <c r="A633" t="s">
        <v>2473</v>
      </c>
      <c r="B633" t="s">
        <v>9678</v>
      </c>
      <c r="C633" t="s">
        <v>10591</v>
      </c>
      <c r="D633" s="2">
        <v>28999</v>
      </c>
      <c r="E633" s="11">
        <f t="shared" si="45"/>
        <v>710864689</v>
      </c>
      <c r="F633" s="5">
        <v>34999</v>
      </c>
      <c r="G633" s="1">
        <v>0.17</v>
      </c>
      <c r="H633" t="str">
        <f t="shared" si="46"/>
        <v>20-50%</v>
      </c>
      <c r="I633" s="8" t="str">
        <f t="shared" si="47"/>
        <v>&gt;500</v>
      </c>
      <c r="J633" s="8" t="str">
        <f t="shared" si="48"/>
        <v>1000</v>
      </c>
      <c r="K633" s="1" t="s">
        <v>9296</v>
      </c>
      <c r="L633">
        <v>4.4000000000000004</v>
      </c>
      <c r="M633" s="4">
        <v>20311</v>
      </c>
      <c r="N633" s="12">
        <f t="shared" si="49"/>
        <v>89368.400000000009</v>
      </c>
    </row>
    <row r="634" spans="1:14">
      <c r="A634" t="s">
        <v>2338</v>
      </c>
      <c r="B634" t="s">
        <v>9660</v>
      </c>
      <c r="C634" t="s">
        <v>10591</v>
      </c>
      <c r="D634" s="2">
        <v>16499</v>
      </c>
      <c r="E634" s="11">
        <f t="shared" si="45"/>
        <v>448328650</v>
      </c>
      <c r="F634" s="5">
        <v>20999</v>
      </c>
      <c r="G634" s="1">
        <v>0.21</v>
      </c>
      <c r="H634" t="str">
        <f t="shared" si="46"/>
        <v>20%</v>
      </c>
      <c r="I634" s="8" t="str">
        <f t="shared" si="47"/>
        <v>&gt;500</v>
      </c>
      <c r="J634" s="8" t="str">
        <f t="shared" si="48"/>
        <v>1000</v>
      </c>
      <c r="K634" s="1" t="s">
        <v>9296</v>
      </c>
      <c r="L634">
        <v>4</v>
      </c>
      <c r="M634" s="4">
        <v>21350</v>
      </c>
      <c r="N634" s="12">
        <f t="shared" si="49"/>
        <v>85400</v>
      </c>
    </row>
    <row r="635" spans="1:14">
      <c r="A635" t="s">
        <v>2783</v>
      </c>
      <c r="B635" t="s">
        <v>9727</v>
      </c>
      <c r="C635" t="s">
        <v>10572</v>
      </c>
      <c r="D635" s="2">
        <v>17999</v>
      </c>
      <c r="E635" s="11">
        <f t="shared" si="45"/>
        <v>469486500</v>
      </c>
      <c r="F635" s="5">
        <v>21990</v>
      </c>
      <c r="G635" s="1">
        <v>0.18</v>
      </c>
      <c r="H635" t="str">
        <f t="shared" si="46"/>
        <v>20-50%</v>
      </c>
      <c r="I635" s="8" t="str">
        <f t="shared" si="47"/>
        <v>&gt;500</v>
      </c>
      <c r="J635" s="8" t="str">
        <f t="shared" si="48"/>
        <v>1000</v>
      </c>
      <c r="K635" s="1" t="s">
        <v>9296</v>
      </c>
      <c r="L635">
        <v>4</v>
      </c>
      <c r="M635" s="4">
        <v>21350</v>
      </c>
      <c r="N635" s="12">
        <f t="shared" si="49"/>
        <v>85400</v>
      </c>
    </row>
    <row r="636" spans="1:14">
      <c r="A636" t="s">
        <v>2843</v>
      </c>
      <c r="B636" t="s">
        <v>9736</v>
      </c>
      <c r="C636" t="s">
        <v>2215</v>
      </c>
      <c r="D636" s="2">
        <v>16499</v>
      </c>
      <c r="E636" s="11">
        <f t="shared" si="45"/>
        <v>448136500</v>
      </c>
      <c r="F636" s="5">
        <v>20990</v>
      </c>
      <c r="G636" s="1">
        <v>0.21</v>
      </c>
      <c r="H636" t="str">
        <f t="shared" si="46"/>
        <v>20-50%</v>
      </c>
      <c r="I636" s="8" t="str">
        <f t="shared" si="47"/>
        <v>&gt;500</v>
      </c>
      <c r="J636" s="8" t="str">
        <f t="shared" si="48"/>
        <v>1000</v>
      </c>
      <c r="K636" s="1" t="s">
        <v>9296</v>
      </c>
      <c r="L636">
        <v>4</v>
      </c>
      <c r="M636" s="4">
        <v>21350</v>
      </c>
      <c r="N636" s="12">
        <f t="shared" si="49"/>
        <v>85400</v>
      </c>
    </row>
    <row r="637" spans="1:14">
      <c r="A637" t="s">
        <v>2517</v>
      </c>
      <c r="B637" t="s">
        <v>9685</v>
      </c>
      <c r="C637" t="s">
        <v>10591</v>
      </c>
      <c r="D637" s="2">
        <v>13999</v>
      </c>
      <c r="E637" s="11">
        <f t="shared" si="45"/>
        <v>385020748</v>
      </c>
      <c r="F637" s="5">
        <v>19999</v>
      </c>
      <c r="G637" s="1">
        <v>0.3</v>
      </c>
      <c r="H637" t="str">
        <f t="shared" si="46"/>
        <v>20-50%</v>
      </c>
      <c r="I637" s="8" t="str">
        <f t="shared" si="47"/>
        <v>&gt;500</v>
      </c>
      <c r="J637" s="8" t="str">
        <f t="shared" si="48"/>
        <v>1000</v>
      </c>
      <c r="K637" s="1" t="s">
        <v>9296</v>
      </c>
      <c r="L637">
        <v>4.0999999999999996</v>
      </c>
      <c r="M637" s="4">
        <v>19252</v>
      </c>
      <c r="N637" s="12">
        <f t="shared" si="49"/>
        <v>78933.2</v>
      </c>
    </row>
    <row r="638" spans="1:14">
      <c r="A638" t="s">
        <v>2688</v>
      </c>
      <c r="B638" t="s">
        <v>9709</v>
      </c>
      <c r="C638" t="s">
        <v>10593</v>
      </c>
      <c r="D638" s="2">
        <v>15499</v>
      </c>
      <c r="E638" s="11">
        <f t="shared" si="45"/>
        <v>404272748</v>
      </c>
      <c r="F638" s="5">
        <v>20999</v>
      </c>
      <c r="G638" s="1">
        <v>0.26</v>
      </c>
      <c r="H638" t="str">
        <f t="shared" si="46"/>
        <v>20-50%</v>
      </c>
      <c r="I638" s="8" t="str">
        <f t="shared" si="47"/>
        <v>&gt;500</v>
      </c>
      <c r="J638" s="8" t="str">
        <f t="shared" si="48"/>
        <v>1000</v>
      </c>
      <c r="K638" s="1" t="s">
        <v>9296</v>
      </c>
      <c r="L638">
        <v>4.0999999999999996</v>
      </c>
      <c r="M638" s="4">
        <v>19252</v>
      </c>
      <c r="N638" s="12">
        <f t="shared" si="49"/>
        <v>78933.2</v>
      </c>
    </row>
    <row r="639" spans="1:14">
      <c r="A639" t="s">
        <v>2727</v>
      </c>
      <c r="B639" t="s">
        <v>9717</v>
      </c>
      <c r="C639" t="s">
        <v>10572</v>
      </c>
      <c r="D639" s="2">
        <v>13999</v>
      </c>
      <c r="E639" s="11">
        <f t="shared" si="45"/>
        <v>385020748</v>
      </c>
      <c r="F639" s="5">
        <v>19999</v>
      </c>
      <c r="G639" s="1">
        <v>0.3</v>
      </c>
      <c r="H639" t="str">
        <f t="shared" si="46"/>
        <v>20-50%</v>
      </c>
      <c r="I639" s="8" t="str">
        <f t="shared" si="47"/>
        <v>&gt;500</v>
      </c>
      <c r="J639" s="8" t="str">
        <f t="shared" si="48"/>
        <v>1000</v>
      </c>
      <c r="K639" s="1" t="s">
        <v>9296</v>
      </c>
      <c r="L639">
        <v>4.0999999999999996</v>
      </c>
      <c r="M639" s="4">
        <v>19252</v>
      </c>
      <c r="N639" s="12">
        <f t="shared" si="49"/>
        <v>78933.2</v>
      </c>
    </row>
    <row r="640" spans="1:14">
      <c r="A640" t="s">
        <v>2967</v>
      </c>
      <c r="B640" t="s">
        <v>9753</v>
      </c>
      <c r="C640" t="s">
        <v>10593</v>
      </c>
      <c r="D640" s="2">
        <v>15499</v>
      </c>
      <c r="E640" s="11">
        <f t="shared" si="45"/>
        <v>404293747</v>
      </c>
      <c r="F640" s="5">
        <v>20999</v>
      </c>
      <c r="G640" s="1">
        <v>0.26</v>
      </c>
      <c r="H640" t="str">
        <f t="shared" si="46"/>
        <v>20%</v>
      </c>
      <c r="I640" s="8" t="str">
        <f t="shared" si="47"/>
        <v>&gt;500</v>
      </c>
      <c r="J640" s="8" t="str">
        <f t="shared" si="48"/>
        <v>1000</v>
      </c>
      <c r="K640" s="1" t="s">
        <v>9296</v>
      </c>
      <c r="L640">
        <v>4.0999999999999996</v>
      </c>
      <c r="M640" s="4">
        <v>19253</v>
      </c>
      <c r="N640" s="12">
        <f t="shared" si="49"/>
        <v>78937.299999999988</v>
      </c>
    </row>
    <row r="641" spans="1:14">
      <c r="A641" t="s">
        <v>2691</v>
      </c>
      <c r="B641" t="s">
        <v>9710</v>
      </c>
      <c r="C641" t="s">
        <v>10593</v>
      </c>
      <c r="D641" s="2">
        <v>15499</v>
      </c>
      <c r="E641" s="11">
        <f t="shared" si="45"/>
        <v>365768748</v>
      </c>
      <c r="F641" s="5">
        <v>18999</v>
      </c>
      <c r="G641" s="1">
        <v>0.18</v>
      </c>
      <c r="H641" t="str">
        <f t="shared" si="46"/>
        <v>20%</v>
      </c>
      <c r="I641" s="8" t="str">
        <f t="shared" si="47"/>
        <v>&gt;500</v>
      </c>
      <c r="J641" s="8" t="str">
        <f t="shared" si="48"/>
        <v>1000</v>
      </c>
      <c r="K641" s="1" t="s">
        <v>9296</v>
      </c>
      <c r="L641">
        <v>4.0999999999999996</v>
      </c>
      <c r="M641" s="4">
        <v>19252</v>
      </c>
      <c r="N641" s="12">
        <f t="shared" si="49"/>
        <v>78933.2</v>
      </c>
    </row>
    <row r="642" spans="1:14">
      <c r="A642" t="s">
        <v>2389</v>
      </c>
      <c r="B642" t="s">
        <v>9667</v>
      </c>
      <c r="C642" t="s">
        <v>10572</v>
      </c>
      <c r="D642" s="2">
        <v>15499</v>
      </c>
      <c r="E642" s="11">
        <f t="shared" ref="E642:E705" si="50">F642 * M642</f>
        <v>365768748</v>
      </c>
      <c r="F642" s="5">
        <v>18999</v>
      </c>
      <c r="G642" s="1">
        <v>0.18</v>
      </c>
      <c r="H642" t="str">
        <f t="shared" ref="H642:H705" si="51">IF(G643 &lt;=0.2, "20%", IF(G643 &lt;=0.5,"20-50%", "&gt;=50%"))</f>
        <v>20-50%</v>
      </c>
      <c r="I642" s="8" t="str">
        <f t="shared" ref="I642:I705" si="52">IF(F642&lt;200,"&lt;200",IF(F642&lt;=500,"200-500",IF(F642&gt;500,"&gt;500")))</f>
        <v>&gt;500</v>
      </c>
      <c r="J642" s="8" t="str">
        <f t="shared" ref="J642:J705" si="53">IF(M642&lt;1000,"&lt;1000",IF(M642&gt;=1000,"1000"))</f>
        <v>1000</v>
      </c>
      <c r="K642" s="1" t="s">
        <v>9296</v>
      </c>
      <c r="L642">
        <v>4.0999999999999996</v>
      </c>
      <c r="M642" s="4">
        <v>19252</v>
      </c>
      <c r="N642" s="12">
        <f t="shared" ref="N642:N705" si="54">L642 *M642</f>
        <v>78933.2</v>
      </c>
    </row>
    <row r="643" spans="1:14">
      <c r="A643" t="s">
        <v>3031</v>
      </c>
      <c r="B643" t="s">
        <v>9764</v>
      </c>
      <c r="C643" t="s">
        <v>10593</v>
      </c>
      <c r="D643" s="2">
        <v>19999</v>
      </c>
      <c r="E643" s="11">
        <f t="shared" si="50"/>
        <v>265877010</v>
      </c>
      <c r="F643" s="5">
        <v>27990</v>
      </c>
      <c r="G643" s="1">
        <v>0.28999999999999998</v>
      </c>
      <c r="H643" t="str">
        <f t="shared" si="51"/>
        <v>20-50%</v>
      </c>
      <c r="I643" s="8" t="str">
        <f t="shared" si="52"/>
        <v>&gt;500</v>
      </c>
      <c r="J643" s="8" t="str">
        <f t="shared" si="53"/>
        <v>1000</v>
      </c>
      <c r="K643" s="1" t="s">
        <v>9296</v>
      </c>
      <c r="L643">
        <v>4.3</v>
      </c>
      <c r="M643" s="4">
        <v>9499</v>
      </c>
      <c r="N643" s="12">
        <f t="shared" si="54"/>
        <v>40845.699999999997</v>
      </c>
    </row>
    <row r="644" spans="1:14">
      <c r="A644" t="s">
        <v>2762</v>
      </c>
      <c r="B644" t="s">
        <v>9724</v>
      </c>
      <c r="C644" t="s">
        <v>10598</v>
      </c>
      <c r="D644" s="2">
        <v>20999</v>
      </c>
      <c r="E644" s="11">
        <f t="shared" si="50"/>
        <v>284875010</v>
      </c>
      <c r="F644" s="5">
        <v>29990</v>
      </c>
      <c r="G644" s="1">
        <v>0.3</v>
      </c>
      <c r="H644" t="str">
        <f t="shared" si="51"/>
        <v>20-50%</v>
      </c>
      <c r="I644" s="8" t="str">
        <f t="shared" si="52"/>
        <v>&gt;500</v>
      </c>
      <c r="J644" s="8" t="str">
        <f t="shared" si="53"/>
        <v>1000</v>
      </c>
      <c r="K644" s="1" t="s">
        <v>9296</v>
      </c>
      <c r="L644">
        <v>4.3</v>
      </c>
      <c r="M644" s="4">
        <v>9499</v>
      </c>
      <c r="N644" s="12">
        <f t="shared" si="54"/>
        <v>40845.699999999997</v>
      </c>
    </row>
    <row r="645" spans="1:14">
      <c r="A645" t="s">
        <v>3013</v>
      </c>
      <c r="B645" t="s">
        <v>9761</v>
      </c>
      <c r="C645" t="s">
        <v>10593</v>
      </c>
      <c r="D645" s="2">
        <v>20999</v>
      </c>
      <c r="E645" s="11">
        <f t="shared" si="50"/>
        <v>284875010</v>
      </c>
      <c r="F645" s="5">
        <v>29990</v>
      </c>
      <c r="G645" s="1">
        <v>0.3</v>
      </c>
      <c r="H645" t="str">
        <f t="shared" si="51"/>
        <v>20-50%</v>
      </c>
      <c r="I645" s="8" t="str">
        <f t="shared" si="52"/>
        <v>&gt;500</v>
      </c>
      <c r="J645" s="8" t="str">
        <f t="shared" si="53"/>
        <v>1000</v>
      </c>
      <c r="K645" s="1" t="s">
        <v>9296</v>
      </c>
      <c r="L645">
        <v>4.3</v>
      </c>
      <c r="M645" s="4">
        <v>9499</v>
      </c>
      <c r="N645" s="12">
        <f t="shared" si="54"/>
        <v>40845.699999999997</v>
      </c>
    </row>
    <row r="646" spans="1:14">
      <c r="A646" t="s">
        <v>1984</v>
      </c>
      <c r="B646" t="s">
        <v>9607</v>
      </c>
      <c r="C646" t="s">
        <v>10572</v>
      </c>
      <c r="D646" s="2">
        <v>2699</v>
      </c>
      <c r="E646" s="11">
        <f t="shared" si="50"/>
        <v>2173500</v>
      </c>
      <c r="F646" s="5">
        <v>3500</v>
      </c>
      <c r="G646" s="1">
        <v>0.23</v>
      </c>
      <c r="H646" t="str">
        <f t="shared" si="51"/>
        <v>&gt;=50%</v>
      </c>
      <c r="I646" s="8" t="str">
        <f t="shared" si="52"/>
        <v>&gt;500</v>
      </c>
      <c r="J646" s="8" t="str">
        <f t="shared" si="53"/>
        <v>&lt;1000</v>
      </c>
      <c r="K646" s="1" t="s">
        <v>9296</v>
      </c>
      <c r="L646">
        <v>3.5</v>
      </c>
      <c r="M646" s="4">
        <v>621</v>
      </c>
      <c r="N646" s="12">
        <f t="shared" si="54"/>
        <v>2173.5</v>
      </c>
    </row>
    <row r="647" spans="1:14">
      <c r="A647" t="s">
        <v>669</v>
      </c>
      <c r="B647" t="s">
        <v>9409</v>
      </c>
      <c r="C647" t="s">
        <v>10575</v>
      </c>
      <c r="D647">
        <v>299</v>
      </c>
      <c r="E647" s="11">
        <f t="shared" si="50"/>
        <v>1427612</v>
      </c>
      <c r="F647" s="5">
        <v>899</v>
      </c>
      <c r="G647" s="1">
        <v>0.67</v>
      </c>
      <c r="H647" t="str">
        <f t="shared" si="51"/>
        <v>&gt;=50%</v>
      </c>
      <c r="I647" s="8" t="str">
        <f t="shared" si="52"/>
        <v>&gt;500</v>
      </c>
      <c r="J647" s="8" t="str">
        <f t="shared" si="53"/>
        <v>1000</v>
      </c>
      <c r="K647" s="1" t="s">
        <v>9295</v>
      </c>
      <c r="L647">
        <v>4</v>
      </c>
      <c r="M647" s="4">
        <v>1588</v>
      </c>
      <c r="N647" s="12">
        <f t="shared" si="54"/>
        <v>6352</v>
      </c>
    </row>
    <row r="648" spans="1:14">
      <c r="A648" t="s">
        <v>5151</v>
      </c>
      <c r="B648" t="s">
        <v>10046</v>
      </c>
      <c r="C648" t="s">
        <v>10591</v>
      </c>
      <c r="D648">
        <v>199</v>
      </c>
      <c r="E648" s="11">
        <f t="shared" si="50"/>
        <v>4989002</v>
      </c>
      <c r="F648" s="5">
        <v>499</v>
      </c>
      <c r="G648" s="1">
        <v>0.6</v>
      </c>
      <c r="H648" t="str">
        <f t="shared" si="51"/>
        <v>20-50%</v>
      </c>
      <c r="I648" s="8" t="str">
        <f t="shared" si="52"/>
        <v>200-500</v>
      </c>
      <c r="J648" s="8" t="str">
        <f t="shared" si="53"/>
        <v>1000</v>
      </c>
      <c r="K648" s="1" t="s">
        <v>9295</v>
      </c>
      <c r="L648">
        <v>4.3</v>
      </c>
      <c r="M648" s="4">
        <v>9998</v>
      </c>
      <c r="N648" s="12">
        <f t="shared" si="54"/>
        <v>42991.4</v>
      </c>
    </row>
    <row r="649" spans="1:14">
      <c r="A649" t="s">
        <v>2213</v>
      </c>
      <c r="B649" t="s">
        <v>9641</v>
      </c>
      <c r="C649" t="s">
        <v>10593</v>
      </c>
      <c r="D649">
        <v>599</v>
      </c>
      <c r="E649" s="11">
        <f t="shared" si="50"/>
        <v>192397410</v>
      </c>
      <c r="F649" s="5">
        <v>999</v>
      </c>
      <c r="G649" s="1">
        <v>0.4</v>
      </c>
      <c r="H649" t="str">
        <f t="shared" si="51"/>
        <v>20-50%</v>
      </c>
      <c r="I649" s="8" t="str">
        <f t="shared" si="52"/>
        <v>&gt;500</v>
      </c>
      <c r="J649" s="8" t="str">
        <f t="shared" si="53"/>
        <v>1000</v>
      </c>
      <c r="K649" s="1" t="s">
        <v>9296</v>
      </c>
      <c r="L649">
        <v>4.0999999999999996</v>
      </c>
      <c r="M649" s="4">
        <v>192590</v>
      </c>
      <c r="N649" s="12">
        <f t="shared" si="54"/>
        <v>789618.99999999988</v>
      </c>
    </row>
    <row r="650" spans="1:14">
      <c r="A650" t="s">
        <v>2213</v>
      </c>
      <c r="B650" t="s">
        <v>9641</v>
      </c>
      <c r="C650" t="s">
        <v>3229</v>
      </c>
      <c r="D650">
        <v>599</v>
      </c>
      <c r="E650" s="11">
        <f t="shared" si="50"/>
        <v>192394413</v>
      </c>
      <c r="F650" s="5">
        <v>999</v>
      </c>
      <c r="G650" s="1">
        <v>0.4</v>
      </c>
      <c r="H650" t="str">
        <f t="shared" si="51"/>
        <v>&gt;=50%</v>
      </c>
      <c r="I650" s="8" t="str">
        <f t="shared" si="52"/>
        <v>&gt;500</v>
      </c>
      <c r="J650" s="8" t="str">
        <f t="shared" si="53"/>
        <v>1000</v>
      </c>
      <c r="K650" s="1" t="s">
        <v>9296</v>
      </c>
      <c r="L650">
        <v>4.0999999999999996</v>
      </c>
      <c r="M650" s="4">
        <v>192587</v>
      </c>
      <c r="N650" s="12">
        <f t="shared" si="54"/>
        <v>789606.7</v>
      </c>
    </row>
    <row r="651" spans="1:14">
      <c r="A651" t="s">
        <v>2915</v>
      </c>
      <c r="B651" t="s">
        <v>9745</v>
      </c>
      <c r="C651" t="s">
        <v>10606</v>
      </c>
      <c r="D651">
        <v>599</v>
      </c>
      <c r="E651" s="11">
        <f t="shared" si="50"/>
        <v>250173111</v>
      </c>
      <c r="F651" s="5">
        <v>1299</v>
      </c>
      <c r="G651" s="1">
        <v>0.54</v>
      </c>
      <c r="H651" t="str">
        <f t="shared" si="51"/>
        <v>20-50%</v>
      </c>
      <c r="I651" s="8" t="str">
        <f t="shared" si="52"/>
        <v>&gt;500</v>
      </c>
      <c r="J651" s="8" t="str">
        <f t="shared" si="53"/>
        <v>1000</v>
      </c>
      <c r="K651" s="1" t="s">
        <v>9295</v>
      </c>
      <c r="L651">
        <v>4.0999999999999996</v>
      </c>
      <c r="M651" s="4">
        <v>192589</v>
      </c>
      <c r="N651" s="12">
        <f t="shared" si="54"/>
        <v>789614.89999999991</v>
      </c>
    </row>
    <row r="652" spans="1:14">
      <c r="A652" t="s">
        <v>4200</v>
      </c>
      <c r="B652" t="s">
        <v>9920</v>
      </c>
      <c r="C652" t="s">
        <v>4209</v>
      </c>
      <c r="D652">
        <v>799</v>
      </c>
      <c r="E652" s="11">
        <f t="shared" si="50"/>
        <v>80418352</v>
      </c>
      <c r="F652" s="5">
        <v>1499</v>
      </c>
      <c r="G652" s="1">
        <v>0.47</v>
      </c>
      <c r="H652" t="str">
        <f t="shared" si="51"/>
        <v>20-50%</v>
      </c>
      <c r="I652" s="8" t="str">
        <f t="shared" si="52"/>
        <v>&gt;500</v>
      </c>
      <c r="J652" s="8" t="str">
        <f t="shared" si="53"/>
        <v>1000</v>
      </c>
      <c r="K652" s="1" t="s">
        <v>9296</v>
      </c>
      <c r="L652">
        <v>4.0999999999999996</v>
      </c>
      <c r="M652" s="4">
        <v>53648</v>
      </c>
      <c r="N652" s="12">
        <f t="shared" si="54"/>
        <v>219956.8</v>
      </c>
    </row>
    <row r="653" spans="1:14">
      <c r="A653" t="s">
        <v>3597</v>
      </c>
      <c r="B653" t="s">
        <v>9845</v>
      </c>
      <c r="C653" t="s">
        <v>10603</v>
      </c>
      <c r="D653">
        <v>499</v>
      </c>
      <c r="E653" s="11">
        <f t="shared" si="50"/>
        <v>92902005</v>
      </c>
      <c r="F653" s="5">
        <v>999</v>
      </c>
      <c r="G653" s="1">
        <v>0.5</v>
      </c>
      <c r="H653" t="str">
        <f t="shared" si="51"/>
        <v>&gt;=50%</v>
      </c>
      <c r="I653" s="8" t="str">
        <f t="shared" si="52"/>
        <v>&gt;500</v>
      </c>
      <c r="J653" s="8" t="str">
        <f t="shared" si="53"/>
        <v>1000</v>
      </c>
      <c r="K653" s="1" t="s">
        <v>9295</v>
      </c>
      <c r="L653">
        <v>3.9</v>
      </c>
      <c r="M653" s="4">
        <v>92995</v>
      </c>
      <c r="N653" s="12">
        <f t="shared" si="54"/>
        <v>362680.5</v>
      </c>
    </row>
    <row r="654" spans="1:14">
      <c r="A654" t="s">
        <v>4432</v>
      </c>
      <c r="B654" t="s">
        <v>9951</v>
      </c>
      <c r="C654" t="s">
        <v>10591</v>
      </c>
      <c r="D654">
        <v>949</v>
      </c>
      <c r="E654" s="11">
        <f t="shared" si="50"/>
        <v>29938000</v>
      </c>
      <c r="F654" s="5">
        <v>2000</v>
      </c>
      <c r="G654" s="1">
        <v>0.53</v>
      </c>
      <c r="H654" t="str">
        <f t="shared" si="51"/>
        <v>20-50%</v>
      </c>
      <c r="I654" s="8" t="str">
        <f t="shared" si="52"/>
        <v>&gt;500</v>
      </c>
      <c r="J654" s="8" t="str">
        <f t="shared" si="53"/>
        <v>1000</v>
      </c>
      <c r="K654" s="1" t="s">
        <v>9295</v>
      </c>
      <c r="L654">
        <v>3.9</v>
      </c>
      <c r="M654" s="4">
        <v>14969</v>
      </c>
      <c r="N654" s="12">
        <f t="shared" si="54"/>
        <v>58379.1</v>
      </c>
    </row>
    <row r="655" spans="1:14">
      <c r="A655" t="s">
        <v>4325</v>
      </c>
      <c r="B655" t="s">
        <v>9936</v>
      </c>
      <c r="C655" t="s">
        <v>10574</v>
      </c>
      <c r="D655" s="2">
        <v>1999</v>
      </c>
      <c r="E655" s="11">
        <f t="shared" si="50"/>
        <v>191633101</v>
      </c>
      <c r="F655" s="5">
        <v>2999</v>
      </c>
      <c r="G655" s="1">
        <v>0.33</v>
      </c>
      <c r="H655" t="str">
        <f t="shared" si="51"/>
        <v>20-50%</v>
      </c>
      <c r="I655" s="8" t="str">
        <f t="shared" si="52"/>
        <v>&gt;500</v>
      </c>
      <c r="J655" s="8" t="str">
        <f t="shared" si="53"/>
        <v>1000</v>
      </c>
      <c r="K655" s="1" t="s">
        <v>9296</v>
      </c>
      <c r="L655">
        <v>4.3</v>
      </c>
      <c r="M655" s="4">
        <v>63899</v>
      </c>
      <c r="N655" s="12">
        <f t="shared" si="54"/>
        <v>274765.7</v>
      </c>
    </row>
    <row r="656" spans="1:14">
      <c r="A656" t="s">
        <v>4246</v>
      </c>
      <c r="B656" t="s">
        <v>9926</v>
      </c>
      <c r="C656" t="s">
        <v>10648</v>
      </c>
      <c r="D656" s="2">
        <v>1499</v>
      </c>
      <c r="E656" s="11">
        <f t="shared" si="50"/>
        <v>263306202</v>
      </c>
      <c r="F656" s="5">
        <v>2999</v>
      </c>
      <c r="G656" s="1">
        <v>0.5</v>
      </c>
      <c r="H656" t="str">
        <f t="shared" si="51"/>
        <v>&gt;=50%</v>
      </c>
      <c r="I656" s="8" t="str">
        <f t="shared" si="52"/>
        <v>&gt;500</v>
      </c>
      <c r="J656" s="8" t="str">
        <f t="shared" si="53"/>
        <v>1000</v>
      </c>
      <c r="K656" s="1" t="s">
        <v>9295</v>
      </c>
      <c r="L656">
        <v>3.7</v>
      </c>
      <c r="M656" s="4">
        <v>87798</v>
      </c>
      <c r="N656" s="12">
        <f t="shared" si="54"/>
        <v>324852.60000000003</v>
      </c>
    </row>
    <row r="657" spans="1:14">
      <c r="A657" t="s">
        <v>8519</v>
      </c>
      <c r="B657" t="s">
        <v>10475</v>
      </c>
      <c r="C657" t="s">
        <v>10705</v>
      </c>
      <c r="D657">
        <v>899</v>
      </c>
      <c r="E657" s="11">
        <f t="shared" si="50"/>
        <v>1663168</v>
      </c>
      <c r="F657" s="5">
        <v>1999</v>
      </c>
      <c r="G657" s="1">
        <v>0.55000000000000004</v>
      </c>
      <c r="H657" t="str">
        <f t="shared" si="51"/>
        <v>&gt;=50%</v>
      </c>
      <c r="I657" s="8" t="str">
        <f t="shared" si="52"/>
        <v>&gt;500</v>
      </c>
      <c r="J657" s="8" t="str">
        <f t="shared" si="53"/>
        <v>&lt;1000</v>
      </c>
      <c r="K657" s="1" t="s">
        <v>9295</v>
      </c>
      <c r="L657">
        <v>4</v>
      </c>
      <c r="M657" s="4">
        <v>832</v>
      </c>
      <c r="N657" s="12">
        <f t="shared" si="54"/>
        <v>3328</v>
      </c>
    </row>
    <row r="658" spans="1:14">
      <c r="A658" t="s">
        <v>7370</v>
      </c>
      <c r="B658" t="s">
        <v>10331</v>
      </c>
      <c r="C658" t="s">
        <v>10710</v>
      </c>
      <c r="D658">
        <v>474</v>
      </c>
      <c r="E658" s="11">
        <f t="shared" si="50"/>
        <v>714450</v>
      </c>
      <c r="F658" s="5">
        <v>1299</v>
      </c>
      <c r="G658" s="1">
        <v>0.64</v>
      </c>
      <c r="H658" t="str">
        <f t="shared" si="51"/>
        <v>&gt;=50%</v>
      </c>
      <c r="I658" s="8" t="str">
        <f t="shared" si="52"/>
        <v>&gt;500</v>
      </c>
      <c r="J658" s="8" t="str">
        <f t="shared" si="53"/>
        <v>&lt;1000</v>
      </c>
      <c r="K658" s="1" t="s">
        <v>9295</v>
      </c>
      <c r="L658">
        <v>4.0999999999999996</v>
      </c>
      <c r="M658" s="4">
        <v>550</v>
      </c>
      <c r="N658" s="12">
        <f t="shared" si="54"/>
        <v>2255</v>
      </c>
    </row>
    <row r="659" spans="1:14">
      <c r="A659" t="s">
        <v>4393</v>
      </c>
      <c r="B659" t="s">
        <v>9945</v>
      </c>
      <c r="C659" t="s">
        <v>10615</v>
      </c>
      <c r="D659">
        <v>149</v>
      </c>
      <c r="E659" s="11">
        <f t="shared" si="50"/>
        <v>614460</v>
      </c>
      <c r="F659" s="5">
        <v>399</v>
      </c>
      <c r="G659" s="1">
        <v>0.63</v>
      </c>
      <c r="H659" t="str">
        <f t="shared" si="51"/>
        <v>&gt;=50%</v>
      </c>
      <c r="I659" s="8" t="str">
        <f t="shared" si="52"/>
        <v>200-500</v>
      </c>
      <c r="J659" s="8" t="str">
        <f t="shared" si="53"/>
        <v>1000</v>
      </c>
      <c r="K659" s="1" t="s">
        <v>9295</v>
      </c>
      <c r="L659">
        <v>4</v>
      </c>
      <c r="M659" s="4">
        <v>1540</v>
      </c>
      <c r="N659" s="12">
        <f t="shared" si="54"/>
        <v>6160</v>
      </c>
    </row>
    <row r="660" spans="1:14">
      <c r="A660" t="s">
        <v>1199</v>
      </c>
      <c r="B660" t="s">
        <v>9491</v>
      </c>
      <c r="C660" t="s">
        <v>10581</v>
      </c>
      <c r="D660" s="2">
        <v>8990</v>
      </c>
      <c r="E660" s="11">
        <f t="shared" si="50"/>
        <v>6646500</v>
      </c>
      <c r="F660" s="5">
        <v>18990</v>
      </c>
      <c r="G660" s="1">
        <v>0.53</v>
      </c>
      <c r="H660" t="str">
        <f t="shared" si="51"/>
        <v>&gt;=50%</v>
      </c>
      <c r="I660" s="8" t="str">
        <f t="shared" si="52"/>
        <v>&gt;500</v>
      </c>
      <c r="J660" s="8" t="str">
        <f t="shared" si="53"/>
        <v>&lt;1000</v>
      </c>
      <c r="K660" s="1" t="s">
        <v>9295</v>
      </c>
      <c r="L660">
        <v>3.9</v>
      </c>
      <c r="M660" s="4">
        <v>350</v>
      </c>
      <c r="N660" s="12">
        <f t="shared" si="54"/>
        <v>1365</v>
      </c>
    </row>
    <row r="661" spans="1:14">
      <c r="A661" t="s">
        <v>1373</v>
      </c>
      <c r="B661" t="s">
        <v>9518</v>
      </c>
      <c r="C661" t="s">
        <v>10575</v>
      </c>
      <c r="D661" s="2">
        <v>6999</v>
      </c>
      <c r="E661" s="11">
        <f t="shared" si="50"/>
        <v>1868900</v>
      </c>
      <c r="F661" s="5">
        <v>16990</v>
      </c>
      <c r="G661" s="1">
        <v>0.59</v>
      </c>
      <c r="H661" t="str">
        <f t="shared" si="51"/>
        <v>20-50%</v>
      </c>
      <c r="I661" s="8" t="str">
        <f t="shared" si="52"/>
        <v>&gt;500</v>
      </c>
      <c r="J661" s="8" t="str">
        <f t="shared" si="53"/>
        <v>&lt;1000</v>
      </c>
      <c r="K661" s="1" t="s">
        <v>9295</v>
      </c>
      <c r="L661">
        <v>3.8</v>
      </c>
      <c r="M661" s="4">
        <v>110</v>
      </c>
      <c r="N661" s="12">
        <f t="shared" si="54"/>
        <v>418</v>
      </c>
    </row>
    <row r="662" spans="1:14">
      <c r="A662" t="s">
        <v>9046</v>
      </c>
      <c r="B662" t="s">
        <v>10547</v>
      </c>
      <c r="C662" t="s">
        <v>10718</v>
      </c>
      <c r="D662" s="2">
        <v>6199</v>
      </c>
      <c r="E662" s="11">
        <f t="shared" si="50"/>
        <v>114708571</v>
      </c>
      <c r="F662" s="5">
        <v>10999</v>
      </c>
      <c r="G662" s="1">
        <v>0.44</v>
      </c>
      <c r="H662" t="str">
        <f t="shared" si="51"/>
        <v>20-50%</v>
      </c>
      <c r="I662" s="8" t="str">
        <f t="shared" si="52"/>
        <v>&gt;500</v>
      </c>
      <c r="J662" s="8" t="str">
        <f t="shared" si="53"/>
        <v>1000</v>
      </c>
      <c r="K662" s="1" t="s">
        <v>9296</v>
      </c>
      <c r="L662">
        <v>4.2</v>
      </c>
      <c r="M662" s="4">
        <v>10429</v>
      </c>
      <c r="N662" s="12">
        <f t="shared" si="54"/>
        <v>43801.8</v>
      </c>
    </row>
    <row r="663" spans="1:14">
      <c r="A663" t="s">
        <v>8505</v>
      </c>
      <c r="B663" t="s">
        <v>10473</v>
      </c>
      <c r="C663" t="s">
        <v>10713</v>
      </c>
      <c r="D663" s="2">
        <v>6850</v>
      </c>
      <c r="E663" s="11">
        <f t="shared" si="50"/>
        <v>1726560</v>
      </c>
      <c r="F663" s="5">
        <v>11990</v>
      </c>
      <c r="G663" s="1">
        <v>0.43</v>
      </c>
      <c r="H663" t="str">
        <f t="shared" si="51"/>
        <v>20%</v>
      </c>
      <c r="I663" s="8" t="str">
        <f t="shared" si="52"/>
        <v>&gt;500</v>
      </c>
      <c r="J663" s="8" t="str">
        <f t="shared" si="53"/>
        <v>&lt;1000</v>
      </c>
      <c r="K663" s="1" t="s">
        <v>9296</v>
      </c>
      <c r="L663">
        <v>3.9</v>
      </c>
      <c r="M663" s="4">
        <v>144</v>
      </c>
      <c r="N663" s="12">
        <f t="shared" si="54"/>
        <v>561.6</v>
      </c>
    </row>
    <row r="664" spans="1:14">
      <c r="A664" t="s">
        <v>8645</v>
      </c>
      <c r="B664" t="s">
        <v>10493</v>
      </c>
      <c r="C664" t="s">
        <v>10712</v>
      </c>
      <c r="D664" s="2">
        <v>1799</v>
      </c>
      <c r="E664" s="11">
        <f t="shared" si="50"/>
        <v>3681600</v>
      </c>
      <c r="F664" s="5">
        <v>1950</v>
      </c>
      <c r="G664" s="1">
        <v>0.08</v>
      </c>
      <c r="H664" t="str">
        <f t="shared" si="51"/>
        <v>20%</v>
      </c>
      <c r="I664" s="8" t="str">
        <f t="shared" si="52"/>
        <v>&gt;500</v>
      </c>
      <c r="J664" s="8" t="str">
        <f t="shared" si="53"/>
        <v>1000</v>
      </c>
      <c r="K664" s="1" t="s">
        <v>9296</v>
      </c>
      <c r="L664">
        <v>3.9</v>
      </c>
      <c r="M664" s="4">
        <v>1888</v>
      </c>
      <c r="N664" s="12">
        <f t="shared" si="54"/>
        <v>7363.2</v>
      </c>
    </row>
    <row r="665" spans="1:14">
      <c r="A665" t="s">
        <v>7939</v>
      </c>
      <c r="B665" t="s">
        <v>10401</v>
      </c>
      <c r="C665" t="s">
        <v>10705</v>
      </c>
      <c r="D665" s="2">
        <v>1699</v>
      </c>
      <c r="E665" s="11">
        <f t="shared" si="50"/>
        <v>9314100</v>
      </c>
      <c r="F665" s="5">
        <v>1975</v>
      </c>
      <c r="G665" s="1">
        <v>0.14000000000000001</v>
      </c>
      <c r="H665" t="str">
        <f t="shared" si="51"/>
        <v>20-50%</v>
      </c>
      <c r="I665" s="8" t="str">
        <f t="shared" si="52"/>
        <v>&gt;500</v>
      </c>
      <c r="J665" s="8" t="str">
        <f t="shared" si="53"/>
        <v>1000</v>
      </c>
      <c r="K665" s="1" t="s">
        <v>9296</v>
      </c>
      <c r="L665">
        <v>4.0999999999999996</v>
      </c>
      <c r="M665" s="4">
        <v>4716</v>
      </c>
      <c r="N665" s="12">
        <f t="shared" si="54"/>
        <v>19335.599999999999</v>
      </c>
    </row>
    <row r="666" spans="1:14">
      <c r="A666" t="s">
        <v>7152</v>
      </c>
      <c r="B666" t="s">
        <v>10301</v>
      </c>
      <c r="C666" t="s">
        <v>10725</v>
      </c>
      <c r="D666" s="2">
        <v>1199</v>
      </c>
      <c r="E666" s="11">
        <f t="shared" si="50"/>
        <v>5522400</v>
      </c>
      <c r="F666" s="5">
        <v>1950</v>
      </c>
      <c r="G666" s="1">
        <v>0.39</v>
      </c>
      <c r="H666" t="str">
        <f t="shared" si="51"/>
        <v>20-50%</v>
      </c>
      <c r="I666" s="8" t="str">
        <f t="shared" si="52"/>
        <v>&gt;500</v>
      </c>
      <c r="J666" s="8" t="str">
        <f t="shared" si="53"/>
        <v>1000</v>
      </c>
      <c r="K666" s="1" t="s">
        <v>9296</v>
      </c>
      <c r="L666">
        <v>3.9</v>
      </c>
      <c r="M666" s="4">
        <v>2832</v>
      </c>
      <c r="N666" s="12">
        <f t="shared" si="54"/>
        <v>11044.8</v>
      </c>
    </row>
    <row r="667" spans="1:14">
      <c r="A667" t="s">
        <v>6929</v>
      </c>
      <c r="B667" t="s">
        <v>10271</v>
      </c>
      <c r="C667" t="s">
        <v>10727</v>
      </c>
      <c r="D667" s="2">
        <v>1499</v>
      </c>
      <c r="E667" s="11">
        <f t="shared" si="50"/>
        <v>13345500</v>
      </c>
      <c r="F667" s="5">
        <v>2100</v>
      </c>
      <c r="G667" s="1">
        <v>0.28999999999999998</v>
      </c>
      <c r="H667" t="str">
        <f t="shared" si="51"/>
        <v>20-50%</v>
      </c>
      <c r="I667" s="8" t="str">
        <f t="shared" si="52"/>
        <v>&gt;500</v>
      </c>
      <c r="J667" s="8" t="str">
        <f t="shared" si="53"/>
        <v>1000</v>
      </c>
      <c r="K667" s="1" t="s">
        <v>9296</v>
      </c>
      <c r="L667">
        <v>4.0999999999999996</v>
      </c>
      <c r="M667" s="4">
        <v>6355</v>
      </c>
      <c r="N667" s="12">
        <f t="shared" si="54"/>
        <v>26055.499999999996</v>
      </c>
    </row>
    <row r="668" spans="1:14">
      <c r="A668" t="s">
        <v>8887</v>
      </c>
      <c r="B668" t="s">
        <v>10525</v>
      </c>
      <c r="C668" t="s">
        <v>10709</v>
      </c>
      <c r="D668" s="2">
        <v>1745</v>
      </c>
      <c r="E668" s="11">
        <f t="shared" si="50"/>
        <v>33984000</v>
      </c>
      <c r="F668" s="5">
        <v>2400</v>
      </c>
      <c r="G668" s="1">
        <v>0.27</v>
      </c>
      <c r="H668" t="str">
        <f t="shared" si="51"/>
        <v>20-50%</v>
      </c>
      <c r="I668" s="8" t="str">
        <f t="shared" si="52"/>
        <v>&gt;500</v>
      </c>
      <c r="J668" s="8" t="str">
        <f t="shared" si="53"/>
        <v>1000</v>
      </c>
      <c r="K668" s="1" t="s">
        <v>9296</v>
      </c>
      <c r="L668">
        <v>4.2</v>
      </c>
      <c r="M668" s="4">
        <v>14160</v>
      </c>
      <c r="N668" s="12">
        <f t="shared" si="54"/>
        <v>59472</v>
      </c>
    </row>
    <row r="669" spans="1:14">
      <c r="A669" t="s">
        <v>6268</v>
      </c>
      <c r="B669" t="s">
        <v>10187</v>
      </c>
      <c r="C669" t="s">
        <v>10716</v>
      </c>
      <c r="D669" s="2">
        <v>1199</v>
      </c>
      <c r="E669" s="11">
        <f t="shared" si="50"/>
        <v>28060000</v>
      </c>
      <c r="F669" s="5">
        <v>2000</v>
      </c>
      <c r="G669" s="1">
        <v>0.4</v>
      </c>
      <c r="H669" t="str">
        <f t="shared" si="51"/>
        <v>20-50%</v>
      </c>
      <c r="I669" s="8" t="str">
        <f t="shared" si="52"/>
        <v>&gt;500</v>
      </c>
      <c r="J669" s="8" t="str">
        <f t="shared" si="53"/>
        <v>1000</v>
      </c>
      <c r="K669" s="1" t="s">
        <v>9296</v>
      </c>
      <c r="L669">
        <v>4</v>
      </c>
      <c r="M669" s="4">
        <v>14030</v>
      </c>
      <c r="N669" s="12">
        <f t="shared" si="54"/>
        <v>56120</v>
      </c>
    </row>
    <row r="670" spans="1:14">
      <c r="A670" t="s">
        <v>6572</v>
      </c>
      <c r="B670" t="s">
        <v>10226</v>
      </c>
      <c r="C670" t="s">
        <v>10712</v>
      </c>
      <c r="D670" s="2">
        <v>1199</v>
      </c>
      <c r="E670" s="11">
        <f t="shared" si="50"/>
        <v>3353500</v>
      </c>
      <c r="F670" s="5">
        <v>1900</v>
      </c>
      <c r="G670" s="1">
        <v>0.37</v>
      </c>
      <c r="H670" t="str">
        <f t="shared" si="51"/>
        <v>&gt;=50%</v>
      </c>
      <c r="I670" s="8" t="str">
        <f t="shared" si="52"/>
        <v>&gt;500</v>
      </c>
      <c r="J670" s="8" t="str">
        <f t="shared" si="53"/>
        <v>1000</v>
      </c>
      <c r="K670" s="1" t="s">
        <v>9296</v>
      </c>
      <c r="L670">
        <v>4</v>
      </c>
      <c r="M670" s="4">
        <v>1765</v>
      </c>
      <c r="N670" s="12">
        <f t="shared" si="54"/>
        <v>7060</v>
      </c>
    </row>
    <row r="671" spans="1:14">
      <c r="A671" t="s">
        <v>7455</v>
      </c>
      <c r="B671" t="s">
        <v>10342</v>
      </c>
      <c r="C671" t="s">
        <v>10727</v>
      </c>
      <c r="D671" s="2">
        <v>6999</v>
      </c>
      <c r="E671" s="11">
        <f t="shared" si="50"/>
        <v>25918272</v>
      </c>
      <c r="F671" s="5">
        <v>14999</v>
      </c>
      <c r="G671" s="1">
        <v>0.53</v>
      </c>
      <c r="H671" t="str">
        <f t="shared" si="51"/>
        <v>20-50%</v>
      </c>
      <c r="I671" s="8" t="str">
        <f t="shared" si="52"/>
        <v>&gt;500</v>
      </c>
      <c r="J671" s="8" t="str">
        <f t="shared" si="53"/>
        <v>1000</v>
      </c>
      <c r="K671" s="1" t="s">
        <v>9295</v>
      </c>
      <c r="L671">
        <v>4.0999999999999996</v>
      </c>
      <c r="M671" s="4">
        <v>1728</v>
      </c>
      <c r="N671" s="12">
        <f t="shared" si="54"/>
        <v>7084.7999999999993</v>
      </c>
    </row>
    <row r="672" spans="1:14">
      <c r="A672" t="s">
        <v>7166</v>
      </c>
      <c r="B672" t="s">
        <v>10303</v>
      </c>
      <c r="C672" t="s">
        <v>10729</v>
      </c>
      <c r="D672">
        <v>999</v>
      </c>
      <c r="E672" s="11">
        <f t="shared" si="50"/>
        <v>594750</v>
      </c>
      <c r="F672" s="5">
        <v>1950</v>
      </c>
      <c r="G672" s="1">
        <v>0.49</v>
      </c>
      <c r="H672" t="str">
        <f t="shared" si="51"/>
        <v>&gt;=50%</v>
      </c>
      <c r="I672" s="8" t="str">
        <f t="shared" si="52"/>
        <v>&gt;500</v>
      </c>
      <c r="J672" s="8" t="str">
        <f t="shared" si="53"/>
        <v>&lt;1000</v>
      </c>
      <c r="K672" s="1" t="s">
        <v>9296</v>
      </c>
      <c r="L672">
        <v>3.8</v>
      </c>
      <c r="M672" s="4">
        <v>305</v>
      </c>
      <c r="N672" s="12">
        <f t="shared" si="54"/>
        <v>1159</v>
      </c>
    </row>
    <row r="673" spans="1:14">
      <c r="A673" t="s">
        <v>7917</v>
      </c>
      <c r="B673" t="s">
        <v>10398</v>
      </c>
      <c r="C673" t="s">
        <v>10716</v>
      </c>
      <c r="D673" s="2">
        <v>1349</v>
      </c>
      <c r="E673" s="11">
        <f t="shared" si="50"/>
        <v>1322559</v>
      </c>
      <c r="F673" s="5">
        <v>2999</v>
      </c>
      <c r="G673" s="1">
        <v>0.55000000000000004</v>
      </c>
      <c r="H673" t="str">
        <f t="shared" si="51"/>
        <v>20%</v>
      </c>
      <c r="I673" s="8" t="str">
        <f t="shared" si="52"/>
        <v>&gt;500</v>
      </c>
      <c r="J673" s="8" t="str">
        <f t="shared" si="53"/>
        <v>&lt;1000</v>
      </c>
      <c r="K673" s="1" t="s">
        <v>9295</v>
      </c>
      <c r="L673">
        <v>3.8</v>
      </c>
      <c r="M673" s="4">
        <v>441</v>
      </c>
      <c r="N673" s="12">
        <f t="shared" si="54"/>
        <v>1675.8</v>
      </c>
    </row>
    <row r="674" spans="1:14">
      <c r="A674" t="s">
        <v>7251</v>
      </c>
      <c r="B674" t="s">
        <v>10314</v>
      </c>
      <c r="C674" t="s">
        <v>10704</v>
      </c>
      <c r="D674" s="2">
        <v>1699</v>
      </c>
      <c r="E674" s="11">
        <f t="shared" si="50"/>
        <v>21766400</v>
      </c>
      <c r="F674" s="5">
        <v>1900</v>
      </c>
      <c r="G674" s="1">
        <v>0.11</v>
      </c>
      <c r="H674" t="str">
        <f t="shared" si="51"/>
        <v>20%</v>
      </c>
      <c r="I674" s="8" t="str">
        <f t="shared" si="52"/>
        <v>&gt;500</v>
      </c>
      <c r="J674" s="8" t="str">
        <f t="shared" si="53"/>
        <v>1000</v>
      </c>
      <c r="K674" s="1" t="s">
        <v>9296</v>
      </c>
      <c r="L674">
        <v>3.6</v>
      </c>
      <c r="M674" s="4">
        <v>11456</v>
      </c>
      <c r="N674" s="12">
        <f t="shared" si="54"/>
        <v>41241.599999999999</v>
      </c>
    </row>
    <row r="675" spans="1:14">
      <c r="A675" t="s">
        <v>8130</v>
      </c>
      <c r="B675" t="s">
        <v>8131</v>
      </c>
      <c r="C675" t="s">
        <v>10737</v>
      </c>
      <c r="D675">
        <v>649</v>
      </c>
      <c r="E675" s="11">
        <f t="shared" si="50"/>
        <v>5216620</v>
      </c>
      <c r="F675" s="5">
        <v>670</v>
      </c>
      <c r="G675" s="1">
        <v>0.03</v>
      </c>
      <c r="H675" t="str">
        <f t="shared" si="51"/>
        <v>20%</v>
      </c>
      <c r="I675" s="8" t="str">
        <f t="shared" si="52"/>
        <v>&gt;500</v>
      </c>
      <c r="J675" s="8" t="str">
        <f t="shared" si="53"/>
        <v>1000</v>
      </c>
      <c r="K675" s="1" t="s">
        <v>9296</v>
      </c>
      <c r="L675">
        <v>4.0999999999999996</v>
      </c>
      <c r="M675" s="4">
        <v>7786</v>
      </c>
      <c r="N675" s="12">
        <f t="shared" si="54"/>
        <v>31922.6</v>
      </c>
    </row>
    <row r="676" spans="1:14">
      <c r="A676" t="s">
        <v>8957</v>
      </c>
      <c r="B676" t="s">
        <v>10535</v>
      </c>
      <c r="C676" t="s">
        <v>10706</v>
      </c>
      <c r="D676">
        <v>231</v>
      </c>
      <c r="E676" s="11">
        <f t="shared" si="50"/>
        <v>127400</v>
      </c>
      <c r="F676" s="5">
        <v>260</v>
      </c>
      <c r="G676" s="1">
        <v>0.11</v>
      </c>
      <c r="H676" t="str">
        <f t="shared" si="51"/>
        <v>20-50%</v>
      </c>
      <c r="I676" s="8" t="str">
        <f t="shared" si="52"/>
        <v>200-500</v>
      </c>
      <c r="J676" s="8" t="str">
        <f t="shared" si="53"/>
        <v>&lt;1000</v>
      </c>
      <c r="K676" s="1" t="s">
        <v>9296</v>
      </c>
      <c r="L676">
        <v>4.0999999999999996</v>
      </c>
      <c r="M676" s="4">
        <v>490</v>
      </c>
      <c r="N676" s="12">
        <f t="shared" si="54"/>
        <v>2008.9999999999998</v>
      </c>
    </row>
    <row r="677" spans="1:14">
      <c r="A677" t="s">
        <v>6908</v>
      </c>
      <c r="B677" t="s">
        <v>10268</v>
      </c>
      <c r="C677" t="s">
        <v>10710</v>
      </c>
      <c r="D677" s="2">
        <v>1599</v>
      </c>
      <c r="E677" s="11">
        <f t="shared" si="50"/>
        <v>1278900</v>
      </c>
      <c r="F677" s="5">
        <v>2900</v>
      </c>
      <c r="G677" s="1">
        <v>0.45</v>
      </c>
      <c r="H677" t="str">
        <f t="shared" si="51"/>
        <v>20-50%</v>
      </c>
      <c r="I677" s="8" t="str">
        <f t="shared" si="52"/>
        <v>&gt;500</v>
      </c>
      <c r="J677" s="8" t="str">
        <f t="shared" si="53"/>
        <v>&lt;1000</v>
      </c>
      <c r="K677" s="1" t="s">
        <v>9296</v>
      </c>
      <c r="L677">
        <v>3.7</v>
      </c>
      <c r="M677" s="4">
        <v>441</v>
      </c>
      <c r="N677" s="12">
        <f t="shared" si="54"/>
        <v>1631.7</v>
      </c>
    </row>
    <row r="678" spans="1:14">
      <c r="A678" t="s">
        <v>8498</v>
      </c>
      <c r="B678" t="s">
        <v>10472</v>
      </c>
      <c r="C678" t="s">
        <v>10705</v>
      </c>
      <c r="D678" s="2">
        <v>2199</v>
      </c>
      <c r="E678" s="11">
        <f t="shared" si="50"/>
        <v>1359660</v>
      </c>
      <c r="F678" s="5">
        <v>3999</v>
      </c>
      <c r="G678" s="1">
        <v>0.45</v>
      </c>
      <c r="H678" t="str">
        <f t="shared" si="51"/>
        <v>20-50%</v>
      </c>
      <c r="I678" s="8" t="str">
        <f t="shared" si="52"/>
        <v>&gt;500</v>
      </c>
      <c r="J678" s="8" t="str">
        <f t="shared" si="53"/>
        <v>&lt;1000</v>
      </c>
      <c r="K678" s="1" t="s">
        <v>9296</v>
      </c>
      <c r="L678">
        <v>3.5</v>
      </c>
      <c r="M678" s="4">
        <v>340</v>
      </c>
      <c r="N678" s="12">
        <f t="shared" si="54"/>
        <v>1190</v>
      </c>
    </row>
    <row r="679" spans="1:14">
      <c r="A679" t="s">
        <v>8144</v>
      </c>
      <c r="B679" t="s">
        <v>10428</v>
      </c>
      <c r="C679" t="s">
        <v>10712</v>
      </c>
      <c r="D679" s="2">
        <v>1299</v>
      </c>
      <c r="E679" s="11">
        <f t="shared" si="50"/>
        <v>4990</v>
      </c>
      <c r="F679" s="5">
        <v>2495</v>
      </c>
      <c r="G679" s="1">
        <v>0.48</v>
      </c>
      <c r="H679" t="str">
        <f t="shared" si="51"/>
        <v>&gt;=50%</v>
      </c>
      <c r="I679" s="8" t="str">
        <f t="shared" si="52"/>
        <v>&gt;500</v>
      </c>
      <c r="J679" s="8" t="str">
        <f t="shared" si="53"/>
        <v>&lt;1000</v>
      </c>
      <c r="K679" s="1" t="s">
        <v>9296</v>
      </c>
      <c r="L679">
        <v>2</v>
      </c>
      <c r="M679" s="4">
        <v>2</v>
      </c>
      <c r="N679" s="12">
        <f t="shared" si="54"/>
        <v>4</v>
      </c>
    </row>
    <row r="680" spans="1:14">
      <c r="A680" t="s">
        <v>760</v>
      </c>
      <c r="B680" t="s">
        <v>9422</v>
      </c>
      <c r="C680" t="s">
        <v>10572</v>
      </c>
      <c r="D680">
        <v>347</v>
      </c>
      <c r="E680" s="11">
        <f t="shared" si="50"/>
        <v>1119879</v>
      </c>
      <c r="F680" s="5">
        <v>999</v>
      </c>
      <c r="G680" s="1">
        <v>0.65</v>
      </c>
      <c r="H680" t="str">
        <f t="shared" si="51"/>
        <v>&gt;=50%</v>
      </c>
      <c r="I680" s="8" t="str">
        <f t="shared" si="52"/>
        <v>&gt;500</v>
      </c>
      <c r="J680" s="8" t="str">
        <f t="shared" si="53"/>
        <v>1000</v>
      </c>
      <c r="K680" s="1" t="s">
        <v>9295</v>
      </c>
      <c r="L680">
        <v>3.5</v>
      </c>
      <c r="M680" s="4">
        <v>1121</v>
      </c>
      <c r="N680" s="12">
        <f t="shared" si="54"/>
        <v>3923.5</v>
      </c>
    </row>
    <row r="681" spans="1:14">
      <c r="A681" t="s">
        <v>2812</v>
      </c>
      <c r="B681" t="s">
        <v>9732</v>
      </c>
      <c r="C681" t="s">
        <v>10596</v>
      </c>
      <c r="D681" s="2">
        <v>2099</v>
      </c>
      <c r="E681" s="11">
        <f t="shared" si="50"/>
        <v>102756871</v>
      </c>
      <c r="F681" s="5">
        <v>5999</v>
      </c>
      <c r="G681" s="1">
        <v>0.65</v>
      </c>
      <c r="H681" t="str">
        <f t="shared" si="51"/>
        <v>&gt;=50%</v>
      </c>
      <c r="I681" s="8" t="str">
        <f t="shared" si="52"/>
        <v>&gt;500</v>
      </c>
      <c r="J681" s="8" t="str">
        <f t="shared" si="53"/>
        <v>1000</v>
      </c>
      <c r="K681" s="1" t="s">
        <v>9295</v>
      </c>
      <c r="L681">
        <v>4.3</v>
      </c>
      <c r="M681" s="4">
        <v>17129</v>
      </c>
      <c r="N681" s="12">
        <f t="shared" si="54"/>
        <v>73654.7</v>
      </c>
    </row>
    <row r="682" spans="1:14">
      <c r="A682" t="s">
        <v>2812</v>
      </c>
      <c r="B682" t="s">
        <v>9732</v>
      </c>
      <c r="C682" t="s">
        <v>10575</v>
      </c>
      <c r="D682" s="2">
        <v>2099</v>
      </c>
      <c r="E682" s="11">
        <f t="shared" si="50"/>
        <v>102756871</v>
      </c>
      <c r="F682" s="5">
        <v>5999</v>
      </c>
      <c r="G682" s="1">
        <v>0.65</v>
      </c>
      <c r="H682" t="str">
        <f t="shared" si="51"/>
        <v>&gt;=50%</v>
      </c>
      <c r="I682" s="8" t="str">
        <f t="shared" si="52"/>
        <v>&gt;500</v>
      </c>
      <c r="J682" s="8" t="str">
        <f t="shared" si="53"/>
        <v>1000</v>
      </c>
      <c r="K682" s="1" t="s">
        <v>9295</v>
      </c>
      <c r="L682">
        <v>4.3</v>
      </c>
      <c r="M682" s="4">
        <v>17129</v>
      </c>
      <c r="N682" s="12">
        <f t="shared" si="54"/>
        <v>73654.7</v>
      </c>
    </row>
    <row r="683" spans="1:14">
      <c r="A683" t="s">
        <v>3502</v>
      </c>
      <c r="B683" t="s">
        <v>9833</v>
      </c>
      <c r="C683" t="s">
        <v>2215</v>
      </c>
      <c r="D683" s="2">
        <v>2599</v>
      </c>
      <c r="E683" s="11">
        <f t="shared" si="50"/>
        <v>10680474</v>
      </c>
      <c r="F683" s="5">
        <v>6999</v>
      </c>
      <c r="G683" s="1">
        <v>0.63</v>
      </c>
      <c r="H683" t="str">
        <f t="shared" si="51"/>
        <v>&gt;=50%</v>
      </c>
      <c r="I683" s="8" t="str">
        <f t="shared" si="52"/>
        <v>&gt;500</v>
      </c>
      <c r="J683" s="8" t="str">
        <f t="shared" si="53"/>
        <v>1000</v>
      </c>
      <c r="K683" s="1" t="s">
        <v>9295</v>
      </c>
      <c r="L683">
        <v>4.5</v>
      </c>
      <c r="M683" s="4">
        <v>1526</v>
      </c>
      <c r="N683" s="12">
        <f t="shared" si="54"/>
        <v>6867</v>
      </c>
    </row>
    <row r="684" spans="1:14">
      <c r="A684" t="s">
        <v>3502</v>
      </c>
      <c r="B684" t="s">
        <v>9833</v>
      </c>
      <c r="C684" t="s">
        <v>10572</v>
      </c>
      <c r="D684" s="2">
        <v>2599</v>
      </c>
      <c r="E684" s="11">
        <f t="shared" si="50"/>
        <v>10680474</v>
      </c>
      <c r="F684" s="5">
        <v>6999</v>
      </c>
      <c r="G684" s="1">
        <v>0.63</v>
      </c>
      <c r="H684" t="str">
        <f t="shared" si="51"/>
        <v>20-50%</v>
      </c>
      <c r="I684" s="8" t="str">
        <f t="shared" si="52"/>
        <v>&gt;500</v>
      </c>
      <c r="J684" s="8" t="str">
        <f t="shared" si="53"/>
        <v>1000</v>
      </c>
      <c r="K684" s="1" t="s">
        <v>9295</v>
      </c>
      <c r="L684">
        <v>4.5</v>
      </c>
      <c r="M684" s="4">
        <v>1526</v>
      </c>
      <c r="N684" s="12">
        <f t="shared" si="54"/>
        <v>6867</v>
      </c>
    </row>
    <row r="685" spans="1:14">
      <c r="A685" t="s">
        <v>4996</v>
      </c>
      <c r="B685" t="s">
        <v>10026</v>
      </c>
      <c r="C685" t="s">
        <v>10620</v>
      </c>
      <c r="D685">
        <v>349</v>
      </c>
      <c r="E685" s="11">
        <f t="shared" si="50"/>
        <v>8395200</v>
      </c>
      <c r="F685" s="5">
        <v>450</v>
      </c>
      <c r="G685" s="1">
        <v>0.22</v>
      </c>
      <c r="H685" t="str">
        <f t="shared" si="51"/>
        <v>&gt;=50%</v>
      </c>
      <c r="I685" s="8" t="str">
        <f t="shared" si="52"/>
        <v>200-500</v>
      </c>
      <c r="J685" s="8" t="str">
        <f t="shared" si="53"/>
        <v>1000</v>
      </c>
      <c r="K685" s="1" t="s">
        <v>9296</v>
      </c>
      <c r="L685">
        <v>4.0999999999999996</v>
      </c>
      <c r="M685" s="4">
        <v>18656</v>
      </c>
      <c r="N685" s="12">
        <f t="shared" si="54"/>
        <v>76489.599999999991</v>
      </c>
    </row>
    <row r="686" spans="1:14">
      <c r="A686" t="s">
        <v>8540</v>
      </c>
      <c r="B686" t="s">
        <v>10478</v>
      </c>
      <c r="C686" t="s">
        <v>10713</v>
      </c>
      <c r="D686">
        <v>479</v>
      </c>
      <c r="E686" s="11">
        <f t="shared" si="50"/>
        <v>2130934</v>
      </c>
      <c r="F686" s="5">
        <v>1999</v>
      </c>
      <c r="G686" s="1">
        <v>0.76</v>
      </c>
      <c r="H686" t="str">
        <f t="shared" si="51"/>
        <v>20-50%</v>
      </c>
      <c r="I686" s="8" t="str">
        <f t="shared" si="52"/>
        <v>&gt;500</v>
      </c>
      <c r="J686" s="8" t="str">
        <f t="shared" si="53"/>
        <v>1000</v>
      </c>
      <c r="K686" s="1" t="s">
        <v>9295</v>
      </c>
      <c r="L686">
        <v>3.4</v>
      </c>
      <c r="M686" s="4">
        <v>1066</v>
      </c>
      <c r="N686" s="12">
        <f t="shared" si="54"/>
        <v>3624.4</v>
      </c>
    </row>
    <row r="687" spans="1:14">
      <c r="A687" t="s">
        <v>6851</v>
      </c>
      <c r="B687" t="s">
        <v>10263</v>
      </c>
      <c r="C687" t="s">
        <v>10727</v>
      </c>
      <c r="D687">
        <v>292</v>
      </c>
      <c r="E687" s="11">
        <f t="shared" si="50"/>
        <v>2114762</v>
      </c>
      <c r="F687" s="5">
        <v>499</v>
      </c>
      <c r="G687" s="1">
        <v>0.41</v>
      </c>
      <c r="H687" t="str">
        <f t="shared" si="51"/>
        <v>&gt;=50%</v>
      </c>
      <c r="I687" s="8" t="str">
        <f t="shared" si="52"/>
        <v>200-500</v>
      </c>
      <c r="J687" s="8" t="str">
        <f t="shared" si="53"/>
        <v>1000</v>
      </c>
      <c r="K687" s="1" t="s">
        <v>9296</v>
      </c>
      <c r="L687">
        <v>4.0999999999999996</v>
      </c>
      <c r="M687" s="4">
        <v>4238</v>
      </c>
      <c r="N687" s="12">
        <f t="shared" si="54"/>
        <v>17375.8</v>
      </c>
    </row>
    <row r="688" spans="1:14">
      <c r="A688" t="s">
        <v>9139</v>
      </c>
      <c r="B688" t="s">
        <v>10559</v>
      </c>
      <c r="C688" t="s">
        <v>10747</v>
      </c>
      <c r="D688">
        <v>899</v>
      </c>
      <c r="E688" s="11">
        <f t="shared" si="50"/>
        <v>77961</v>
      </c>
      <c r="F688" s="5">
        <v>1999</v>
      </c>
      <c r="G688" s="1">
        <v>0.55000000000000004</v>
      </c>
      <c r="H688" t="str">
        <f t="shared" si="51"/>
        <v>20%</v>
      </c>
      <c r="I688" s="8" t="str">
        <f t="shared" si="52"/>
        <v>&gt;500</v>
      </c>
      <c r="J688" s="8" t="str">
        <f t="shared" si="53"/>
        <v>&lt;1000</v>
      </c>
      <c r="K688" s="1" t="s">
        <v>9295</v>
      </c>
      <c r="L688">
        <v>4.2</v>
      </c>
      <c r="M688" s="4">
        <v>39</v>
      </c>
      <c r="N688" s="12">
        <f t="shared" si="54"/>
        <v>163.80000000000001</v>
      </c>
    </row>
    <row r="689" spans="1:14">
      <c r="A689" t="s">
        <v>7125</v>
      </c>
      <c r="B689" t="s">
        <v>10297</v>
      </c>
      <c r="C689" t="s">
        <v>10716</v>
      </c>
      <c r="D689">
        <v>79</v>
      </c>
      <c r="E689" s="11">
        <f t="shared" si="50"/>
        <v>7663</v>
      </c>
      <c r="F689" s="5">
        <v>79</v>
      </c>
      <c r="G689" s="1">
        <v>0</v>
      </c>
      <c r="H689" t="str">
        <f t="shared" si="51"/>
        <v>20%</v>
      </c>
      <c r="I689" s="8" t="str">
        <f t="shared" si="52"/>
        <v>&lt;200</v>
      </c>
      <c r="J689" s="8" t="str">
        <f t="shared" si="53"/>
        <v>&lt;1000</v>
      </c>
      <c r="K689" s="1" t="s">
        <v>9296</v>
      </c>
      <c r="L689">
        <v>4</v>
      </c>
      <c r="M689" s="4">
        <v>97</v>
      </c>
      <c r="N689" s="12">
        <f t="shared" si="54"/>
        <v>388</v>
      </c>
    </row>
    <row r="690" spans="1:14">
      <c r="A690" t="s">
        <v>7526</v>
      </c>
      <c r="B690" t="s">
        <v>7527</v>
      </c>
      <c r="C690" t="s">
        <v>10710</v>
      </c>
      <c r="D690">
        <v>239</v>
      </c>
      <c r="E690" s="11">
        <f t="shared" si="50"/>
        <v>1673</v>
      </c>
      <c r="F690" s="5">
        <v>239</v>
      </c>
      <c r="G690" s="1">
        <v>0</v>
      </c>
      <c r="H690" t="str">
        <f t="shared" si="51"/>
        <v>&gt;=50%</v>
      </c>
      <c r="I690" s="8" t="str">
        <f t="shared" si="52"/>
        <v>200-500</v>
      </c>
      <c r="J690" s="8" t="str">
        <f t="shared" si="53"/>
        <v>&lt;1000</v>
      </c>
      <c r="K690" s="1" t="s">
        <v>9296</v>
      </c>
      <c r="L690">
        <v>4.3</v>
      </c>
      <c r="M690" s="4">
        <v>7</v>
      </c>
      <c r="N690" s="12">
        <f t="shared" si="54"/>
        <v>30.099999999999998</v>
      </c>
    </row>
    <row r="691" spans="1:14">
      <c r="A691" t="s">
        <v>5216</v>
      </c>
      <c r="B691" t="s">
        <v>10054</v>
      </c>
      <c r="C691" t="s">
        <v>10649</v>
      </c>
      <c r="D691">
        <v>175</v>
      </c>
      <c r="E691" s="11">
        <f t="shared" si="50"/>
        <v>10479</v>
      </c>
      <c r="F691" s="5">
        <v>499</v>
      </c>
      <c r="G691" s="1">
        <v>0.65</v>
      </c>
      <c r="H691" t="str">
        <f t="shared" si="51"/>
        <v>&gt;=50%</v>
      </c>
      <c r="I691" s="8" t="str">
        <f t="shared" si="52"/>
        <v>200-500</v>
      </c>
      <c r="J691" s="8" t="str">
        <f t="shared" si="53"/>
        <v>&lt;1000</v>
      </c>
      <c r="K691" s="1" t="s">
        <v>9295</v>
      </c>
      <c r="L691">
        <v>4.0999999999999996</v>
      </c>
      <c r="M691" s="4">
        <v>21</v>
      </c>
      <c r="N691" s="12">
        <f t="shared" si="54"/>
        <v>86.1</v>
      </c>
    </row>
    <row r="692" spans="1:14">
      <c r="A692" t="s">
        <v>9153</v>
      </c>
      <c r="B692" t="s">
        <v>10561</v>
      </c>
      <c r="C692" t="s">
        <v>10705</v>
      </c>
      <c r="D692">
        <v>426</v>
      </c>
      <c r="E692" s="11">
        <f t="shared" si="50"/>
        <v>221778</v>
      </c>
      <c r="F692" s="5">
        <v>999</v>
      </c>
      <c r="G692" s="1">
        <v>0.56999999999999995</v>
      </c>
      <c r="H692" t="str">
        <f t="shared" si="51"/>
        <v>20-50%</v>
      </c>
      <c r="I692" s="8" t="str">
        <f t="shared" si="52"/>
        <v>&gt;500</v>
      </c>
      <c r="J692" s="8" t="str">
        <f t="shared" si="53"/>
        <v>&lt;1000</v>
      </c>
      <c r="K692" s="1" t="s">
        <v>9295</v>
      </c>
      <c r="L692">
        <v>4.0999999999999996</v>
      </c>
      <c r="M692" s="4">
        <v>222</v>
      </c>
      <c r="N692" s="12">
        <f t="shared" si="54"/>
        <v>910.19999999999993</v>
      </c>
    </row>
    <row r="693" spans="1:14">
      <c r="A693" t="s">
        <v>8603</v>
      </c>
      <c r="B693" t="s">
        <v>10487</v>
      </c>
      <c r="C693" t="s">
        <v>10765</v>
      </c>
      <c r="D693">
        <v>778</v>
      </c>
      <c r="E693" s="11">
        <f t="shared" si="50"/>
        <v>7992</v>
      </c>
      <c r="F693" s="5">
        <v>999</v>
      </c>
      <c r="G693" s="1">
        <v>0.22</v>
      </c>
      <c r="H693" t="str">
        <f t="shared" si="51"/>
        <v>20-50%</v>
      </c>
      <c r="I693" s="8" t="str">
        <f t="shared" si="52"/>
        <v>&gt;500</v>
      </c>
      <c r="J693" s="8" t="str">
        <f t="shared" si="53"/>
        <v>&lt;1000</v>
      </c>
      <c r="K693" s="1" t="s">
        <v>9296</v>
      </c>
      <c r="L693">
        <v>3.3</v>
      </c>
      <c r="M693" s="4">
        <v>8</v>
      </c>
      <c r="N693" s="12">
        <f t="shared" si="54"/>
        <v>26.4</v>
      </c>
    </row>
    <row r="694" spans="1:14">
      <c r="A694" t="s">
        <v>1945</v>
      </c>
      <c r="B694" t="s">
        <v>9602</v>
      </c>
      <c r="C694" t="s">
        <v>10578</v>
      </c>
      <c r="D694" s="2">
        <v>26999</v>
      </c>
      <c r="E694" s="11">
        <f t="shared" si="50"/>
        <v>64928490</v>
      </c>
      <c r="F694" s="5">
        <v>42999</v>
      </c>
      <c r="G694" s="1">
        <v>0.37</v>
      </c>
      <c r="H694" t="str">
        <f t="shared" si="51"/>
        <v>20-50%</v>
      </c>
      <c r="I694" s="8" t="str">
        <f t="shared" si="52"/>
        <v>&gt;500</v>
      </c>
      <c r="J694" s="8" t="str">
        <f t="shared" si="53"/>
        <v>1000</v>
      </c>
      <c r="K694" s="1" t="s">
        <v>9296</v>
      </c>
      <c r="L694">
        <v>4.2</v>
      </c>
      <c r="M694" s="4">
        <v>1510</v>
      </c>
      <c r="N694" s="12">
        <f t="shared" si="54"/>
        <v>6342</v>
      </c>
    </row>
    <row r="695" spans="1:14">
      <c r="A695" t="s">
        <v>1876</v>
      </c>
      <c r="B695" t="s">
        <v>9593</v>
      </c>
      <c r="C695" t="s">
        <v>10576</v>
      </c>
      <c r="D695" s="2">
        <v>29999</v>
      </c>
      <c r="E695" s="11">
        <f t="shared" si="50"/>
        <v>87310288</v>
      </c>
      <c r="F695" s="5">
        <v>50999</v>
      </c>
      <c r="G695" s="1">
        <v>0.41</v>
      </c>
      <c r="H695" t="str">
        <f t="shared" si="51"/>
        <v>20-50%</v>
      </c>
      <c r="I695" s="8" t="str">
        <f t="shared" si="52"/>
        <v>&gt;500</v>
      </c>
      <c r="J695" s="8" t="str">
        <f t="shared" si="53"/>
        <v>1000</v>
      </c>
      <c r="K695" s="1" t="s">
        <v>9296</v>
      </c>
      <c r="L695">
        <v>4.4000000000000004</v>
      </c>
      <c r="M695" s="4">
        <v>1712</v>
      </c>
      <c r="N695" s="12">
        <f t="shared" si="54"/>
        <v>7532.8</v>
      </c>
    </row>
    <row r="696" spans="1:14">
      <c r="A696" t="s">
        <v>929</v>
      </c>
      <c r="B696" t="s">
        <v>9448</v>
      </c>
      <c r="C696" t="s">
        <v>10576</v>
      </c>
      <c r="D696" s="2">
        <v>9999</v>
      </c>
      <c r="E696" s="11">
        <f t="shared" si="50"/>
        <v>79137912</v>
      </c>
      <c r="F696" s="5">
        <v>12999</v>
      </c>
      <c r="G696" s="1">
        <v>0.23</v>
      </c>
      <c r="H696" t="str">
        <f t="shared" si="51"/>
        <v>20-50%</v>
      </c>
      <c r="I696" s="8" t="str">
        <f t="shared" si="52"/>
        <v>&gt;500</v>
      </c>
      <c r="J696" s="8" t="str">
        <f t="shared" si="53"/>
        <v>1000</v>
      </c>
      <c r="K696" s="1" t="s">
        <v>9296</v>
      </c>
      <c r="L696">
        <v>4.2</v>
      </c>
      <c r="M696" s="4">
        <v>6088</v>
      </c>
      <c r="N696" s="12">
        <f t="shared" si="54"/>
        <v>25569.600000000002</v>
      </c>
    </row>
    <row r="697" spans="1:14">
      <c r="A697" t="s">
        <v>2088</v>
      </c>
      <c r="B697" t="s">
        <v>9621</v>
      </c>
      <c r="C697" t="s">
        <v>10572</v>
      </c>
      <c r="D697" s="2">
        <v>10499</v>
      </c>
      <c r="E697" s="11">
        <f t="shared" si="50"/>
        <v>29443490</v>
      </c>
      <c r="F697" s="5">
        <v>19499</v>
      </c>
      <c r="G697" s="1">
        <v>0.46</v>
      </c>
      <c r="H697" t="str">
        <f t="shared" si="51"/>
        <v>20-50%</v>
      </c>
      <c r="I697" s="8" t="str">
        <f t="shared" si="52"/>
        <v>&gt;500</v>
      </c>
      <c r="J697" s="8" t="str">
        <f t="shared" si="53"/>
        <v>1000</v>
      </c>
      <c r="K697" s="1" t="s">
        <v>9296</v>
      </c>
      <c r="L697">
        <v>4.2</v>
      </c>
      <c r="M697" s="4">
        <v>1510</v>
      </c>
      <c r="N697" s="12">
        <f t="shared" si="54"/>
        <v>6342</v>
      </c>
    </row>
    <row r="698" spans="1:14">
      <c r="A698" t="s">
        <v>1831</v>
      </c>
      <c r="B698" t="s">
        <v>9587</v>
      </c>
      <c r="C698" t="s">
        <v>10572</v>
      </c>
      <c r="D698" s="2">
        <v>7999</v>
      </c>
      <c r="E698" s="11">
        <f t="shared" si="50"/>
        <v>48348978</v>
      </c>
      <c r="F698" s="5">
        <v>15999</v>
      </c>
      <c r="G698" s="1">
        <v>0.5</v>
      </c>
      <c r="H698" t="str">
        <f t="shared" si="51"/>
        <v>20-50%</v>
      </c>
      <c r="I698" s="8" t="str">
        <f t="shared" si="52"/>
        <v>&gt;500</v>
      </c>
      <c r="J698" s="8" t="str">
        <f t="shared" si="53"/>
        <v>1000</v>
      </c>
      <c r="K698" s="1" t="s">
        <v>9295</v>
      </c>
      <c r="L698">
        <v>3.8</v>
      </c>
      <c r="M698" s="4">
        <v>3022</v>
      </c>
      <c r="N698" s="12">
        <f t="shared" si="54"/>
        <v>11483.6</v>
      </c>
    </row>
    <row r="699" spans="1:14">
      <c r="A699" t="s">
        <v>8575</v>
      </c>
      <c r="B699" t="s">
        <v>10483</v>
      </c>
      <c r="C699" t="s">
        <v>10711</v>
      </c>
      <c r="D699">
        <v>499</v>
      </c>
      <c r="E699" s="11">
        <f t="shared" si="50"/>
        <v>1434564</v>
      </c>
      <c r="F699" s="5">
        <v>999</v>
      </c>
      <c r="G699" s="1">
        <v>0.5</v>
      </c>
      <c r="H699" t="str">
        <f t="shared" si="51"/>
        <v>20-50%</v>
      </c>
      <c r="I699" s="8" t="str">
        <f t="shared" si="52"/>
        <v>&gt;500</v>
      </c>
      <c r="J699" s="8" t="str">
        <f t="shared" si="53"/>
        <v>1000</v>
      </c>
      <c r="K699" s="1" t="s">
        <v>9295</v>
      </c>
      <c r="L699">
        <v>4.3</v>
      </c>
      <c r="M699" s="4">
        <v>1436</v>
      </c>
      <c r="N699" s="12">
        <f t="shared" si="54"/>
        <v>6174.8</v>
      </c>
    </row>
    <row r="700" spans="1:14">
      <c r="A700" t="s">
        <v>1713</v>
      </c>
      <c r="B700" t="s">
        <v>9568</v>
      </c>
      <c r="C700" t="s">
        <v>10575</v>
      </c>
      <c r="D700" s="2">
        <v>2299</v>
      </c>
      <c r="E700" s="11">
        <f t="shared" si="50"/>
        <v>1127718</v>
      </c>
      <c r="F700" s="5">
        <v>3999</v>
      </c>
      <c r="G700" s="1">
        <v>0.43</v>
      </c>
      <c r="H700" t="str">
        <f t="shared" si="51"/>
        <v>20-50%</v>
      </c>
      <c r="I700" s="8" t="str">
        <f t="shared" si="52"/>
        <v>&gt;500</v>
      </c>
      <c r="J700" s="8" t="str">
        <f t="shared" si="53"/>
        <v>&lt;1000</v>
      </c>
      <c r="K700" s="1" t="s">
        <v>9296</v>
      </c>
      <c r="L700">
        <v>3.8</v>
      </c>
      <c r="M700" s="4">
        <v>282</v>
      </c>
      <c r="N700" s="12">
        <f t="shared" si="54"/>
        <v>1071.5999999999999</v>
      </c>
    </row>
    <row r="701" spans="1:14">
      <c r="A701" t="s">
        <v>8732</v>
      </c>
      <c r="B701" t="s">
        <v>10505</v>
      </c>
      <c r="C701" t="s">
        <v>10706</v>
      </c>
      <c r="D701">
        <v>199</v>
      </c>
      <c r="E701" s="11">
        <f t="shared" si="50"/>
        <v>3170055</v>
      </c>
      <c r="F701" s="5">
        <v>399</v>
      </c>
      <c r="G701" s="1">
        <v>0.5</v>
      </c>
      <c r="H701" t="str">
        <f t="shared" si="51"/>
        <v>20-50%</v>
      </c>
      <c r="I701" s="8" t="str">
        <f t="shared" si="52"/>
        <v>200-500</v>
      </c>
      <c r="J701" s="8" t="str">
        <f t="shared" si="53"/>
        <v>1000</v>
      </c>
      <c r="K701" s="1" t="s">
        <v>9295</v>
      </c>
      <c r="L701">
        <v>3.7</v>
      </c>
      <c r="M701" s="4">
        <v>7945</v>
      </c>
      <c r="N701" s="12">
        <f t="shared" si="54"/>
        <v>29396.5</v>
      </c>
    </row>
    <row r="702" spans="1:14">
      <c r="A702" t="s">
        <v>8101</v>
      </c>
      <c r="B702" t="s">
        <v>10423</v>
      </c>
      <c r="C702" t="s">
        <v>10757</v>
      </c>
      <c r="D702">
        <v>395</v>
      </c>
      <c r="E702" s="11">
        <f t="shared" si="50"/>
        <v>164670</v>
      </c>
      <c r="F702" s="5">
        <v>499</v>
      </c>
      <c r="G702" s="1">
        <v>0.21</v>
      </c>
      <c r="H702" t="str">
        <f t="shared" si="51"/>
        <v>&gt;=50%</v>
      </c>
      <c r="I702" s="8" t="str">
        <f t="shared" si="52"/>
        <v>200-500</v>
      </c>
      <c r="J702" s="8" t="str">
        <f t="shared" si="53"/>
        <v>&lt;1000</v>
      </c>
      <c r="K702" s="1" t="s">
        <v>9296</v>
      </c>
      <c r="L702">
        <v>4</v>
      </c>
      <c r="M702" s="4">
        <v>330</v>
      </c>
      <c r="N702" s="12">
        <f t="shared" si="54"/>
        <v>1320</v>
      </c>
    </row>
    <row r="703" spans="1:14">
      <c r="A703" t="s">
        <v>7363</v>
      </c>
      <c r="B703" t="s">
        <v>10330</v>
      </c>
      <c r="C703" t="s">
        <v>10747</v>
      </c>
      <c r="D703">
        <v>199</v>
      </c>
      <c r="E703" s="11">
        <f t="shared" si="50"/>
        <v>5106766</v>
      </c>
      <c r="F703" s="5">
        <v>499</v>
      </c>
      <c r="G703" s="1">
        <v>0.6</v>
      </c>
      <c r="H703" t="str">
        <f t="shared" si="51"/>
        <v>20%</v>
      </c>
      <c r="I703" s="8" t="str">
        <f t="shared" si="52"/>
        <v>200-500</v>
      </c>
      <c r="J703" s="8" t="str">
        <f t="shared" si="53"/>
        <v>1000</v>
      </c>
      <c r="K703" s="1" t="s">
        <v>9295</v>
      </c>
      <c r="L703">
        <v>4</v>
      </c>
      <c r="M703" s="4">
        <v>10234</v>
      </c>
      <c r="N703" s="12">
        <f t="shared" si="54"/>
        <v>40936</v>
      </c>
    </row>
    <row r="704" spans="1:14">
      <c r="A704" t="s">
        <v>9033</v>
      </c>
      <c r="B704" t="s">
        <v>10545</v>
      </c>
      <c r="C704" t="s">
        <v>10705</v>
      </c>
      <c r="D704">
        <v>219</v>
      </c>
      <c r="E704" s="11">
        <f t="shared" si="50"/>
        <v>275892</v>
      </c>
      <c r="F704" s="5">
        <v>249</v>
      </c>
      <c r="G704" s="1">
        <v>0.12</v>
      </c>
      <c r="H704" t="str">
        <f t="shared" si="51"/>
        <v>20%</v>
      </c>
      <c r="I704" s="8" t="str">
        <f t="shared" si="52"/>
        <v>200-500</v>
      </c>
      <c r="J704" s="8" t="str">
        <f t="shared" si="53"/>
        <v>1000</v>
      </c>
      <c r="K704" s="1" t="s">
        <v>9296</v>
      </c>
      <c r="L704">
        <v>4</v>
      </c>
      <c r="M704" s="4">
        <v>1108</v>
      </c>
      <c r="N704" s="12">
        <f t="shared" si="54"/>
        <v>4432</v>
      </c>
    </row>
    <row r="705" spans="1:14">
      <c r="A705" t="s">
        <v>6774</v>
      </c>
      <c r="B705" t="s">
        <v>10253</v>
      </c>
      <c r="C705" t="s">
        <v>10712</v>
      </c>
      <c r="D705">
        <v>177</v>
      </c>
      <c r="E705" s="11">
        <f t="shared" si="50"/>
        <v>733912</v>
      </c>
      <c r="F705" s="5">
        <v>199</v>
      </c>
      <c r="G705" s="1">
        <v>0.11</v>
      </c>
      <c r="H705" t="str">
        <f t="shared" si="51"/>
        <v>&gt;=50%</v>
      </c>
      <c r="I705" s="8" t="str">
        <f t="shared" si="52"/>
        <v>&lt;200</v>
      </c>
      <c r="J705" s="8" t="str">
        <f t="shared" si="53"/>
        <v>1000</v>
      </c>
      <c r="K705" s="1" t="s">
        <v>9296</v>
      </c>
      <c r="L705">
        <v>4.0999999999999996</v>
      </c>
      <c r="M705" s="4">
        <v>3688</v>
      </c>
      <c r="N705" s="12">
        <f t="shared" si="54"/>
        <v>15120.8</v>
      </c>
    </row>
    <row r="706" spans="1:14">
      <c r="A706" t="s">
        <v>3126</v>
      </c>
      <c r="B706" t="s">
        <v>9778</v>
      </c>
      <c r="C706" t="s">
        <v>10604</v>
      </c>
      <c r="D706">
        <v>299</v>
      </c>
      <c r="E706" s="11">
        <f t="shared" ref="E706:E769" si="55">F706 * M706</f>
        <v>714604</v>
      </c>
      <c r="F706" s="5">
        <v>1199</v>
      </c>
      <c r="G706" s="1">
        <v>0.75</v>
      </c>
      <c r="H706" t="str">
        <f t="shared" ref="H706:H769" si="56">IF(G707 &lt;=0.2, "20%", IF(G707 &lt;=0.5,"20-50%", "&gt;=50%"))</f>
        <v>20-50%</v>
      </c>
      <c r="I706" s="8" t="str">
        <f t="shared" ref="I706:I769" si="57">IF(F706&lt;200,"&lt;200",IF(F706&lt;=500,"200-500",IF(F706&gt;500,"&gt;500")))</f>
        <v>&gt;500</v>
      </c>
      <c r="J706" s="8" t="str">
        <f t="shared" ref="J706:J769" si="58">IF(M706&lt;1000,"&lt;1000",IF(M706&gt;=1000,"1000"))</f>
        <v>&lt;1000</v>
      </c>
      <c r="K706" s="1" t="s">
        <v>9295</v>
      </c>
      <c r="L706">
        <v>4.5</v>
      </c>
      <c r="M706" s="4">
        <v>596</v>
      </c>
      <c r="N706" s="12">
        <f t="shared" ref="N706:N769" si="59">L706 *M706</f>
        <v>2682</v>
      </c>
    </row>
    <row r="707" spans="1:14">
      <c r="A707" t="s">
        <v>8963</v>
      </c>
      <c r="B707" t="s">
        <v>10536</v>
      </c>
      <c r="C707" t="s">
        <v>10703</v>
      </c>
      <c r="D707">
        <v>369</v>
      </c>
      <c r="E707" s="11">
        <f t="shared" si="55"/>
        <v>49118</v>
      </c>
      <c r="F707" s="5">
        <v>599</v>
      </c>
      <c r="G707" s="1">
        <v>0.38</v>
      </c>
      <c r="H707" t="str">
        <f t="shared" si="56"/>
        <v>&gt;=50%</v>
      </c>
      <c r="I707" s="8" t="str">
        <f t="shared" si="57"/>
        <v>&gt;500</v>
      </c>
      <c r="J707" s="8" t="str">
        <f t="shared" si="58"/>
        <v>&lt;1000</v>
      </c>
      <c r="K707" s="1" t="s">
        <v>9296</v>
      </c>
      <c r="L707">
        <v>3.9</v>
      </c>
      <c r="M707" s="4">
        <v>82</v>
      </c>
      <c r="N707" s="12">
        <f t="shared" si="59"/>
        <v>319.8</v>
      </c>
    </row>
    <row r="708" spans="1:14">
      <c r="A708" t="s">
        <v>416</v>
      </c>
      <c r="B708" t="s">
        <v>9374</v>
      </c>
      <c r="C708" t="s">
        <v>10572</v>
      </c>
      <c r="D708">
        <v>139</v>
      </c>
      <c r="E708" s="11">
        <f t="shared" si="55"/>
        <v>1311687</v>
      </c>
      <c r="F708" s="5">
        <v>999</v>
      </c>
      <c r="G708" s="1">
        <v>0.86</v>
      </c>
      <c r="H708" t="str">
        <f t="shared" si="56"/>
        <v>&gt;=50%</v>
      </c>
      <c r="I708" s="8" t="str">
        <f t="shared" si="57"/>
        <v>&gt;500</v>
      </c>
      <c r="J708" s="8" t="str">
        <f t="shared" si="58"/>
        <v>1000</v>
      </c>
      <c r="K708" s="1" t="s">
        <v>9295</v>
      </c>
      <c r="L708">
        <v>4</v>
      </c>
      <c r="M708" s="4">
        <v>1313</v>
      </c>
      <c r="N708" s="12">
        <f t="shared" si="59"/>
        <v>5252</v>
      </c>
    </row>
    <row r="709" spans="1:14">
      <c r="A709" t="s">
        <v>416</v>
      </c>
      <c r="B709" t="s">
        <v>9374</v>
      </c>
      <c r="C709" t="s">
        <v>2215</v>
      </c>
      <c r="D709">
        <v>139</v>
      </c>
      <c r="E709" s="11">
        <f t="shared" si="55"/>
        <v>1311687</v>
      </c>
      <c r="F709" s="5">
        <v>999</v>
      </c>
      <c r="G709" s="1">
        <v>0.86</v>
      </c>
      <c r="H709" t="str">
        <f t="shared" si="56"/>
        <v>&gt;=50%</v>
      </c>
      <c r="I709" s="8" t="str">
        <f t="shared" si="57"/>
        <v>&gt;500</v>
      </c>
      <c r="J709" s="8" t="str">
        <f t="shared" si="58"/>
        <v>1000</v>
      </c>
      <c r="K709" s="1" t="s">
        <v>9295</v>
      </c>
      <c r="L709">
        <v>4</v>
      </c>
      <c r="M709" s="4">
        <v>1313</v>
      </c>
      <c r="N709" s="12">
        <f t="shared" si="59"/>
        <v>5252</v>
      </c>
    </row>
    <row r="710" spans="1:14">
      <c r="A710" t="s">
        <v>3359</v>
      </c>
      <c r="B710" t="s">
        <v>9812</v>
      </c>
      <c r="C710" t="s">
        <v>10593</v>
      </c>
      <c r="D710">
        <v>99</v>
      </c>
      <c r="E710" s="11">
        <f t="shared" si="55"/>
        <v>304695</v>
      </c>
      <c r="F710" s="5">
        <v>999</v>
      </c>
      <c r="G710" s="1">
        <v>0.9</v>
      </c>
      <c r="H710" t="str">
        <f t="shared" si="56"/>
        <v>&gt;=50%</v>
      </c>
      <c r="I710" s="8" t="str">
        <f t="shared" si="57"/>
        <v>&gt;500</v>
      </c>
      <c r="J710" s="8" t="str">
        <f t="shared" si="58"/>
        <v>&lt;1000</v>
      </c>
      <c r="K710" s="1" t="s">
        <v>9295</v>
      </c>
      <c r="L710">
        <v>4.4000000000000004</v>
      </c>
      <c r="M710" s="4">
        <v>305</v>
      </c>
      <c r="N710" s="12">
        <f t="shared" si="59"/>
        <v>1342</v>
      </c>
    </row>
    <row r="711" spans="1:14">
      <c r="A711" t="s">
        <v>767</v>
      </c>
      <c r="B711" t="s">
        <v>9423</v>
      </c>
      <c r="C711" t="s">
        <v>10572</v>
      </c>
      <c r="D711">
        <v>149</v>
      </c>
      <c r="E711" s="11">
        <f t="shared" si="55"/>
        <v>1311687</v>
      </c>
      <c r="F711" s="5">
        <v>999</v>
      </c>
      <c r="G711" s="1">
        <v>0.85</v>
      </c>
      <c r="H711" t="str">
        <f t="shared" si="56"/>
        <v>&gt;=50%</v>
      </c>
      <c r="I711" s="8" t="str">
        <f t="shared" si="57"/>
        <v>&gt;500</v>
      </c>
      <c r="J711" s="8" t="str">
        <f t="shared" si="58"/>
        <v>1000</v>
      </c>
      <c r="K711" s="1" t="s">
        <v>9295</v>
      </c>
      <c r="L711">
        <v>4</v>
      </c>
      <c r="M711" s="4">
        <v>1313</v>
      </c>
      <c r="N711" s="12">
        <f t="shared" si="59"/>
        <v>5252</v>
      </c>
    </row>
    <row r="712" spans="1:14">
      <c r="A712" t="s">
        <v>580</v>
      </c>
      <c r="B712" t="s">
        <v>9396</v>
      </c>
      <c r="C712" t="s">
        <v>10572</v>
      </c>
      <c r="D712">
        <v>199</v>
      </c>
      <c r="E712" s="11">
        <f t="shared" si="55"/>
        <v>126873</v>
      </c>
      <c r="F712" s="5">
        <v>999</v>
      </c>
      <c r="G712" s="1">
        <v>0.8</v>
      </c>
      <c r="H712" t="str">
        <f t="shared" si="56"/>
        <v>&gt;=50%</v>
      </c>
      <c r="I712" s="8" t="str">
        <f t="shared" si="57"/>
        <v>&gt;500</v>
      </c>
      <c r="J712" s="8" t="str">
        <f t="shared" si="58"/>
        <v>&lt;1000</v>
      </c>
      <c r="K712" s="1" t="s">
        <v>9295</v>
      </c>
      <c r="L712">
        <v>4.5</v>
      </c>
      <c r="M712" s="4">
        <v>127</v>
      </c>
      <c r="N712" s="12">
        <f t="shared" si="59"/>
        <v>571.5</v>
      </c>
    </row>
    <row r="713" spans="1:14">
      <c r="A713" t="s">
        <v>580</v>
      </c>
      <c r="B713" t="s">
        <v>9396</v>
      </c>
      <c r="C713" t="s">
        <v>10573</v>
      </c>
      <c r="D713">
        <v>199</v>
      </c>
      <c r="E713" s="11">
        <f t="shared" si="55"/>
        <v>126873</v>
      </c>
      <c r="F713" s="5">
        <v>999</v>
      </c>
      <c r="G713" s="1">
        <v>0.8</v>
      </c>
      <c r="H713" t="str">
        <f t="shared" si="56"/>
        <v>&gt;=50%</v>
      </c>
      <c r="I713" s="8" t="str">
        <f t="shared" si="57"/>
        <v>&gt;500</v>
      </c>
      <c r="J713" s="8" t="str">
        <f t="shared" si="58"/>
        <v>&lt;1000</v>
      </c>
      <c r="K713" s="1" t="s">
        <v>9295</v>
      </c>
      <c r="L713">
        <v>4.5</v>
      </c>
      <c r="M713" s="4">
        <v>127</v>
      </c>
      <c r="N713" s="12">
        <f t="shared" si="59"/>
        <v>571.5</v>
      </c>
    </row>
    <row r="714" spans="1:14">
      <c r="A714" t="s">
        <v>5028</v>
      </c>
      <c r="B714" t="s">
        <v>10030</v>
      </c>
      <c r="C714" t="s">
        <v>10615</v>
      </c>
      <c r="D714">
        <v>149</v>
      </c>
      <c r="E714" s="11">
        <f t="shared" si="55"/>
        <v>2520477</v>
      </c>
      <c r="F714" s="5">
        <v>999</v>
      </c>
      <c r="G714" s="1">
        <v>0.85</v>
      </c>
      <c r="H714" t="str">
        <f t="shared" si="56"/>
        <v>&gt;=50%</v>
      </c>
      <c r="I714" s="8" t="str">
        <f t="shared" si="57"/>
        <v>&gt;500</v>
      </c>
      <c r="J714" s="8" t="str">
        <f t="shared" si="58"/>
        <v>1000</v>
      </c>
      <c r="K714" s="1" t="s">
        <v>9295</v>
      </c>
      <c r="L714">
        <v>3.5</v>
      </c>
      <c r="M714" s="4">
        <v>2523</v>
      </c>
      <c r="N714" s="12">
        <f t="shared" si="59"/>
        <v>8830.5</v>
      </c>
    </row>
    <row r="715" spans="1:14">
      <c r="A715" t="s">
        <v>5165</v>
      </c>
      <c r="B715" t="s">
        <v>10048</v>
      </c>
      <c r="C715" t="s">
        <v>10594</v>
      </c>
      <c r="D715">
        <v>199</v>
      </c>
      <c r="E715" s="11">
        <f t="shared" si="55"/>
        <v>361638</v>
      </c>
      <c r="F715" s="5">
        <v>999</v>
      </c>
      <c r="G715" s="1">
        <v>0.8</v>
      </c>
      <c r="H715" t="str">
        <f t="shared" si="56"/>
        <v>&gt;=50%</v>
      </c>
      <c r="I715" s="8" t="str">
        <f t="shared" si="57"/>
        <v>&gt;500</v>
      </c>
      <c r="J715" s="8" t="str">
        <f t="shared" si="58"/>
        <v>&lt;1000</v>
      </c>
      <c r="K715" s="1" t="s">
        <v>9295</v>
      </c>
      <c r="L715">
        <v>4.2</v>
      </c>
      <c r="M715" s="4">
        <v>362</v>
      </c>
      <c r="N715" s="12">
        <f t="shared" si="59"/>
        <v>1520.4</v>
      </c>
    </row>
    <row r="716" spans="1:14">
      <c r="A716" t="s">
        <v>4680</v>
      </c>
      <c r="B716" t="s">
        <v>9983</v>
      </c>
      <c r="C716" t="s">
        <v>4689</v>
      </c>
      <c r="D716">
        <v>230</v>
      </c>
      <c r="E716" s="11">
        <f t="shared" si="55"/>
        <v>1526472</v>
      </c>
      <c r="F716" s="5">
        <v>999</v>
      </c>
      <c r="G716" s="1">
        <v>0.77</v>
      </c>
      <c r="H716" t="str">
        <f t="shared" si="56"/>
        <v>&gt;=50%</v>
      </c>
      <c r="I716" s="8" t="str">
        <f t="shared" si="57"/>
        <v>&gt;500</v>
      </c>
      <c r="J716" s="8" t="str">
        <f t="shared" si="58"/>
        <v>1000</v>
      </c>
      <c r="K716" s="1" t="s">
        <v>9295</v>
      </c>
      <c r="L716">
        <v>4.2</v>
      </c>
      <c r="M716" s="4">
        <v>1528</v>
      </c>
      <c r="N716" s="12">
        <f t="shared" si="59"/>
        <v>6417.6</v>
      </c>
    </row>
    <row r="717" spans="1:14">
      <c r="A717" t="s">
        <v>3604</v>
      </c>
      <c r="B717" t="s">
        <v>9846</v>
      </c>
      <c r="C717" t="s">
        <v>10596</v>
      </c>
      <c r="D717">
        <v>99</v>
      </c>
      <c r="E717" s="11">
        <f t="shared" si="55"/>
        <v>8742249</v>
      </c>
      <c r="F717" s="5">
        <v>999</v>
      </c>
      <c r="G717" s="1">
        <v>0.9</v>
      </c>
      <c r="H717" t="str">
        <f t="shared" si="56"/>
        <v>&gt;=50%</v>
      </c>
      <c r="I717" s="8" t="str">
        <f t="shared" si="57"/>
        <v>&gt;500</v>
      </c>
      <c r="J717" s="8" t="str">
        <f t="shared" si="58"/>
        <v>1000</v>
      </c>
      <c r="K717" s="1" t="s">
        <v>9295</v>
      </c>
      <c r="L717">
        <v>4.0999999999999996</v>
      </c>
      <c r="M717" s="4">
        <v>8751</v>
      </c>
      <c r="N717" s="12">
        <f t="shared" si="59"/>
        <v>35879.1</v>
      </c>
    </row>
    <row r="718" spans="1:14">
      <c r="A718" t="s">
        <v>1692</v>
      </c>
      <c r="B718" t="s">
        <v>9565</v>
      </c>
      <c r="C718" t="s">
        <v>10574</v>
      </c>
      <c r="D718">
        <v>199</v>
      </c>
      <c r="E718" s="11">
        <f t="shared" si="55"/>
        <v>84915</v>
      </c>
      <c r="F718" s="5">
        <v>999</v>
      </c>
      <c r="G718" s="1">
        <v>0.8</v>
      </c>
      <c r="H718" t="str">
        <f t="shared" si="56"/>
        <v>&gt;=50%</v>
      </c>
      <c r="I718" s="8" t="str">
        <f t="shared" si="57"/>
        <v>&gt;500</v>
      </c>
      <c r="J718" s="8" t="str">
        <f t="shared" si="58"/>
        <v>&lt;1000</v>
      </c>
      <c r="K718" s="1" t="s">
        <v>9295</v>
      </c>
      <c r="L718">
        <v>4.2</v>
      </c>
      <c r="M718" s="4">
        <v>85</v>
      </c>
      <c r="N718" s="12">
        <f t="shared" si="59"/>
        <v>357</v>
      </c>
    </row>
    <row r="719" spans="1:14">
      <c r="A719" t="s">
        <v>607</v>
      </c>
      <c r="B719" t="s">
        <v>9400</v>
      </c>
      <c r="C719" t="s">
        <v>10575</v>
      </c>
      <c r="D719">
        <v>199</v>
      </c>
      <c r="E719" s="11">
        <f t="shared" si="55"/>
        <v>424575</v>
      </c>
      <c r="F719" s="5">
        <v>999</v>
      </c>
      <c r="G719" s="1">
        <v>0.8</v>
      </c>
      <c r="H719" t="str">
        <f t="shared" si="56"/>
        <v>&gt;=50%</v>
      </c>
      <c r="I719" s="8" t="str">
        <f t="shared" si="57"/>
        <v>&gt;500</v>
      </c>
      <c r="J719" s="8" t="str">
        <f t="shared" si="58"/>
        <v>&lt;1000</v>
      </c>
      <c r="K719" s="1" t="s">
        <v>9295</v>
      </c>
      <c r="L719">
        <v>4.0999999999999996</v>
      </c>
      <c r="M719" s="4">
        <v>425</v>
      </c>
      <c r="N719" s="12">
        <f t="shared" si="59"/>
        <v>1742.4999999999998</v>
      </c>
    </row>
    <row r="720" spans="1:14">
      <c r="A720" t="s">
        <v>5393</v>
      </c>
      <c r="B720" t="s">
        <v>10077</v>
      </c>
      <c r="C720" t="s">
        <v>10592</v>
      </c>
      <c r="D720">
        <v>349</v>
      </c>
      <c r="E720" s="11">
        <f t="shared" si="55"/>
        <v>816183</v>
      </c>
      <c r="F720" s="5">
        <v>999</v>
      </c>
      <c r="G720" s="1">
        <v>0.65</v>
      </c>
      <c r="H720" t="str">
        <f t="shared" si="56"/>
        <v>20-50%</v>
      </c>
      <c r="I720" s="8" t="str">
        <f t="shared" si="57"/>
        <v>&gt;500</v>
      </c>
      <c r="J720" s="8" t="str">
        <f t="shared" si="58"/>
        <v>&lt;1000</v>
      </c>
      <c r="K720" s="1" t="s">
        <v>9295</v>
      </c>
      <c r="L720">
        <v>3.9</v>
      </c>
      <c r="M720" s="4">
        <v>817</v>
      </c>
      <c r="N720" s="12">
        <f t="shared" si="59"/>
        <v>3186.2999999999997</v>
      </c>
    </row>
    <row r="721" spans="1:14">
      <c r="A721" t="s">
        <v>9103</v>
      </c>
      <c r="B721" t="s">
        <v>10554</v>
      </c>
      <c r="C721" t="s">
        <v>10704</v>
      </c>
      <c r="D721">
        <v>499</v>
      </c>
      <c r="E721" s="11">
        <f t="shared" si="55"/>
        <v>169388</v>
      </c>
      <c r="F721" s="5">
        <v>799</v>
      </c>
      <c r="G721" s="1">
        <v>0.38</v>
      </c>
      <c r="H721" t="str">
        <f t="shared" si="56"/>
        <v>20%</v>
      </c>
      <c r="I721" s="8" t="str">
        <f t="shared" si="57"/>
        <v>&gt;500</v>
      </c>
      <c r="J721" s="8" t="str">
        <f t="shared" si="58"/>
        <v>&lt;1000</v>
      </c>
      <c r="K721" s="1" t="s">
        <v>9296</v>
      </c>
      <c r="L721">
        <v>3.6</v>
      </c>
      <c r="M721" s="4">
        <v>212</v>
      </c>
      <c r="N721" s="12">
        <f t="shared" si="59"/>
        <v>763.2</v>
      </c>
    </row>
    <row r="722" spans="1:14">
      <c r="A722" t="s">
        <v>3377</v>
      </c>
      <c r="B722" t="s">
        <v>9815</v>
      </c>
      <c r="C722" t="s">
        <v>10605</v>
      </c>
      <c r="D722" s="2">
        <v>1055</v>
      </c>
      <c r="E722" s="11">
        <f t="shared" si="55"/>
        <v>2937648</v>
      </c>
      <c r="F722" s="5">
        <v>1249</v>
      </c>
      <c r="G722" s="1">
        <v>0.16</v>
      </c>
      <c r="H722" t="str">
        <f t="shared" si="56"/>
        <v>&gt;=50%</v>
      </c>
      <c r="I722" s="8" t="str">
        <f t="shared" si="57"/>
        <v>&gt;500</v>
      </c>
      <c r="J722" s="8" t="str">
        <f t="shared" si="58"/>
        <v>1000</v>
      </c>
      <c r="K722" s="1" t="s">
        <v>9296</v>
      </c>
      <c r="L722">
        <v>3.8</v>
      </c>
      <c r="M722" s="4">
        <v>2352</v>
      </c>
      <c r="N722" s="12">
        <f t="shared" si="59"/>
        <v>8937.6</v>
      </c>
    </row>
    <row r="723" spans="1:14">
      <c r="A723" t="s">
        <v>1906</v>
      </c>
      <c r="B723" t="s">
        <v>1907</v>
      </c>
      <c r="C723" t="s">
        <v>10574</v>
      </c>
      <c r="D723">
        <v>129</v>
      </c>
      <c r="E723" s="11">
        <f t="shared" si="55"/>
        <v>18409</v>
      </c>
      <c r="F723" s="5">
        <v>449</v>
      </c>
      <c r="G723" s="1">
        <v>0.71</v>
      </c>
      <c r="H723" t="str">
        <f t="shared" si="56"/>
        <v>20-50%</v>
      </c>
      <c r="I723" s="8" t="str">
        <f t="shared" si="57"/>
        <v>200-500</v>
      </c>
      <c r="J723" s="8" t="str">
        <f t="shared" si="58"/>
        <v>&lt;1000</v>
      </c>
      <c r="K723" s="1" t="s">
        <v>9295</v>
      </c>
      <c r="L723">
        <v>3.7</v>
      </c>
      <c r="M723" s="4">
        <v>41</v>
      </c>
      <c r="N723" s="12">
        <f t="shared" si="59"/>
        <v>151.70000000000002</v>
      </c>
    </row>
    <row r="724" spans="1:14">
      <c r="A724" t="s">
        <v>5938</v>
      </c>
      <c r="B724" t="s">
        <v>10147</v>
      </c>
      <c r="C724" t="s">
        <v>10572</v>
      </c>
      <c r="D724">
        <v>579</v>
      </c>
      <c r="E724" s="11">
        <f t="shared" si="55"/>
        <v>3795380</v>
      </c>
      <c r="F724" s="5">
        <v>1090</v>
      </c>
      <c r="G724" s="1">
        <v>0.47</v>
      </c>
      <c r="H724" t="str">
        <f t="shared" si="56"/>
        <v>&gt;=50%</v>
      </c>
      <c r="I724" s="8" t="str">
        <f t="shared" si="57"/>
        <v>&gt;500</v>
      </c>
      <c r="J724" s="8" t="str">
        <f t="shared" si="58"/>
        <v>1000</v>
      </c>
      <c r="K724" s="1" t="s">
        <v>9296</v>
      </c>
      <c r="L724">
        <v>4.4000000000000004</v>
      </c>
      <c r="M724" s="4">
        <v>3482</v>
      </c>
      <c r="N724" s="12">
        <f t="shared" si="59"/>
        <v>15320.800000000001</v>
      </c>
    </row>
    <row r="725" spans="1:14">
      <c r="A725" t="s">
        <v>5259</v>
      </c>
      <c r="B725" t="s">
        <v>10060</v>
      </c>
      <c r="C725" t="s">
        <v>10658</v>
      </c>
      <c r="D725" s="2">
        <v>1890</v>
      </c>
      <c r="E725" s="11">
        <f t="shared" si="55"/>
        <v>60258240</v>
      </c>
      <c r="F725" s="5">
        <v>5490</v>
      </c>
      <c r="G725" s="1">
        <v>0.66</v>
      </c>
      <c r="H725" t="str">
        <f t="shared" si="56"/>
        <v>&gt;=50%</v>
      </c>
      <c r="I725" s="8" t="str">
        <f t="shared" si="57"/>
        <v>&gt;500</v>
      </c>
      <c r="J725" s="8" t="str">
        <f t="shared" si="58"/>
        <v>1000</v>
      </c>
      <c r="K725" s="1" t="s">
        <v>9295</v>
      </c>
      <c r="L725">
        <v>4.0999999999999996</v>
      </c>
      <c r="M725" s="4">
        <v>10976</v>
      </c>
      <c r="N725" s="12">
        <f t="shared" si="59"/>
        <v>45001.599999999999</v>
      </c>
    </row>
    <row r="726" spans="1:14">
      <c r="A726" t="s">
        <v>4717</v>
      </c>
      <c r="B726" t="s">
        <v>9988</v>
      </c>
      <c r="C726" t="s">
        <v>10617</v>
      </c>
      <c r="D726">
        <v>289</v>
      </c>
      <c r="E726" s="11">
        <f t="shared" si="55"/>
        <v>15272740</v>
      </c>
      <c r="F726" s="5">
        <v>590</v>
      </c>
      <c r="G726" s="1">
        <v>0.51</v>
      </c>
      <c r="H726" t="str">
        <f t="shared" si="56"/>
        <v>&gt;=50%</v>
      </c>
      <c r="I726" s="8" t="str">
        <f t="shared" si="57"/>
        <v>&gt;500</v>
      </c>
      <c r="J726" s="8" t="str">
        <f t="shared" si="58"/>
        <v>1000</v>
      </c>
      <c r="K726" s="1" t="s">
        <v>9295</v>
      </c>
      <c r="L726">
        <v>4.4000000000000004</v>
      </c>
      <c r="M726" s="4">
        <v>25886</v>
      </c>
      <c r="N726" s="12">
        <f t="shared" si="59"/>
        <v>113898.40000000001</v>
      </c>
    </row>
    <row r="727" spans="1:14">
      <c r="A727" t="s">
        <v>4914</v>
      </c>
      <c r="B727" t="s">
        <v>10016</v>
      </c>
      <c r="C727" t="s">
        <v>10618</v>
      </c>
      <c r="D727">
        <v>629</v>
      </c>
      <c r="E727" s="11">
        <f t="shared" si="55"/>
        <v>8758390</v>
      </c>
      <c r="F727" s="5">
        <v>1390</v>
      </c>
      <c r="G727" s="1">
        <v>0.55000000000000004</v>
      </c>
      <c r="H727" t="str">
        <f t="shared" si="56"/>
        <v>20-50%</v>
      </c>
      <c r="I727" s="8" t="str">
        <f t="shared" si="57"/>
        <v>&gt;500</v>
      </c>
      <c r="J727" s="8" t="str">
        <f t="shared" si="58"/>
        <v>1000</v>
      </c>
      <c r="K727" s="1" t="s">
        <v>9295</v>
      </c>
      <c r="L727">
        <v>4.4000000000000004</v>
      </c>
      <c r="M727" s="4">
        <v>6301</v>
      </c>
      <c r="N727" s="12">
        <f t="shared" si="59"/>
        <v>27724.400000000001</v>
      </c>
    </row>
    <row r="728" spans="1:14">
      <c r="A728" t="s">
        <v>5186</v>
      </c>
      <c r="B728" t="s">
        <v>10051</v>
      </c>
      <c r="C728" t="s">
        <v>2215</v>
      </c>
      <c r="D728" s="2">
        <v>1439</v>
      </c>
      <c r="E728" s="11">
        <f t="shared" si="55"/>
        <v>11846110</v>
      </c>
      <c r="F728" s="5">
        <v>2890</v>
      </c>
      <c r="G728" s="1">
        <v>0.5</v>
      </c>
      <c r="H728" t="str">
        <f t="shared" si="56"/>
        <v>&gt;=50%</v>
      </c>
      <c r="I728" s="8" t="str">
        <f t="shared" si="57"/>
        <v>&gt;500</v>
      </c>
      <c r="J728" s="8" t="str">
        <f t="shared" si="58"/>
        <v>1000</v>
      </c>
      <c r="K728" s="1" t="s">
        <v>9295</v>
      </c>
      <c r="L728">
        <v>4.5</v>
      </c>
      <c r="M728" s="4">
        <v>4099</v>
      </c>
      <c r="N728" s="12">
        <f t="shared" si="59"/>
        <v>18445.5</v>
      </c>
    </row>
    <row r="729" spans="1:14">
      <c r="A729" t="s">
        <v>5425</v>
      </c>
      <c r="B729" t="s">
        <v>10082</v>
      </c>
      <c r="C729" t="s">
        <v>10683</v>
      </c>
      <c r="D729" s="2">
        <v>1249</v>
      </c>
      <c r="E729" s="11">
        <f t="shared" si="55"/>
        <v>12856008</v>
      </c>
      <c r="F729" s="5">
        <v>2796</v>
      </c>
      <c r="G729" s="1">
        <v>0.55000000000000004</v>
      </c>
      <c r="H729" t="str">
        <f t="shared" si="56"/>
        <v>20-50%</v>
      </c>
      <c r="I729" s="8" t="str">
        <f t="shared" si="57"/>
        <v>&gt;500</v>
      </c>
      <c r="J729" s="8" t="str">
        <f t="shared" si="58"/>
        <v>1000</v>
      </c>
      <c r="K729" s="1" t="s">
        <v>9295</v>
      </c>
      <c r="L729">
        <v>4.4000000000000004</v>
      </c>
      <c r="M729" s="4">
        <v>4598</v>
      </c>
      <c r="N729" s="12">
        <f t="shared" si="59"/>
        <v>20231.2</v>
      </c>
    </row>
    <row r="730" spans="1:14">
      <c r="A730" t="s">
        <v>6081</v>
      </c>
      <c r="B730" t="s">
        <v>10162</v>
      </c>
      <c r="C730" t="s">
        <v>3229</v>
      </c>
      <c r="D730" s="2">
        <v>37247</v>
      </c>
      <c r="E730" s="11">
        <f t="shared" si="55"/>
        <v>19344470</v>
      </c>
      <c r="F730" s="5">
        <v>59890</v>
      </c>
      <c r="G730" s="1">
        <v>0.38</v>
      </c>
      <c r="H730" t="str">
        <f t="shared" si="56"/>
        <v>20-50%</v>
      </c>
      <c r="I730" s="8" t="str">
        <f t="shared" si="57"/>
        <v>&gt;500</v>
      </c>
      <c r="J730" s="8" t="str">
        <f t="shared" si="58"/>
        <v>&lt;1000</v>
      </c>
      <c r="K730" s="1" t="s">
        <v>9296</v>
      </c>
      <c r="L730">
        <v>4</v>
      </c>
      <c r="M730" s="4">
        <v>323</v>
      </c>
      <c r="N730" s="12">
        <f t="shared" si="59"/>
        <v>1292</v>
      </c>
    </row>
    <row r="731" spans="1:14">
      <c r="A731" t="s">
        <v>1786</v>
      </c>
      <c r="B731" t="s">
        <v>9580</v>
      </c>
      <c r="C731" t="s">
        <v>10572</v>
      </c>
      <c r="D731">
        <v>417.44</v>
      </c>
      <c r="E731" s="11">
        <f t="shared" si="55"/>
        <v>350410</v>
      </c>
      <c r="F731" s="5">
        <v>670</v>
      </c>
      <c r="G731" s="1">
        <v>0.38</v>
      </c>
      <c r="H731" t="str">
        <f t="shared" si="56"/>
        <v>20-50%</v>
      </c>
      <c r="I731" s="8" t="str">
        <f t="shared" si="57"/>
        <v>&gt;500</v>
      </c>
      <c r="J731" s="8" t="str">
        <f t="shared" si="58"/>
        <v>&lt;1000</v>
      </c>
      <c r="K731" s="1" t="s">
        <v>9296</v>
      </c>
      <c r="L731">
        <v>3.9</v>
      </c>
      <c r="M731" s="4">
        <v>523</v>
      </c>
      <c r="N731" s="12">
        <f t="shared" si="59"/>
        <v>2039.7</v>
      </c>
    </row>
    <row r="732" spans="1:14">
      <c r="A732" t="s">
        <v>8463</v>
      </c>
      <c r="B732" t="s">
        <v>10467</v>
      </c>
      <c r="C732" t="s">
        <v>10737</v>
      </c>
      <c r="D732" s="2">
        <v>42990</v>
      </c>
      <c r="E732" s="11">
        <f t="shared" si="55"/>
        <v>245523690</v>
      </c>
      <c r="F732" s="5">
        <v>75990</v>
      </c>
      <c r="G732" s="1">
        <v>0.43</v>
      </c>
      <c r="H732" t="str">
        <f t="shared" si="56"/>
        <v>20-50%</v>
      </c>
      <c r="I732" s="8" t="str">
        <f t="shared" si="57"/>
        <v>&gt;500</v>
      </c>
      <c r="J732" s="8" t="str">
        <f t="shared" si="58"/>
        <v>1000</v>
      </c>
      <c r="K732" s="1" t="s">
        <v>9296</v>
      </c>
      <c r="L732">
        <v>4.3</v>
      </c>
      <c r="M732" s="4">
        <v>3231</v>
      </c>
      <c r="N732" s="12">
        <f t="shared" si="59"/>
        <v>13893.3</v>
      </c>
    </row>
    <row r="733" spans="1:14">
      <c r="A733" t="s">
        <v>878</v>
      </c>
      <c r="B733" t="s">
        <v>9439</v>
      </c>
      <c r="C733" t="s">
        <v>10572</v>
      </c>
      <c r="D733" s="2">
        <v>30990</v>
      </c>
      <c r="E733" s="11">
        <f t="shared" si="55"/>
        <v>68786240</v>
      </c>
      <c r="F733" s="5">
        <v>49990</v>
      </c>
      <c r="G733" s="1">
        <v>0.38</v>
      </c>
      <c r="H733" t="str">
        <f t="shared" si="56"/>
        <v>20-50%</v>
      </c>
      <c r="I733" s="8" t="str">
        <f t="shared" si="57"/>
        <v>&gt;500</v>
      </c>
      <c r="J733" s="8" t="str">
        <f t="shared" si="58"/>
        <v>1000</v>
      </c>
      <c r="K733" s="1" t="s">
        <v>9296</v>
      </c>
      <c r="L733">
        <v>4.3</v>
      </c>
      <c r="M733" s="4">
        <v>1376</v>
      </c>
      <c r="N733" s="12">
        <f t="shared" si="59"/>
        <v>5916.8</v>
      </c>
    </row>
    <row r="734" spans="1:14">
      <c r="A734" t="s">
        <v>1801</v>
      </c>
      <c r="B734" t="s">
        <v>9582</v>
      </c>
      <c r="C734" t="s">
        <v>10576</v>
      </c>
      <c r="D734" s="2">
        <v>47990</v>
      </c>
      <c r="E734" s="11">
        <f t="shared" si="55"/>
        <v>110066240</v>
      </c>
      <c r="F734" s="5">
        <v>79990</v>
      </c>
      <c r="G734" s="1">
        <v>0.4</v>
      </c>
      <c r="H734" t="str">
        <f t="shared" si="56"/>
        <v>20-50%</v>
      </c>
      <c r="I734" s="8" t="str">
        <f t="shared" si="57"/>
        <v>&gt;500</v>
      </c>
      <c r="J734" s="8" t="str">
        <f t="shared" si="58"/>
        <v>1000</v>
      </c>
      <c r="K734" s="1" t="s">
        <v>9296</v>
      </c>
      <c r="L734">
        <v>4.3</v>
      </c>
      <c r="M734" s="4">
        <v>1376</v>
      </c>
      <c r="N734" s="12">
        <f t="shared" si="59"/>
        <v>5916.8</v>
      </c>
    </row>
    <row r="735" spans="1:14">
      <c r="A735" t="s">
        <v>133</v>
      </c>
      <c r="B735" t="s">
        <v>9336</v>
      </c>
      <c r="C735" t="s">
        <v>10572</v>
      </c>
      <c r="D735" s="2">
        <v>13490</v>
      </c>
      <c r="E735" s="11">
        <f t="shared" si="55"/>
        <v>263352240</v>
      </c>
      <c r="F735" s="5">
        <v>21990</v>
      </c>
      <c r="G735" s="1">
        <v>0.39</v>
      </c>
      <c r="H735" t="str">
        <f t="shared" si="56"/>
        <v>20-50%</v>
      </c>
      <c r="I735" s="8" t="str">
        <f t="shared" si="57"/>
        <v>&gt;500</v>
      </c>
      <c r="J735" s="8" t="str">
        <f t="shared" si="58"/>
        <v>1000</v>
      </c>
      <c r="K735" s="1" t="s">
        <v>9296</v>
      </c>
      <c r="L735">
        <v>4.3</v>
      </c>
      <c r="M735" s="4">
        <v>11976</v>
      </c>
      <c r="N735" s="12">
        <f t="shared" si="59"/>
        <v>51496.799999999996</v>
      </c>
    </row>
    <row r="736" spans="1:14">
      <c r="A736" t="s">
        <v>133</v>
      </c>
      <c r="B736" t="s">
        <v>9336</v>
      </c>
      <c r="C736" t="s">
        <v>10623</v>
      </c>
      <c r="D736" s="2">
        <v>13490</v>
      </c>
      <c r="E736" s="11">
        <f t="shared" si="55"/>
        <v>263352240</v>
      </c>
      <c r="F736" s="5">
        <v>21990</v>
      </c>
      <c r="G736" s="1">
        <v>0.39</v>
      </c>
      <c r="H736" t="str">
        <f t="shared" si="56"/>
        <v>20-50%</v>
      </c>
      <c r="I736" s="8" t="str">
        <f t="shared" si="57"/>
        <v>&gt;500</v>
      </c>
      <c r="J736" s="8" t="str">
        <f t="shared" si="58"/>
        <v>1000</v>
      </c>
      <c r="K736" s="1" t="s">
        <v>9296</v>
      </c>
      <c r="L736">
        <v>4.3</v>
      </c>
      <c r="M736" s="4">
        <v>11976</v>
      </c>
      <c r="N736" s="12">
        <f t="shared" si="59"/>
        <v>51496.799999999996</v>
      </c>
    </row>
    <row r="737" spans="1:14">
      <c r="A737" t="s">
        <v>728</v>
      </c>
      <c r="B737" t="s">
        <v>9417</v>
      </c>
      <c r="C737" t="s">
        <v>10572</v>
      </c>
      <c r="D737" s="2">
        <v>15990</v>
      </c>
      <c r="E737" s="11">
        <f t="shared" si="55"/>
        <v>24829650</v>
      </c>
      <c r="F737" s="5">
        <v>23990</v>
      </c>
      <c r="G737" s="1">
        <v>0.33</v>
      </c>
      <c r="H737" t="str">
        <f t="shared" si="56"/>
        <v>&gt;=50%</v>
      </c>
      <c r="I737" s="8" t="str">
        <f t="shared" si="57"/>
        <v>&gt;500</v>
      </c>
      <c r="J737" s="8" t="str">
        <f t="shared" si="58"/>
        <v>1000</v>
      </c>
      <c r="K737" s="1" t="s">
        <v>9296</v>
      </c>
      <c r="L737">
        <v>4.3</v>
      </c>
      <c r="M737" s="4">
        <v>1035</v>
      </c>
      <c r="N737" s="12">
        <f t="shared" si="59"/>
        <v>4450.5</v>
      </c>
    </row>
    <row r="738" spans="1:14">
      <c r="A738" t="s">
        <v>9195</v>
      </c>
      <c r="B738" t="s">
        <v>10566</v>
      </c>
      <c r="C738" t="s">
        <v>10706</v>
      </c>
      <c r="D738">
        <v>949</v>
      </c>
      <c r="E738" s="11">
        <f t="shared" si="55"/>
        <v>1264450</v>
      </c>
      <c r="F738" s="5">
        <v>2299</v>
      </c>
      <c r="G738" s="1">
        <v>0.59</v>
      </c>
      <c r="H738" t="str">
        <f t="shared" si="56"/>
        <v>20-50%</v>
      </c>
      <c r="I738" s="8" t="str">
        <f t="shared" si="57"/>
        <v>&gt;500</v>
      </c>
      <c r="J738" s="8" t="str">
        <f t="shared" si="58"/>
        <v>&lt;1000</v>
      </c>
      <c r="K738" s="1" t="s">
        <v>9295</v>
      </c>
      <c r="L738">
        <v>3.6</v>
      </c>
      <c r="M738" s="4">
        <v>550</v>
      </c>
      <c r="N738" s="12">
        <f t="shared" si="59"/>
        <v>1980</v>
      </c>
    </row>
    <row r="739" spans="1:14">
      <c r="A739" t="s">
        <v>8915</v>
      </c>
      <c r="B739" t="s">
        <v>10529</v>
      </c>
      <c r="C739" t="s">
        <v>10723</v>
      </c>
      <c r="D739" s="2">
        <v>1999</v>
      </c>
      <c r="E739" s="11">
        <f t="shared" si="55"/>
        <v>1163612</v>
      </c>
      <c r="F739" s="5">
        <v>2999</v>
      </c>
      <c r="G739" s="1">
        <v>0.33</v>
      </c>
      <c r="H739" t="str">
        <f t="shared" si="56"/>
        <v>&gt;=50%</v>
      </c>
      <c r="I739" s="8" t="str">
        <f t="shared" si="57"/>
        <v>&gt;500</v>
      </c>
      <c r="J739" s="8" t="str">
        <f t="shared" si="58"/>
        <v>&lt;1000</v>
      </c>
      <c r="K739" s="1" t="s">
        <v>9296</v>
      </c>
      <c r="L739">
        <v>4.4000000000000004</v>
      </c>
      <c r="M739" s="4">
        <v>388</v>
      </c>
      <c r="N739" s="12">
        <f t="shared" si="59"/>
        <v>1707.2</v>
      </c>
    </row>
    <row r="740" spans="1:14">
      <c r="A740" t="s">
        <v>7581</v>
      </c>
      <c r="B740" t="s">
        <v>10358</v>
      </c>
      <c r="C740" t="s">
        <v>10713</v>
      </c>
      <c r="D740" s="2">
        <v>1199</v>
      </c>
      <c r="E740" s="11">
        <f t="shared" si="55"/>
        <v>6307000</v>
      </c>
      <c r="F740" s="5">
        <v>3500</v>
      </c>
      <c r="G740" s="1">
        <v>0.66</v>
      </c>
      <c r="H740" t="str">
        <f t="shared" si="56"/>
        <v>20-50%</v>
      </c>
      <c r="I740" s="8" t="str">
        <f t="shared" si="57"/>
        <v>&gt;500</v>
      </c>
      <c r="J740" s="8" t="str">
        <f t="shared" si="58"/>
        <v>1000</v>
      </c>
      <c r="K740" s="1" t="s">
        <v>9295</v>
      </c>
      <c r="L740">
        <v>4.3</v>
      </c>
      <c r="M740" s="4">
        <v>1802</v>
      </c>
      <c r="N740" s="12">
        <f t="shared" si="59"/>
        <v>7748.5999999999995</v>
      </c>
    </row>
    <row r="741" spans="1:14">
      <c r="A741" t="s">
        <v>6303</v>
      </c>
      <c r="B741" t="s">
        <v>10192</v>
      </c>
      <c r="C741" t="s">
        <v>10704</v>
      </c>
      <c r="D741">
        <v>549</v>
      </c>
      <c r="E741" s="11">
        <f t="shared" si="55"/>
        <v>1074000</v>
      </c>
      <c r="F741" s="5">
        <v>1000</v>
      </c>
      <c r="G741" s="1">
        <v>0.45</v>
      </c>
      <c r="H741" t="str">
        <f t="shared" si="56"/>
        <v>&gt;=50%</v>
      </c>
      <c r="I741" s="8" t="str">
        <f t="shared" si="57"/>
        <v>&gt;500</v>
      </c>
      <c r="J741" s="8" t="str">
        <f t="shared" si="58"/>
        <v>1000</v>
      </c>
      <c r="K741" s="1" t="s">
        <v>9296</v>
      </c>
      <c r="L741">
        <v>3.6</v>
      </c>
      <c r="M741" s="4">
        <v>1074</v>
      </c>
      <c r="N741" s="12">
        <f t="shared" si="59"/>
        <v>3866.4</v>
      </c>
    </row>
    <row r="742" spans="1:14">
      <c r="A742" t="s">
        <v>6487</v>
      </c>
      <c r="B742" t="s">
        <v>10214</v>
      </c>
      <c r="C742" t="s">
        <v>10711</v>
      </c>
      <c r="D742">
        <v>899</v>
      </c>
      <c r="E742" s="11">
        <f t="shared" si="55"/>
        <v>582000</v>
      </c>
      <c r="F742" s="5">
        <v>2000</v>
      </c>
      <c r="G742" s="1">
        <v>0.55000000000000004</v>
      </c>
      <c r="H742" t="str">
        <f t="shared" si="56"/>
        <v>&gt;=50%</v>
      </c>
      <c r="I742" s="8" t="str">
        <f t="shared" si="57"/>
        <v>&gt;500</v>
      </c>
      <c r="J742" s="8" t="str">
        <f t="shared" si="58"/>
        <v>&lt;1000</v>
      </c>
      <c r="K742" s="1" t="s">
        <v>9295</v>
      </c>
      <c r="L742">
        <v>3.6</v>
      </c>
      <c r="M742" s="4">
        <v>291</v>
      </c>
      <c r="N742" s="12">
        <f t="shared" si="59"/>
        <v>1047.6000000000001</v>
      </c>
    </row>
    <row r="743" spans="1:14">
      <c r="A743" t="s">
        <v>6282</v>
      </c>
      <c r="B743" t="s">
        <v>10189</v>
      </c>
      <c r="C743" t="s">
        <v>10711</v>
      </c>
      <c r="D743" s="2">
        <v>1299</v>
      </c>
      <c r="E743" s="11">
        <f t="shared" si="55"/>
        <v>154175000</v>
      </c>
      <c r="F743" s="5">
        <v>3500</v>
      </c>
      <c r="G743" s="1">
        <v>0.63</v>
      </c>
      <c r="H743" t="str">
        <f t="shared" si="56"/>
        <v>20-50%</v>
      </c>
      <c r="I743" s="8" t="str">
        <f t="shared" si="57"/>
        <v>&gt;500</v>
      </c>
      <c r="J743" s="8" t="str">
        <f t="shared" si="58"/>
        <v>1000</v>
      </c>
      <c r="K743" s="1" t="s">
        <v>9295</v>
      </c>
      <c r="L743">
        <v>3.8</v>
      </c>
      <c r="M743" s="4">
        <v>44050</v>
      </c>
      <c r="N743" s="12">
        <f t="shared" si="59"/>
        <v>167390</v>
      </c>
    </row>
    <row r="744" spans="1:14">
      <c r="A744" t="s">
        <v>8659</v>
      </c>
      <c r="B744" t="s">
        <v>10495</v>
      </c>
      <c r="C744" t="s">
        <v>10712</v>
      </c>
      <c r="D744" s="2">
        <v>1799</v>
      </c>
      <c r="E744" s="11">
        <f t="shared" si="55"/>
        <v>6089954</v>
      </c>
      <c r="F744" s="5">
        <v>3299</v>
      </c>
      <c r="G744" s="1">
        <v>0.45</v>
      </c>
      <c r="H744" t="str">
        <f t="shared" si="56"/>
        <v>&gt;=50%</v>
      </c>
      <c r="I744" s="8" t="str">
        <f t="shared" si="57"/>
        <v>&gt;500</v>
      </c>
      <c r="J744" s="8" t="str">
        <f t="shared" si="58"/>
        <v>1000</v>
      </c>
      <c r="K744" s="1" t="s">
        <v>9296</v>
      </c>
      <c r="L744">
        <v>3.8</v>
      </c>
      <c r="M744" s="4">
        <v>1846</v>
      </c>
      <c r="N744" s="12">
        <f t="shared" si="59"/>
        <v>7014.7999999999993</v>
      </c>
    </row>
    <row r="745" spans="1:14">
      <c r="A745" t="s">
        <v>6781</v>
      </c>
      <c r="B745" t="s">
        <v>10254</v>
      </c>
      <c r="C745" t="s">
        <v>10734</v>
      </c>
      <c r="D745" s="2">
        <v>1149</v>
      </c>
      <c r="E745" s="11">
        <f t="shared" si="55"/>
        <v>10953117</v>
      </c>
      <c r="F745" s="5">
        <v>2499</v>
      </c>
      <c r="G745" s="1">
        <v>0.54</v>
      </c>
      <c r="H745" t="str">
        <f t="shared" si="56"/>
        <v>20-50%</v>
      </c>
      <c r="I745" s="8" t="str">
        <f t="shared" si="57"/>
        <v>&gt;500</v>
      </c>
      <c r="J745" s="8" t="str">
        <f t="shared" si="58"/>
        <v>1000</v>
      </c>
      <c r="K745" s="1" t="s">
        <v>9295</v>
      </c>
      <c r="L745">
        <v>3.8</v>
      </c>
      <c r="M745" s="4">
        <v>4383</v>
      </c>
      <c r="N745" s="12">
        <f t="shared" si="59"/>
        <v>16655.399999999998</v>
      </c>
    </row>
    <row r="746" spans="1:14">
      <c r="A746" t="s">
        <v>6310</v>
      </c>
      <c r="B746" t="s">
        <v>10193</v>
      </c>
      <c r="C746" t="s">
        <v>10706</v>
      </c>
      <c r="D746">
        <v>999</v>
      </c>
      <c r="E746" s="11">
        <f t="shared" si="55"/>
        <v>2326000</v>
      </c>
      <c r="F746" s="5">
        <v>2000</v>
      </c>
      <c r="G746" s="1">
        <v>0.5</v>
      </c>
      <c r="H746" t="str">
        <f t="shared" si="56"/>
        <v>&gt;=50%</v>
      </c>
      <c r="I746" s="8" t="str">
        <f t="shared" si="57"/>
        <v>&gt;500</v>
      </c>
      <c r="J746" s="8" t="str">
        <f t="shared" si="58"/>
        <v>1000</v>
      </c>
      <c r="K746" s="1" t="s">
        <v>9295</v>
      </c>
      <c r="L746">
        <v>3.8</v>
      </c>
      <c r="M746" s="4">
        <v>1163</v>
      </c>
      <c r="N746" s="12">
        <f t="shared" si="59"/>
        <v>4419.3999999999996</v>
      </c>
    </row>
    <row r="747" spans="1:14">
      <c r="A747" t="s">
        <v>6458</v>
      </c>
      <c r="B747" t="s">
        <v>10211</v>
      </c>
      <c r="C747" t="s">
        <v>10715</v>
      </c>
      <c r="D747" s="2">
        <v>1099</v>
      </c>
      <c r="E747" s="11">
        <f t="shared" si="55"/>
        <v>9600</v>
      </c>
      <c r="F747" s="5">
        <v>2400</v>
      </c>
      <c r="G747" s="1">
        <v>0.54</v>
      </c>
      <c r="H747" t="str">
        <f t="shared" si="56"/>
        <v>20-50%</v>
      </c>
      <c r="I747" s="8" t="str">
        <f t="shared" si="57"/>
        <v>&gt;500</v>
      </c>
      <c r="J747" s="8" t="str">
        <f t="shared" si="58"/>
        <v>&lt;1000</v>
      </c>
      <c r="K747" s="1" t="s">
        <v>9295</v>
      </c>
      <c r="L747">
        <v>3.8</v>
      </c>
      <c r="M747" s="4">
        <v>4</v>
      </c>
      <c r="N747" s="12">
        <f t="shared" si="59"/>
        <v>15.2</v>
      </c>
    </row>
    <row r="748" spans="1:14">
      <c r="A748" t="s">
        <v>8725</v>
      </c>
      <c r="B748" t="s">
        <v>10504</v>
      </c>
      <c r="C748" t="s">
        <v>10719</v>
      </c>
      <c r="D748">
        <v>929</v>
      </c>
      <c r="E748" s="11">
        <f t="shared" si="55"/>
        <v>2173600</v>
      </c>
      <c r="F748" s="5">
        <v>1300</v>
      </c>
      <c r="G748" s="1">
        <v>0.28999999999999998</v>
      </c>
      <c r="H748" t="str">
        <f t="shared" si="56"/>
        <v>&gt;=50%</v>
      </c>
      <c r="I748" s="8" t="str">
        <f t="shared" si="57"/>
        <v>&gt;500</v>
      </c>
      <c r="J748" s="8" t="str">
        <f t="shared" si="58"/>
        <v>1000</v>
      </c>
      <c r="K748" s="1" t="s">
        <v>9296</v>
      </c>
      <c r="L748">
        <v>3.9</v>
      </c>
      <c r="M748" s="4">
        <v>1672</v>
      </c>
      <c r="N748" s="12">
        <f t="shared" si="59"/>
        <v>6520.8</v>
      </c>
    </row>
    <row r="749" spans="1:14">
      <c r="A749" t="s">
        <v>6999</v>
      </c>
      <c r="B749" t="s">
        <v>10280</v>
      </c>
      <c r="C749" t="s">
        <v>10713</v>
      </c>
      <c r="D749" s="2">
        <v>2088</v>
      </c>
      <c r="E749" s="11">
        <f t="shared" si="55"/>
        <v>29370600</v>
      </c>
      <c r="F749" s="5">
        <v>5550</v>
      </c>
      <c r="G749" s="1">
        <v>0.62</v>
      </c>
      <c r="H749" t="str">
        <f t="shared" si="56"/>
        <v>20-50%</v>
      </c>
      <c r="I749" s="8" t="str">
        <f t="shared" si="57"/>
        <v>&gt;500</v>
      </c>
      <c r="J749" s="8" t="str">
        <f t="shared" si="58"/>
        <v>1000</v>
      </c>
      <c r="K749" s="1" t="s">
        <v>9295</v>
      </c>
      <c r="L749">
        <v>4</v>
      </c>
      <c r="M749" s="4">
        <v>5292</v>
      </c>
      <c r="N749" s="12">
        <f t="shared" si="59"/>
        <v>21168</v>
      </c>
    </row>
    <row r="750" spans="1:14">
      <c r="A750" t="s">
        <v>9026</v>
      </c>
      <c r="B750" t="s">
        <v>10544</v>
      </c>
      <c r="C750" t="s">
        <v>10719</v>
      </c>
      <c r="D750" s="2">
        <v>1199</v>
      </c>
      <c r="E750" s="11">
        <f t="shared" si="55"/>
        <v>2884800</v>
      </c>
      <c r="F750" s="5">
        <v>2400</v>
      </c>
      <c r="G750" s="1">
        <v>0.5</v>
      </c>
      <c r="H750" t="str">
        <f t="shared" si="56"/>
        <v>20-50%</v>
      </c>
      <c r="I750" s="8" t="str">
        <f t="shared" si="57"/>
        <v>&gt;500</v>
      </c>
      <c r="J750" s="8" t="str">
        <f t="shared" si="58"/>
        <v>1000</v>
      </c>
      <c r="K750" s="1" t="s">
        <v>9295</v>
      </c>
      <c r="L750">
        <v>3.9</v>
      </c>
      <c r="M750" s="4">
        <v>1202</v>
      </c>
      <c r="N750" s="12">
        <f t="shared" si="59"/>
        <v>4687.8</v>
      </c>
    </row>
    <row r="751" spans="1:14">
      <c r="A751" t="s">
        <v>7801</v>
      </c>
      <c r="B751" t="s">
        <v>10384</v>
      </c>
      <c r="C751" t="s">
        <v>10715</v>
      </c>
      <c r="D751" s="2">
        <v>1699</v>
      </c>
      <c r="E751" s="11">
        <f t="shared" si="55"/>
        <v>27143224</v>
      </c>
      <c r="F751" s="5">
        <v>3398</v>
      </c>
      <c r="G751" s="1">
        <v>0.5</v>
      </c>
      <c r="H751" t="str">
        <f t="shared" si="56"/>
        <v>&gt;=50%</v>
      </c>
      <c r="I751" s="8" t="str">
        <f t="shared" si="57"/>
        <v>&gt;500</v>
      </c>
      <c r="J751" s="8" t="str">
        <f t="shared" si="58"/>
        <v>1000</v>
      </c>
      <c r="K751" s="1" t="s">
        <v>9295</v>
      </c>
      <c r="L751">
        <v>3.8</v>
      </c>
      <c r="M751" s="4">
        <v>7988</v>
      </c>
      <c r="N751" s="12">
        <f t="shared" si="59"/>
        <v>30354.399999999998</v>
      </c>
    </row>
    <row r="752" spans="1:14">
      <c r="A752" t="s">
        <v>8936</v>
      </c>
      <c r="B752" t="s">
        <v>10532</v>
      </c>
      <c r="C752" t="s">
        <v>10768</v>
      </c>
      <c r="D752">
        <v>445</v>
      </c>
      <c r="E752" s="11">
        <f t="shared" si="55"/>
        <v>228771</v>
      </c>
      <c r="F752" s="5">
        <v>999</v>
      </c>
      <c r="G752" s="1">
        <v>0.55000000000000004</v>
      </c>
      <c r="H752" t="str">
        <f t="shared" si="56"/>
        <v>&gt;=50%</v>
      </c>
      <c r="I752" s="8" t="str">
        <f t="shared" si="57"/>
        <v>&gt;500</v>
      </c>
      <c r="J752" s="8" t="str">
        <f t="shared" si="58"/>
        <v>&lt;1000</v>
      </c>
      <c r="K752" s="1" t="s">
        <v>9295</v>
      </c>
      <c r="L752">
        <v>4.3</v>
      </c>
      <c r="M752" s="4">
        <v>229</v>
      </c>
      <c r="N752" s="12">
        <f t="shared" si="59"/>
        <v>984.69999999999993</v>
      </c>
    </row>
    <row r="753" spans="1:14">
      <c r="A753" t="s">
        <v>6802</v>
      </c>
      <c r="B753" t="s">
        <v>6803</v>
      </c>
      <c r="C753" t="s">
        <v>10703</v>
      </c>
      <c r="D753">
        <v>319</v>
      </c>
      <c r="E753" s="11">
        <f t="shared" si="55"/>
        <v>92876</v>
      </c>
      <c r="F753" s="5">
        <v>749</v>
      </c>
      <c r="G753" s="1">
        <v>0.56999999999999995</v>
      </c>
      <c r="H753" t="str">
        <f t="shared" si="56"/>
        <v>20%</v>
      </c>
      <c r="I753" s="8" t="str">
        <f t="shared" si="57"/>
        <v>&gt;500</v>
      </c>
      <c r="J753" s="8" t="str">
        <f t="shared" si="58"/>
        <v>&lt;1000</v>
      </c>
      <c r="K753" s="1" t="s">
        <v>9295</v>
      </c>
      <c r="L753">
        <v>4.5999999999999996</v>
      </c>
      <c r="M753" s="4">
        <v>124</v>
      </c>
      <c r="N753" s="12">
        <f t="shared" si="59"/>
        <v>570.4</v>
      </c>
    </row>
    <row r="754" spans="1:14">
      <c r="A754" t="s">
        <v>7034</v>
      </c>
      <c r="B754" t="s">
        <v>10285</v>
      </c>
      <c r="C754" t="s">
        <v>10706</v>
      </c>
      <c r="D754">
        <v>245</v>
      </c>
      <c r="E754" s="11">
        <f t="shared" si="55"/>
        <v>496340</v>
      </c>
      <c r="F754" s="5">
        <v>299</v>
      </c>
      <c r="G754" s="1">
        <v>0.18</v>
      </c>
      <c r="H754" t="str">
        <f t="shared" si="56"/>
        <v>20%</v>
      </c>
      <c r="I754" s="8" t="str">
        <f t="shared" si="57"/>
        <v>200-500</v>
      </c>
      <c r="J754" s="8" t="str">
        <f t="shared" si="58"/>
        <v>1000</v>
      </c>
      <c r="K754" s="1" t="s">
        <v>9296</v>
      </c>
      <c r="L754">
        <v>4.0999999999999996</v>
      </c>
      <c r="M754" s="4">
        <v>1660</v>
      </c>
      <c r="N754" s="12">
        <f t="shared" si="59"/>
        <v>6805.9999999999991</v>
      </c>
    </row>
    <row r="755" spans="1:14">
      <c r="A755" t="s">
        <v>3245</v>
      </c>
      <c r="B755" t="s">
        <v>9796</v>
      </c>
      <c r="C755" t="s">
        <v>10572</v>
      </c>
      <c r="D755">
        <v>149</v>
      </c>
      <c r="E755" s="11">
        <f t="shared" si="55"/>
        <v>1614117</v>
      </c>
      <c r="F755" s="5">
        <v>149</v>
      </c>
      <c r="G755" s="1">
        <v>0</v>
      </c>
      <c r="H755" t="str">
        <f t="shared" si="56"/>
        <v>20%</v>
      </c>
      <c r="I755" s="8" t="str">
        <f t="shared" si="57"/>
        <v>&lt;200</v>
      </c>
      <c r="J755" s="8" t="str">
        <f t="shared" si="58"/>
        <v>1000</v>
      </c>
      <c r="K755" s="1" t="s">
        <v>9296</v>
      </c>
      <c r="L755">
        <v>4.3</v>
      </c>
      <c r="M755" s="4">
        <v>10833</v>
      </c>
      <c r="N755" s="12">
        <f t="shared" si="59"/>
        <v>46581.9</v>
      </c>
    </row>
    <row r="756" spans="1:14">
      <c r="A756" t="s">
        <v>3245</v>
      </c>
      <c r="B756" t="s">
        <v>9796</v>
      </c>
      <c r="C756" t="s">
        <v>10623</v>
      </c>
      <c r="D756">
        <v>149</v>
      </c>
      <c r="E756" s="11">
        <f t="shared" si="55"/>
        <v>1614117</v>
      </c>
      <c r="F756" s="5">
        <v>149</v>
      </c>
      <c r="G756" s="1">
        <v>0</v>
      </c>
      <c r="H756" t="str">
        <f t="shared" si="56"/>
        <v>20-50%</v>
      </c>
      <c r="I756" s="8" t="str">
        <f t="shared" si="57"/>
        <v>&lt;200</v>
      </c>
      <c r="J756" s="8" t="str">
        <f t="shared" si="58"/>
        <v>1000</v>
      </c>
      <c r="K756" s="1" t="s">
        <v>9296</v>
      </c>
      <c r="L756">
        <v>4.3</v>
      </c>
      <c r="M756" s="4">
        <v>10833</v>
      </c>
      <c r="N756" s="12">
        <f t="shared" si="59"/>
        <v>46581.9</v>
      </c>
    </row>
    <row r="757" spans="1:14">
      <c r="A757" t="s">
        <v>8087</v>
      </c>
      <c r="B757" t="s">
        <v>10421</v>
      </c>
      <c r="C757" t="s">
        <v>10711</v>
      </c>
      <c r="D757" s="2">
        <v>8499</v>
      </c>
      <c r="E757" s="11">
        <f t="shared" si="55"/>
        <v>1599530</v>
      </c>
      <c r="F757" s="5">
        <v>16490</v>
      </c>
      <c r="G757" s="1">
        <v>0.48</v>
      </c>
      <c r="H757" t="str">
        <f t="shared" si="56"/>
        <v>20-50%</v>
      </c>
      <c r="I757" s="8" t="str">
        <f t="shared" si="57"/>
        <v>&gt;500</v>
      </c>
      <c r="J757" s="8" t="str">
        <f t="shared" si="58"/>
        <v>&lt;1000</v>
      </c>
      <c r="K757" s="1" t="s">
        <v>9296</v>
      </c>
      <c r="L757">
        <v>4.3</v>
      </c>
      <c r="M757" s="4">
        <v>97</v>
      </c>
      <c r="N757" s="12">
        <f t="shared" si="59"/>
        <v>417.09999999999997</v>
      </c>
    </row>
    <row r="758" spans="1:14">
      <c r="A758" t="s">
        <v>4292</v>
      </c>
      <c r="B758" t="s">
        <v>9932</v>
      </c>
      <c r="C758" t="s">
        <v>10591</v>
      </c>
      <c r="D758">
        <v>279</v>
      </c>
      <c r="E758" s="11">
        <f t="shared" si="55"/>
        <v>11825250</v>
      </c>
      <c r="F758" s="5">
        <v>375</v>
      </c>
      <c r="G758" s="1">
        <v>0.26</v>
      </c>
      <c r="H758" t="str">
        <f t="shared" si="56"/>
        <v>20-50%</v>
      </c>
      <c r="I758" s="8" t="str">
        <f t="shared" si="57"/>
        <v>200-500</v>
      </c>
      <c r="J758" s="8" t="str">
        <f t="shared" si="58"/>
        <v>1000</v>
      </c>
      <c r="K758" s="1" t="s">
        <v>9296</v>
      </c>
      <c r="L758">
        <v>4.3</v>
      </c>
      <c r="M758" s="4">
        <v>31534</v>
      </c>
      <c r="N758" s="12">
        <f t="shared" si="59"/>
        <v>135596.19999999998</v>
      </c>
    </row>
    <row r="759" spans="1:14">
      <c r="A759" t="s">
        <v>3531</v>
      </c>
      <c r="B759" t="s">
        <v>9837</v>
      </c>
      <c r="C759" t="s">
        <v>10615</v>
      </c>
      <c r="D759">
        <v>599</v>
      </c>
      <c r="E759" s="11">
        <f t="shared" si="55"/>
        <v>54876030</v>
      </c>
      <c r="F759" s="5">
        <v>895</v>
      </c>
      <c r="G759" s="1">
        <v>0.33</v>
      </c>
      <c r="H759" t="str">
        <f t="shared" si="56"/>
        <v>20-50%</v>
      </c>
      <c r="I759" s="8" t="str">
        <f t="shared" si="57"/>
        <v>&gt;500</v>
      </c>
      <c r="J759" s="8" t="str">
        <f t="shared" si="58"/>
        <v>1000</v>
      </c>
      <c r="K759" s="1" t="s">
        <v>9296</v>
      </c>
      <c r="L759">
        <v>4.4000000000000004</v>
      </c>
      <c r="M759" s="4">
        <v>61314</v>
      </c>
      <c r="N759" s="12">
        <f t="shared" si="59"/>
        <v>269781.60000000003</v>
      </c>
    </row>
    <row r="760" spans="1:14">
      <c r="A760" t="s">
        <v>4738</v>
      </c>
      <c r="B760" t="s">
        <v>9991</v>
      </c>
      <c r="C760" t="s">
        <v>10653</v>
      </c>
      <c r="D760" s="2">
        <v>1990</v>
      </c>
      <c r="E760" s="11">
        <f t="shared" si="55"/>
        <v>52932810</v>
      </c>
      <c r="F760" s="5">
        <v>2595</v>
      </c>
      <c r="G760" s="1">
        <v>0.23</v>
      </c>
      <c r="H760" t="str">
        <f t="shared" si="56"/>
        <v>20-50%</v>
      </c>
      <c r="I760" s="8" t="str">
        <f t="shared" si="57"/>
        <v>&gt;500</v>
      </c>
      <c r="J760" s="8" t="str">
        <f t="shared" si="58"/>
        <v>1000</v>
      </c>
      <c r="K760" s="1" t="s">
        <v>9296</v>
      </c>
      <c r="L760">
        <v>4.3</v>
      </c>
      <c r="M760" s="4">
        <v>20398</v>
      </c>
      <c r="N760" s="12">
        <f t="shared" si="59"/>
        <v>87711.4</v>
      </c>
    </row>
    <row r="761" spans="1:14">
      <c r="A761" t="s">
        <v>5377</v>
      </c>
      <c r="B761" t="s">
        <v>10075</v>
      </c>
      <c r="C761" t="s">
        <v>10572</v>
      </c>
      <c r="D761" s="2">
        <v>1495</v>
      </c>
      <c r="E761" s="11">
        <f t="shared" si="55"/>
        <v>21029295</v>
      </c>
      <c r="F761" s="5">
        <v>1995</v>
      </c>
      <c r="G761" s="1">
        <v>0.25</v>
      </c>
      <c r="H761" t="str">
        <f t="shared" si="56"/>
        <v>20-50%</v>
      </c>
      <c r="I761" s="8" t="str">
        <f t="shared" si="57"/>
        <v>&gt;500</v>
      </c>
      <c r="J761" s="8" t="str">
        <f t="shared" si="58"/>
        <v>1000</v>
      </c>
      <c r="K761" s="1" t="s">
        <v>9296</v>
      </c>
      <c r="L761">
        <v>4.5</v>
      </c>
      <c r="M761" s="4">
        <v>10541</v>
      </c>
      <c r="N761" s="12">
        <f t="shared" si="59"/>
        <v>47434.5</v>
      </c>
    </row>
    <row r="762" spans="1:14">
      <c r="A762" t="s">
        <v>5779</v>
      </c>
      <c r="B762" t="s">
        <v>10127</v>
      </c>
      <c r="C762" t="s">
        <v>10640</v>
      </c>
      <c r="D762" s="2">
        <v>1995</v>
      </c>
      <c r="E762" s="11">
        <f t="shared" si="55"/>
        <v>31150200</v>
      </c>
      <c r="F762" s="5">
        <v>2895</v>
      </c>
      <c r="G762" s="1">
        <v>0.31</v>
      </c>
      <c r="H762" t="str">
        <f t="shared" si="56"/>
        <v>20%</v>
      </c>
      <c r="I762" s="8" t="str">
        <f t="shared" si="57"/>
        <v>&gt;500</v>
      </c>
      <c r="J762" s="8" t="str">
        <f t="shared" si="58"/>
        <v>1000</v>
      </c>
      <c r="K762" s="1" t="s">
        <v>9296</v>
      </c>
      <c r="L762">
        <v>4.5999999999999996</v>
      </c>
      <c r="M762" s="4">
        <v>10760</v>
      </c>
      <c r="N762" s="12">
        <f t="shared" si="59"/>
        <v>49495.999999999993</v>
      </c>
    </row>
    <row r="763" spans="1:14">
      <c r="A763" t="s">
        <v>4137</v>
      </c>
      <c r="B763" t="s">
        <v>4138</v>
      </c>
      <c r="C763" t="s">
        <v>10645</v>
      </c>
      <c r="D763">
        <v>745</v>
      </c>
      <c r="E763" s="11">
        <f t="shared" si="55"/>
        <v>10968615</v>
      </c>
      <c r="F763" s="5">
        <v>795</v>
      </c>
      <c r="G763" s="1">
        <v>0.06</v>
      </c>
      <c r="H763" t="str">
        <f t="shared" si="56"/>
        <v>20%</v>
      </c>
      <c r="I763" s="8" t="str">
        <f t="shared" si="57"/>
        <v>&gt;500</v>
      </c>
      <c r="J763" s="8" t="str">
        <f t="shared" si="58"/>
        <v>1000</v>
      </c>
      <c r="K763" s="1" t="s">
        <v>9296</v>
      </c>
      <c r="L763">
        <v>4</v>
      </c>
      <c r="M763" s="4">
        <v>13797</v>
      </c>
      <c r="N763" s="12">
        <f t="shared" si="59"/>
        <v>55188</v>
      </c>
    </row>
    <row r="764" spans="1:14">
      <c r="A764" t="s">
        <v>5793</v>
      </c>
      <c r="B764" t="s">
        <v>10129</v>
      </c>
      <c r="C764" t="s">
        <v>5232</v>
      </c>
      <c r="D764" s="2">
        <v>2640</v>
      </c>
      <c r="E764" s="11">
        <f t="shared" si="55"/>
        <v>51586470</v>
      </c>
      <c r="F764" s="5">
        <v>3195</v>
      </c>
      <c r="G764" s="1">
        <v>0.17</v>
      </c>
      <c r="H764" t="str">
        <f t="shared" si="56"/>
        <v>20-50%</v>
      </c>
      <c r="I764" s="8" t="str">
        <f t="shared" si="57"/>
        <v>&gt;500</v>
      </c>
      <c r="J764" s="8" t="str">
        <f t="shared" si="58"/>
        <v>1000</v>
      </c>
      <c r="K764" s="1" t="s">
        <v>9296</v>
      </c>
      <c r="L764">
        <v>4.5</v>
      </c>
      <c r="M764" s="4">
        <v>16146</v>
      </c>
      <c r="N764" s="12">
        <f t="shared" si="59"/>
        <v>72657</v>
      </c>
    </row>
    <row r="765" spans="1:14">
      <c r="A765" t="s">
        <v>4921</v>
      </c>
      <c r="B765" t="s">
        <v>10017</v>
      </c>
      <c r="C765" t="s">
        <v>10572</v>
      </c>
      <c r="D765" s="2">
        <v>2595</v>
      </c>
      <c r="E765" s="11">
        <f t="shared" si="55"/>
        <v>74526310</v>
      </c>
      <c r="F765" s="5">
        <v>3295</v>
      </c>
      <c r="G765" s="1">
        <v>0.21</v>
      </c>
      <c r="H765" t="str">
        <f t="shared" si="56"/>
        <v>20-50%</v>
      </c>
      <c r="I765" s="8" t="str">
        <f t="shared" si="57"/>
        <v>&gt;500</v>
      </c>
      <c r="J765" s="8" t="str">
        <f t="shared" si="58"/>
        <v>1000</v>
      </c>
      <c r="K765" s="1" t="s">
        <v>9296</v>
      </c>
      <c r="L765">
        <v>4.4000000000000004</v>
      </c>
      <c r="M765" s="4">
        <v>22618</v>
      </c>
      <c r="N765" s="12">
        <f t="shared" si="59"/>
        <v>99519.200000000012</v>
      </c>
    </row>
    <row r="766" spans="1:14">
      <c r="A766" t="s">
        <v>4064</v>
      </c>
      <c r="B766" t="s">
        <v>9905</v>
      </c>
      <c r="C766" t="s">
        <v>10574</v>
      </c>
      <c r="D766">
        <v>799</v>
      </c>
      <c r="E766" s="11">
        <f t="shared" si="55"/>
        <v>45133340</v>
      </c>
      <c r="F766" s="5">
        <v>1295</v>
      </c>
      <c r="G766" s="1">
        <v>0.38</v>
      </c>
      <c r="H766" t="str">
        <f t="shared" si="56"/>
        <v>20-50%</v>
      </c>
      <c r="I766" s="8" t="str">
        <f t="shared" si="57"/>
        <v>&gt;500</v>
      </c>
      <c r="J766" s="8" t="str">
        <f t="shared" si="58"/>
        <v>1000</v>
      </c>
      <c r="K766" s="1" t="s">
        <v>9296</v>
      </c>
      <c r="L766">
        <v>4.4000000000000004</v>
      </c>
      <c r="M766" s="4">
        <v>34852</v>
      </c>
      <c r="N766" s="12">
        <f t="shared" si="59"/>
        <v>153348.80000000002</v>
      </c>
    </row>
    <row r="767" spans="1:14">
      <c r="A767" t="s">
        <v>4347</v>
      </c>
      <c r="B767" t="s">
        <v>9939</v>
      </c>
      <c r="C767" t="s">
        <v>10604</v>
      </c>
      <c r="D767">
        <v>699</v>
      </c>
      <c r="E767" s="11">
        <f t="shared" si="55"/>
        <v>54132975</v>
      </c>
      <c r="F767" s="5">
        <v>995</v>
      </c>
      <c r="G767" s="1">
        <v>0.3</v>
      </c>
      <c r="H767" t="str">
        <f t="shared" si="56"/>
        <v>20-50%</v>
      </c>
      <c r="I767" s="8" t="str">
        <f t="shared" si="57"/>
        <v>&gt;500</v>
      </c>
      <c r="J767" s="8" t="str">
        <f t="shared" si="58"/>
        <v>1000</v>
      </c>
      <c r="K767" s="1" t="s">
        <v>9296</v>
      </c>
      <c r="L767">
        <v>4.5</v>
      </c>
      <c r="M767" s="4">
        <v>54405</v>
      </c>
      <c r="N767" s="12">
        <f t="shared" si="59"/>
        <v>244822.5</v>
      </c>
    </row>
    <row r="768" spans="1:14">
      <c r="A768" t="s">
        <v>5310</v>
      </c>
      <c r="B768" t="s">
        <v>10066</v>
      </c>
      <c r="C768" t="s">
        <v>10633</v>
      </c>
      <c r="D768" s="2">
        <v>1295</v>
      </c>
      <c r="E768" s="11">
        <f t="shared" si="55"/>
        <v>20356875</v>
      </c>
      <c r="F768" s="5">
        <v>1645</v>
      </c>
      <c r="G768" s="1">
        <v>0.21</v>
      </c>
      <c r="H768" t="str">
        <f t="shared" si="56"/>
        <v>20-50%</v>
      </c>
      <c r="I768" s="8" t="str">
        <f t="shared" si="57"/>
        <v>&gt;500</v>
      </c>
      <c r="J768" s="8" t="str">
        <f t="shared" si="58"/>
        <v>1000</v>
      </c>
      <c r="K768" s="1" t="s">
        <v>9296</v>
      </c>
      <c r="L768">
        <v>4.5999999999999996</v>
      </c>
      <c r="M768" s="4">
        <v>12375</v>
      </c>
      <c r="N768" s="12">
        <f t="shared" si="59"/>
        <v>56924.999999999993</v>
      </c>
    </row>
    <row r="769" spans="1:14">
      <c r="A769" t="s">
        <v>4509</v>
      </c>
      <c r="B769" t="s">
        <v>9961</v>
      </c>
      <c r="C769" t="s">
        <v>2215</v>
      </c>
      <c r="D769" s="2">
        <v>1295</v>
      </c>
      <c r="E769" s="11">
        <f t="shared" si="55"/>
        <v>46258945</v>
      </c>
      <c r="F769" s="5">
        <v>1795</v>
      </c>
      <c r="G769" s="1">
        <v>0.28000000000000003</v>
      </c>
      <c r="H769" t="str">
        <f t="shared" si="56"/>
        <v>20-50%</v>
      </c>
      <c r="I769" s="8" t="str">
        <f t="shared" si="57"/>
        <v>&gt;500</v>
      </c>
      <c r="J769" s="8" t="str">
        <f t="shared" si="58"/>
        <v>1000</v>
      </c>
      <c r="K769" s="1" t="s">
        <v>9296</v>
      </c>
      <c r="L769">
        <v>4.0999999999999996</v>
      </c>
      <c r="M769" s="4">
        <v>25771</v>
      </c>
      <c r="N769" s="12">
        <f t="shared" si="59"/>
        <v>105661.09999999999</v>
      </c>
    </row>
    <row r="770" spans="1:14">
      <c r="A770" t="s">
        <v>4363</v>
      </c>
      <c r="B770" t="s">
        <v>9941</v>
      </c>
      <c r="C770" t="s">
        <v>10616</v>
      </c>
      <c r="D770" s="2">
        <v>1495</v>
      </c>
      <c r="E770" s="11">
        <f t="shared" ref="E770:E833" si="60">F770 * M770</f>
        <v>14445795</v>
      </c>
      <c r="F770" s="5">
        <v>1995</v>
      </c>
      <c r="G770" s="1">
        <v>0.25</v>
      </c>
      <c r="H770" t="str">
        <f t="shared" ref="H770:H833" si="61">IF(G771 &lt;=0.2, "20%", IF(G771 &lt;=0.5,"20-50%", "&gt;=50%"))</f>
        <v>20-50%</v>
      </c>
      <c r="I770" s="8" t="str">
        <f t="shared" ref="I770:I833" si="62">IF(F770&lt;200,"&lt;200",IF(F770&lt;=500,"200-500",IF(F770&gt;500,"&gt;500")))</f>
        <v>&gt;500</v>
      </c>
      <c r="J770" s="8" t="str">
        <f t="shared" ref="J770:J833" si="63">IF(M770&lt;1000,"&lt;1000",IF(M770&gt;=1000,"1000"))</f>
        <v>1000</v>
      </c>
      <c r="K770" s="1" t="s">
        <v>9296</v>
      </c>
      <c r="L770">
        <v>4.3</v>
      </c>
      <c r="M770" s="4">
        <v>7241</v>
      </c>
      <c r="N770" s="12">
        <f t="shared" ref="N770:N833" si="64">L770 *M770</f>
        <v>31136.3</v>
      </c>
    </row>
    <row r="771" spans="1:14">
      <c r="A771" t="s">
        <v>4972</v>
      </c>
      <c r="B771" t="s">
        <v>10023</v>
      </c>
      <c r="C771" t="s">
        <v>10629</v>
      </c>
      <c r="D771" s="2">
        <v>1345</v>
      </c>
      <c r="E771" s="11">
        <f t="shared" si="60"/>
        <v>39962835</v>
      </c>
      <c r="F771" s="5">
        <v>2295</v>
      </c>
      <c r="G771" s="1">
        <v>0.41</v>
      </c>
      <c r="H771" t="str">
        <f t="shared" si="61"/>
        <v>20-50%</v>
      </c>
      <c r="I771" s="8" t="str">
        <f t="shared" si="62"/>
        <v>&gt;500</v>
      </c>
      <c r="J771" s="8" t="str">
        <f t="shared" si="63"/>
        <v>1000</v>
      </c>
      <c r="K771" s="1" t="s">
        <v>9296</v>
      </c>
      <c r="L771">
        <v>4.2</v>
      </c>
      <c r="M771" s="4">
        <v>17413</v>
      </c>
      <c r="N771" s="12">
        <f t="shared" si="64"/>
        <v>73134.600000000006</v>
      </c>
    </row>
    <row r="772" spans="1:14">
      <c r="A772" t="s">
        <v>5102</v>
      </c>
      <c r="B772" t="s">
        <v>10040</v>
      </c>
      <c r="C772" t="s">
        <v>10679</v>
      </c>
      <c r="D772" s="2">
        <v>1490</v>
      </c>
      <c r="E772" s="11">
        <f t="shared" si="60"/>
        <v>24446340</v>
      </c>
      <c r="F772" s="5">
        <v>2295</v>
      </c>
      <c r="G772" s="1">
        <v>0.35</v>
      </c>
      <c r="H772" t="str">
        <f t="shared" si="61"/>
        <v>&gt;=50%</v>
      </c>
      <c r="I772" s="8" t="str">
        <f t="shared" si="62"/>
        <v>&gt;500</v>
      </c>
      <c r="J772" s="8" t="str">
        <f t="shared" si="63"/>
        <v>1000</v>
      </c>
      <c r="K772" s="1" t="s">
        <v>9296</v>
      </c>
      <c r="L772">
        <v>4.5999999999999996</v>
      </c>
      <c r="M772" s="4">
        <v>10652</v>
      </c>
      <c r="N772" s="12">
        <f t="shared" si="64"/>
        <v>48999.199999999997</v>
      </c>
    </row>
    <row r="773" spans="1:14">
      <c r="A773" t="s">
        <v>1496</v>
      </c>
      <c r="B773" t="s">
        <v>9535</v>
      </c>
      <c r="C773" t="s">
        <v>10572</v>
      </c>
      <c r="D773">
        <v>299</v>
      </c>
      <c r="E773" s="11">
        <f t="shared" si="60"/>
        <v>558734</v>
      </c>
      <c r="F773" s="5">
        <v>1199</v>
      </c>
      <c r="G773" s="1">
        <v>0.75</v>
      </c>
      <c r="H773" t="str">
        <f t="shared" si="61"/>
        <v>&gt;=50%</v>
      </c>
      <c r="I773" s="8" t="str">
        <f t="shared" si="62"/>
        <v>&gt;500</v>
      </c>
      <c r="J773" s="8" t="str">
        <f t="shared" si="63"/>
        <v>&lt;1000</v>
      </c>
      <c r="K773" s="1" t="s">
        <v>9295</v>
      </c>
      <c r="L773">
        <v>3.5</v>
      </c>
      <c r="M773" s="4">
        <v>466</v>
      </c>
      <c r="N773" s="12">
        <f t="shared" si="64"/>
        <v>1631</v>
      </c>
    </row>
    <row r="774" spans="1:14">
      <c r="A774" t="s">
        <v>628</v>
      </c>
      <c r="B774" t="s">
        <v>9403</v>
      </c>
      <c r="C774" t="s">
        <v>10572</v>
      </c>
      <c r="D774">
        <v>249</v>
      </c>
      <c r="E774" s="11">
        <f t="shared" si="60"/>
        <v>862121</v>
      </c>
      <c r="F774" s="5">
        <v>799</v>
      </c>
      <c r="G774" s="1">
        <v>0.69</v>
      </c>
      <c r="H774" t="str">
        <f t="shared" si="61"/>
        <v>&gt;=50%</v>
      </c>
      <c r="I774" s="8" t="str">
        <f t="shared" si="62"/>
        <v>&gt;500</v>
      </c>
      <c r="J774" s="8" t="str">
        <f t="shared" si="63"/>
        <v>1000</v>
      </c>
      <c r="K774" s="1" t="s">
        <v>9295</v>
      </c>
      <c r="L774">
        <v>3.8</v>
      </c>
      <c r="M774" s="4">
        <v>1079</v>
      </c>
      <c r="N774" s="12">
        <f t="shared" si="64"/>
        <v>4100.2</v>
      </c>
    </row>
    <row r="775" spans="1:14">
      <c r="A775" t="s">
        <v>1224</v>
      </c>
      <c r="B775" t="s">
        <v>9496</v>
      </c>
      <c r="C775" t="s">
        <v>10572</v>
      </c>
      <c r="D775">
        <v>299</v>
      </c>
      <c r="E775" s="11">
        <f t="shared" si="60"/>
        <v>587510</v>
      </c>
      <c r="F775" s="5">
        <v>1199</v>
      </c>
      <c r="G775" s="1">
        <v>0.75</v>
      </c>
      <c r="H775" t="str">
        <f t="shared" si="61"/>
        <v>&gt;=50%</v>
      </c>
      <c r="I775" s="8" t="str">
        <f t="shared" si="62"/>
        <v>&gt;500</v>
      </c>
      <c r="J775" s="8" t="str">
        <f t="shared" si="63"/>
        <v>&lt;1000</v>
      </c>
      <c r="K775" s="1" t="s">
        <v>9295</v>
      </c>
      <c r="L775">
        <v>3.7</v>
      </c>
      <c r="M775" s="4">
        <v>490</v>
      </c>
      <c r="N775" s="12">
        <f t="shared" si="64"/>
        <v>1813</v>
      </c>
    </row>
    <row r="776" spans="1:14">
      <c r="A776" t="s">
        <v>1063</v>
      </c>
      <c r="B776" t="s">
        <v>9469</v>
      </c>
      <c r="C776" t="s">
        <v>10572</v>
      </c>
      <c r="D776">
        <v>299</v>
      </c>
      <c r="E776" s="11">
        <f t="shared" si="60"/>
        <v>1430407</v>
      </c>
      <c r="F776" s="5">
        <v>1199</v>
      </c>
      <c r="G776" s="1">
        <v>0.75</v>
      </c>
      <c r="H776" t="str">
        <f t="shared" si="61"/>
        <v>&gt;=50%</v>
      </c>
      <c r="I776" s="8" t="str">
        <f t="shared" si="62"/>
        <v>&gt;500</v>
      </c>
      <c r="J776" s="8" t="str">
        <f t="shared" si="63"/>
        <v>1000</v>
      </c>
      <c r="K776" s="1" t="s">
        <v>9295</v>
      </c>
      <c r="L776">
        <v>3.9</v>
      </c>
      <c r="M776" s="4">
        <v>1193</v>
      </c>
      <c r="N776" s="12">
        <f t="shared" si="64"/>
        <v>4652.7</v>
      </c>
    </row>
    <row r="777" spans="1:14">
      <c r="A777" t="s">
        <v>1749</v>
      </c>
      <c r="B777" t="s">
        <v>9574</v>
      </c>
      <c r="C777" t="s">
        <v>10575</v>
      </c>
      <c r="D777">
        <v>399</v>
      </c>
      <c r="E777" s="11">
        <f t="shared" si="60"/>
        <v>22977</v>
      </c>
      <c r="F777" s="5">
        <v>999</v>
      </c>
      <c r="G777" s="1">
        <v>0.6</v>
      </c>
      <c r="H777" t="str">
        <f t="shared" si="61"/>
        <v>&gt;=50%</v>
      </c>
      <c r="I777" s="8" t="str">
        <f t="shared" si="62"/>
        <v>&gt;500</v>
      </c>
      <c r="J777" s="8" t="str">
        <f t="shared" si="63"/>
        <v>&lt;1000</v>
      </c>
      <c r="K777" s="1" t="s">
        <v>9295</v>
      </c>
      <c r="L777">
        <v>3.3</v>
      </c>
      <c r="M777" s="4">
        <v>23</v>
      </c>
      <c r="N777" s="12">
        <f t="shared" si="64"/>
        <v>75.899999999999991</v>
      </c>
    </row>
    <row r="778" spans="1:14">
      <c r="A778" t="s">
        <v>8760</v>
      </c>
      <c r="B778" t="s">
        <v>10509</v>
      </c>
      <c r="C778" t="s">
        <v>10721</v>
      </c>
      <c r="D778">
        <v>499</v>
      </c>
      <c r="E778" s="11">
        <f t="shared" si="60"/>
        <v>84435</v>
      </c>
      <c r="F778" s="5">
        <v>1299</v>
      </c>
      <c r="G778" s="1">
        <v>0.62</v>
      </c>
      <c r="H778" t="str">
        <f t="shared" si="61"/>
        <v>&gt;=50%</v>
      </c>
      <c r="I778" s="8" t="str">
        <f t="shared" si="62"/>
        <v>&gt;500</v>
      </c>
      <c r="J778" s="8" t="str">
        <f t="shared" si="63"/>
        <v>&lt;1000</v>
      </c>
      <c r="K778" s="1" t="s">
        <v>9295</v>
      </c>
      <c r="L778">
        <v>3.9</v>
      </c>
      <c r="M778" s="4">
        <v>65</v>
      </c>
      <c r="N778" s="12">
        <f t="shared" si="64"/>
        <v>253.5</v>
      </c>
    </row>
    <row r="779" spans="1:14">
      <c r="A779" t="s">
        <v>8391</v>
      </c>
      <c r="B779" t="s">
        <v>10459</v>
      </c>
      <c r="C779" t="s">
        <v>10748</v>
      </c>
      <c r="D779">
        <v>929</v>
      </c>
      <c r="E779" s="11">
        <f t="shared" si="60"/>
        <v>8796</v>
      </c>
      <c r="F779" s="5">
        <v>2199</v>
      </c>
      <c r="G779" s="1">
        <v>0.57999999999999996</v>
      </c>
      <c r="H779" t="str">
        <f t="shared" si="61"/>
        <v>20%</v>
      </c>
      <c r="I779" s="8" t="str">
        <f t="shared" si="62"/>
        <v>&gt;500</v>
      </c>
      <c r="J779" s="8" t="str">
        <f t="shared" si="63"/>
        <v>&lt;1000</v>
      </c>
      <c r="K779" s="1" t="s">
        <v>9295</v>
      </c>
      <c r="L779">
        <v>3.7</v>
      </c>
      <c r="M779" s="4">
        <v>4</v>
      </c>
      <c r="N779" s="12">
        <f t="shared" si="64"/>
        <v>14.8</v>
      </c>
    </row>
    <row r="780" spans="1:14">
      <c r="A780" t="s">
        <v>896</v>
      </c>
      <c r="B780" t="s">
        <v>9442</v>
      </c>
      <c r="C780" t="s">
        <v>10572</v>
      </c>
      <c r="D780">
        <v>399</v>
      </c>
      <c r="E780" s="11">
        <f t="shared" si="60"/>
        <v>778449</v>
      </c>
      <c r="F780" s="5">
        <v>399</v>
      </c>
      <c r="G780" s="1">
        <v>0</v>
      </c>
      <c r="H780" t="str">
        <f t="shared" si="61"/>
        <v>20-50%</v>
      </c>
      <c r="I780" s="8" t="str">
        <f t="shared" si="62"/>
        <v>200-500</v>
      </c>
      <c r="J780" s="8" t="str">
        <f t="shared" si="63"/>
        <v>1000</v>
      </c>
      <c r="K780" s="1" t="s">
        <v>9296</v>
      </c>
      <c r="L780">
        <v>3.9</v>
      </c>
      <c r="M780" s="4">
        <v>1951</v>
      </c>
      <c r="N780" s="12">
        <f t="shared" si="64"/>
        <v>7608.9</v>
      </c>
    </row>
    <row r="781" spans="1:14">
      <c r="A781" t="s">
        <v>918</v>
      </c>
      <c r="B781" t="s">
        <v>9446</v>
      </c>
      <c r="C781" t="s">
        <v>10573</v>
      </c>
      <c r="D781">
        <v>655</v>
      </c>
      <c r="E781" s="11">
        <f t="shared" si="60"/>
        <v>313215</v>
      </c>
      <c r="F781" s="5">
        <v>1099</v>
      </c>
      <c r="G781" s="1">
        <v>0.4</v>
      </c>
      <c r="H781" t="str">
        <f t="shared" si="61"/>
        <v>&gt;=50%</v>
      </c>
      <c r="I781" s="8" t="str">
        <f t="shared" si="62"/>
        <v>&gt;500</v>
      </c>
      <c r="J781" s="8" t="str">
        <f t="shared" si="63"/>
        <v>&lt;1000</v>
      </c>
      <c r="K781" s="1" t="s">
        <v>9296</v>
      </c>
      <c r="L781">
        <v>3.2</v>
      </c>
      <c r="M781" s="4">
        <v>285</v>
      </c>
      <c r="N781" s="12">
        <f t="shared" si="64"/>
        <v>912</v>
      </c>
    </row>
    <row r="782" spans="1:14">
      <c r="A782" t="s">
        <v>5209</v>
      </c>
      <c r="B782" t="s">
        <v>10053</v>
      </c>
      <c r="C782" t="s">
        <v>10615</v>
      </c>
      <c r="D782">
        <v>115</v>
      </c>
      <c r="E782" s="11">
        <f t="shared" si="60"/>
        <v>5686308</v>
      </c>
      <c r="F782" s="5">
        <v>999</v>
      </c>
      <c r="G782" s="1">
        <v>0.88</v>
      </c>
      <c r="H782" t="str">
        <f t="shared" si="61"/>
        <v>&gt;=50%</v>
      </c>
      <c r="I782" s="8" t="str">
        <f t="shared" si="62"/>
        <v>&gt;500</v>
      </c>
      <c r="J782" s="8" t="str">
        <f t="shared" si="63"/>
        <v>1000</v>
      </c>
      <c r="K782" s="1" t="s">
        <v>9295</v>
      </c>
      <c r="L782">
        <v>3.3</v>
      </c>
      <c r="M782" s="4">
        <v>5692</v>
      </c>
      <c r="N782" s="12">
        <f t="shared" si="64"/>
        <v>18783.599999999999</v>
      </c>
    </row>
    <row r="783" spans="1:14">
      <c r="A783" t="s">
        <v>1932</v>
      </c>
      <c r="B783" t="s">
        <v>9600</v>
      </c>
      <c r="C783" t="s">
        <v>10574</v>
      </c>
      <c r="D783">
        <v>199</v>
      </c>
      <c r="E783" s="11">
        <f t="shared" si="60"/>
        <v>86913</v>
      </c>
      <c r="F783" s="5">
        <v>999</v>
      </c>
      <c r="G783" s="1">
        <v>0.8</v>
      </c>
      <c r="H783" t="str">
        <f t="shared" si="61"/>
        <v>20-50%</v>
      </c>
      <c r="I783" s="8" t="str">
        <f t="shared" si="62"/>
        <v>&gt;500</v>
      </c>
      <c r="J783" s="8" t="str">
        <f t="shared" si="63"/>
        <v>&lt;1000</v>
      </c>
      <c r="K783" s="1" t="s">
        <v>9295</v>
      </c>
      <c r="L783">
        <v>4.3</v>
      </c>
      <c r="M783" s="4">
        <v>87</v>
      </c>
      <c r="N783" s="12">
        <f t="shared" si="64"/>
        <v>374.09999999999997</v>
      </c>
    </row>
    <row r="784" spans="1:14">
      <c r="A784" t="s">
        <v>6837</v>
      </c>
      <c r="B784" t="s">
        <v>10261</v>
      </c>
      <c r="C784" t="s">
        <v>10715</v>
      </c>
      <c r="D784">
        <v>999</v>
      </c>
      <c r="E784" s="11">
        <f t="shared" si="60"/>
        <v>19368510</v>
      </c>
      <c r="F784" s="5">
        <v>1490</v>
      </c>
      <c r="G784" s="1">
        <v>0.33</v>
      </c>
      <c r="H784" t="str">
        <f t="shared" si="61"/>
        <v>20-50%</v>
      </c>
      <c r="I784" s="8" t="str">
        <f t="shared" si="62"/>
        <v>&gt;500</v>
      </c>
      <c r="J784" s="8" t="str">
        <f t="shared" si="63"/>
        <v>1000</v>
      </c>
      <c r="K784" s="1" t="s">
        <v>9296</v>
      </c>
      <c r="L784">
        <v>4.0999999999999996</v>
      </c>
      <c r="M784" s="4">
        <v>12999</v>
      </c>
      <c r="N784" s="12">
        <f t="shared" si="64"/>
        <v>53295.899999999994</v>
      </c>
    </row>
    <row r="785" spans="1:14">
      <c r="A785" t="s">
        <v>2019</v>
      </c>
      <c r="B785" t="s">
        <v>9611</v>
      </c>
      <c r="C785" t="s">
        <v>10576</v>
      </c>
      <c r="D785">
        <v>247</v>
      </c>
      <c r="E785" s="11">
        <f t="shared" si="60"/>
        <v>79800</v>
      </c>
      <c r="F785" s="5">
        <v>399</v>
      </c>
      <c r="G785" s="1">
        <v>0.38</v>
      </c>
      <c r="H785" t="str">
        <f t="shared" si="61"/>
        <v>20%</v>
      </c>
      <c r="I785" s="8" t="str">
        <f t="shared" si="62"/>
        <v>200-500</v>
      </c>
      <c r="J785" s="8" t="str">
        <f t="shared" si="63"/>
        <v>&lt;1000</v>
      </c>
      <c r="K785" s="1" t="s">
        <v>9296</v>
      </c>
      <c r="L785">
        <v>3.9</v>
      </c>
      <c r="M785" s="4">
        <v>200</v>
      </c>
      <c r="N785" s="12">
        <f t="shared" si="64"/>
        <v>780</v>
      </c>
    </row>
    <row r="786" spans="1:14">
      <c r="A786" t="s">
        <v>4523</v>
      </c>
      <c r="B786" t="s">
        <v>9963</v>
      </c>
      <c r="C786" t="s">
        <v>10620</v>
      </c>
      <c r="D786">
        <v>252</v>
      </c>
      <c r="E786" s="11">
        <f t="shared" si="60"/>
        <v>1192275</v>
      </c>
      <c r="F786" s="5">
        <v>315</v>
      </c>
      <c r="G786" s="1">
        <v>0.2</v>
      </c>
      <c r="H786" t="str">
        <f t="shared" si="61"/>
        <v>20-50%</v>
      </c>
      <c r="I786" s="8" t="str">
        <f t="shared" si="62"/>
        <v>200-500</v>
      </c>
      <c r="J786" s="8" t="str">
        <f t="shared" si="63"/>
        <v>1000</v>
      </c>
      <c r="K786" s="1" t="s">
        <v>9296</v>
      </c>
      <c r="L786">
        <v>4.5</v>
      </c>
      <c r="M786" s="4">
        <v>3785</v>
      </c>
      <c r="N786" s="12">
        <f t="shared" si="64"/>
        <v>17032.5</v>
      </c>
    </row>
    <row r="787" spans="1:14">
      <c r="A787" t="s">
        <v>4629</v>
      </c>
      <c r="B787" t="s">
        <v>9976</v>
      </c>
      <c r="C787" t="s">
        <v>10614</v>
      </c>
      <c r="D787">
        <v>125</v>
      </c>
      <c r="E787" s="11">
        <f t="shared" si="60"/>
        <v>1449540</v>
      </c>
      <c r="F787" s="5">
        <v>180</v>
      </c>
      <c r="G787" s="1">
        <v>0.31</v>
      </c>
      <c r="H787" t="str">
        <f t="shared" si="61"/>
        <v>&gt;=50%</v>
      </c>
      <c r="I787" s="8" t="str">
        <f t="shared" si="62"/>
        <v>&lt;200</v>
      </c>
      <c r="J787" s="8" t="str">
        <f t="shared" si="63"/>
        <v>1000</v>
      </c>
      <c r="K787" s="1" t="s">
        <v>9296</v>
      </c>
      <c r="L787">
        <v>4.4000000000000004</v>
      </c>
      <c r="M787" s="4">
        <v>8053</v>
      </c>
      <c r="N787" s="12">
        <f t="shared" si="64"/>
        <v>35433.200000000004</v>
      </c>
    </row>
    <row r="788" spans="1:14">
      <c r="A788" t="s">
        <v>8617</v>
      </c>
      <c r="B788" t="s">
        <v>10489</v>
      </c>
      <c r="C788" t="s">
        <v>10711</v>
      </c>
      <c r="D788">
        <v>215</v>
      </c>
      <c r="E788" s="11">
        <f t="shared" si="60"/>
        <v>1504996</v>
      </c>
      <c r="F788" s="5">
        <v>1499</v>
      </c>
      <c r="G788" s="1">
        <v>0.86</v>
      </c>
      <c r="H788" t="str">
        <f t="shared" si="61"/>
        <v>20-50%</v>
      </c>
      <c r="I788" s="8" t="str">
        <f t="shared" si="62"/>
        <v>&gt;500</v>
      </c>
      <c r="J788" s="8" t="str">
        <f t="shared" si="63"/>
        <v>1000</v>
      </c>
      <c r="K788" s="1" t="s">
        <v>9295</v>
      </c>
      <c r="L788">
        <v>3.9</v>
      </c>
      <c r="M788" s="4">
        <v>1004</v>
      </c>
      <c r="N788" s="12">
        <f t="shared" si="64"/>
        <v>3915.6</v>
      </c>
    </row>
    <row r="789" spans="1:14">
      <c r="A789" t="s">
        <v>6670</v>
      </c>
      <c r="B789" t="s">
        <v>10240</v>
      </c>
      <c r="C789" t="s">
        <v>10713</v>
      </c>
      <c r="D789" s="2">
        <v>2499</v>
      </c>
      <c r="E789" s="11">
        <f t="shared" si="60"/>
        <v>9445000</v>
      </c>
      <c r="F789" s="5">
        <v>5000</v>
      </c>
      <c r="G789" s="1">
        <v>0.5</v>
      </c>
      <c r="H789" t="str">
        <f t="shared" si="61"/>
        <v>20%</v>
      </c>
      <c r="I789" s="8" t="str">
        <f t="shared" si="62"/>
        <v>&gt;500</v>
      </c>
      <c r="J789" s="8" t="str">
        <f t="shared" si="63"/>
        <v>1000</v>
      </c>
      <c r="K789" s="1" t="s">
        <v>9295</v>
      </c>
      <c r="L789">
        <v>3.8</v>
      </c>
      <c r="M789" s="4">
        <v>1889</v>
      </c>
      <c r="N789" s="12">
        <f t="shared" si="64"/>
        <v>7178.2</v>
      </c>
    </row>
    <row r="790" spans="1:14">
      <c r="A790" t="s">
        <v>7910</v>
      </c>
      <c r="B790" t="s">
        <v>7911</v>
      </c>
      <c r="C790" t="s">
        <v>10725</v>
      </c>
      <c r="D790" s="2">
        <v>1235</v>
      </c>
      <c r="E790" s="11">
        <f t="shared" si="60"/>
        <v>304297</v>
      </c>
      <c r="F790" s="5">
        <v>1499</v>
      </c>
      <c r="G790" s="1">
        <v>0.18</v>
      </c>
      <c r="H790" t="str">
        <f t="shared" si="61"/>
        <v>20-50%</v>
      </c>
      <c r="I790" s="8" t="str">
        <f t="shared" si="62"/>
        <v>&gt;500</v>
      </c>
      <c r="J790" s="8" t="str">
        <f t="shared" si="63"/>
        <v>&lt;1000</v>
      </c>
      <c r="K790" s="1" t="s">
        <v>9296</v>
      </c>
      <c r="L790">
        <v>4.0999999999999996</v>
      </c>
      <c r="M790" s="4">
        <v>203</v>
      </c>
      <c r="N790" s="12">
        <f t="shared" si="64"/>
        <v>832.3</v>
      </c>
    </row>
    <row r="791" spans="1:14">
      <c r="A791" t="s">
        <v>8817</v>
      </c>
      <c r="B791" t="s">
        <v>10516</v>
      </c>
      <c r="C791" t="s">
        <v>10730</v>
      </c>
      <c r="D791" s="2">
        <v>3349</v>
      </c>
      <c r="E791" s="11">
        <f t="shared" si="60"/>
        <v>20155800</v>
      </c>
      <c r="F791" s="5">
        <v>4799</v>
      </c>
      <c r="G791" s="1">
        <v>0.3</v>
      </c>
      <c r="H791" t="str">
        <f t="shared" si="61"/>
        <v>20-50%</v>
      </c>
      <c r="I791" s="8" t="str">
        <f t="shared" si="62"/>
        <v>&gt;500</v>
      </c>
      <c r="J791" s="8" t="str">
        <f t="shared" si="63"/>
        <v>1000</v>
      </c>
      <c r="K791" s="1" t="s">
        <v>9296</v>
      </c>
      <c r="L791">
        <v>3.7</v>
      </c>
      <c r="M791" s="4">
        <v>4200</v>
      </c>
      <c r="N791" s="12">
        <f t="shared" si="64"/>
        <v>15540</v>
      </c>
    </row>
    <row r="792" spans="1:14">
      <c r="A792" t="s">
        <v>4778</v>
      </c>
      <c r="B792" t="s">
        <v>9997</v>
      </c>
      <c r="C792" t="s">
        <v>10667</v>
      </c>
      <c r="D792">
        <v>478</v>
      </c>
      <c r="E792" s="11">
        <f t="shared" si="60"/>
        <v>14132382</v>
      </c>
      <c r="F792" s="5">
        <v>699</v>
      </c>
      <c r="G792" s="1">
        <v>0.32</v>
      </c>
      <c r="H792" t="str">
        <f t="shared" si="61"/>
        <v>&gt;=50%</v>
      </c>
      <c r="I792" s="8" t="str">
        <f t="shared" si="62"/>
        <v>&gt;500</v>
      </c>
      <c r="J792" s="8" t="str">
        <f t="shared" si="63"/>
        <v>1000</v>
      </c>
      <c r="K792" s="1" t="s">
        <v>9296</v>
      </c>
      <c r="L792">
        <v>3.8</v>
      </c>
      <c r="M792" s="4">
        <v>20218</v>
      </c>
      <c r="N792" s="12">
        <f t="shared" si="64"/>
        <v>76828.399999999994</v>
      </c>
    </row>
    <row r="793" spans="1:14">
      <c r="A793" t="s">
        <v>8031</v>
      </c>
      <c r="B793" t="s">
        <v>10413</v>
      </c>
      <c r="C793" t="s">
        <v>10719</v>
      </c>
      <c r="D793">
        <v>998</v>
      </c>
      <c r="E793" s="11">
        <f t="shared" si="60"/>
        <v>26991</v>
      </c>
      <c r="F793" s="5">
        <v>2999</v>
      </c>
      <c r="G793" s="1">
        <v>0.67</v>
      </c>
      <c r="H793" t="str">
        <f t="shared" si="61"/>
        <v>&gt;=50%</v>
      </c>
      <c r="I793" s="8" t="str">
        <f t="shared" si="62"/>
        <v>&gt;500</v>
      </c>
      <c r="J793" s="8" t="str">
        <f t="shared" si="63"/>
        <v>&lt;1000</v>
      </c>
      <c r="K793" s="1" t="s">
        <v>9295</v>
      </c>
      <c r="L793">
        <v>4.5999999999999996</v>
      </c>
      <c r="M793" s="4">
        <v>9</v>
      </c>
      <c r="N793" s="12">
        <f t="shared" si="64"/>
        <v>41.4</v>
      </c>
    </row>
    <row r="794" spans="1:14">
      <c r="A794" t="s">
        <v>4015</v>
      </c>
      <c r="B794" t="s">
        <v>9898</v>
      </c>
      <c r="C794" t="s">
        <v>10613</v>
      </c>
      <c r="D794">
        <v>656</v>
      </c>
      <c r="E794" s="11">
        <f t="shared" si="60"/>
        <v>38828597</v>
      </c>
      <c r="F794" s="5">
        <v>1499</v>
      </c>
      <c r="G794" s="1">
        <v>0.56000000000000005</v>
      </c>
      <c r="H794" t="str">
        <f t="shared" si="61"/>
        <v>20-50%</v>
      </c>
      <c r="I794" s="8" t="str">
        <f t="shared" si="62"/>
        <v>&gt;500</v>
      </c>
      <c r="J794" s="8" t="str">
        <f t="shared" si="63"/>
        <v>1000</v>
      </c>
      <c r="K794" s="1" t="s">
        <v>9295</v>
      </c>
      <c r="L794">
        <v>4.3</v>
      </c>
      <c r="M794" s="4">
        <v>25903</v>
      </c>
      <c r="N794" s="12">
        <f t="shared" si="64"/>
        <v>111382.9</v>
      </c>
    </row>
    <row r="795" spans="1:14">
      <c r="A795" t="s">
        <v>676</v>
      </c>
      <c r="B795" t="s">
        <v>9410</v>
      </c>
      <c r="C795" t="s">
        <v>10572</v>
      </c>
      <c r="D795" s="2">
        <v>21999</v>
      </c>
      <c r="E795" s="11">
        <f t="shared" si="60"/>
        <v>985167160</v>
      </c>
      <c r="F795" s="5">
        <v>29999</v>
      </c>
      <c r="G795" s="1">
        <v>0.27</v>
      </c>
      <c r="H795" t="str">
        <f t="shared" si="61"/>
        <v>20-50%</v>
      </c>
      <c r="I795" s="8" t="str">
        <f t="shared" si="62"/>
        <v>&gt;500</v>
      </c>
      <c r="J795" s="8" t="str">
        <f t="shared" si="63"/>
        <v>1000</v>
      </c>
      <c r="K795" s="1" t="s">
        <v>9296</v>
      </c>
      <c r="L795">
        <v>4.2</v>
      </c>
      <c r="M795" s="4">
        <v>32840</v>
      </c>
      <c r="N795" s="12">
        <f t="shared" si="64"/>
        <v>137928</v>
      </c>
    </row>
    <row r="796" spans="1:14">
      <c r="A796" t="s">
        <v>1767</v>
      </c>
      <c r="B796" t="s">
        <v>9577</v>
      </c>
      <c r="C796" t="s">
        <v>10576</v>
      </c>
      <c r="D796" s="2">
        <v>21999</v>
      </c>
      <c r="E796" s="11">
        <f t="shared" si="60"/>
        <v>985167160</v>
      </c>
      <c r="F796" s="5">
        <v>29999</v>
      </c>
      <c r="G796" s="1">
        <v>0.27</v>
      </c>
      <c r="H796" t="str">
        <f t="shared" si="61"/>
        <v>20-50%</v>
      </c>
      <c r="I796" s="8" t="str">
        <f t="shared" si="62"/>
        <v>&gt;500</v>
      </c>
      <c r="J796" s="8" t="str">
        <f t="shared" si="63"/>
        <v>1000</v>
      </c>
      <c r="K796" s="1" t="s">
        <v>9296</v>
      </c>
      <c r="L796">
        <v>4.2</v>
      </c>
      <c r="M796" s="4">
        <v>32840</v>
      </c>
      <c r="N796" s="12">
        <f t="shared" si="64"/>
        <v>137928</v>
      </c>
    </row>
    <row r="797" spans="1:14">
      <c r="A797" t="s">
        <v>2719</v>
      </c>
      <c r="B797" t="s">
        <v>9715</v>
      </c>
      <c r="C797" t="s">
        <v>10595</v>
      </c>
      <c r="D797" s="2">
        <v>1149</v>
      </c>
      <c r="E797" s="11">
        <f t="shared" si="60"/>
        <v>393427488</v>
      </c>
      <c r="F797" s="5">
        <v>2199</v>
      </c>
      <c r="G797" s="1">
        <v>0.48</v>
      </c>
      <c r="H797" t="str">
        <f t="shared" si="61"/>
        <v>20-50%</v>
      </c>
      <c r="I797" s="8" t="str">
        <f t="shared" si="62"/>
        <v>&gt;500</v>
      </c>
      <c r="J797" s="8" t="str">
        <f t="shared" si="63"/>
        <v>1000</v>
      </c>
      <c r="K797" s="1" t="s">
        <v>9296</v>
      </c>
      <c r="L797">
        <v>4.3</v>
      </c>
      <c r="M797" s="4">
        <v>178912</v>
      </c>
      <c r="N797" s="12">
        <f t="shared" si="64"/>
        <v>769321.6</v>
      </c>
    </row>
    <row r="798" spans="1:14">
      <c r="A798" t="s">
        <v>2271</v>
      </c>
      <c r="B798" t="s">
        <v>9650</v>
      </c>
      <c r="C798" t="s">
        <v>10597</v>
      </c>
      <c r="D798" s="2">
        <v>1149</v>
      </c>
      <c r="E798" s="11">
        <f t="shared" si="60"/>
        <v>393427488</v>
      </c>
      <c r="F798" s="5">
        <v>2199</v>
      </c>
      <c r="G798" s="1">
        <v>0.48</v>
      </c>
      <c r="H798" t="str">
        <f t="shared" si="61"/>
        <v>20-50%</v>
      </c>
      <c r="I798" s="8" t="str">
        <f t="shared" si="62"/>
        <v>&gt;500</v>
      </c>
      <c r="J798" s="8" t="str">
        <f t="shared" si="63"/>
        <v>1000</v>
      </c>
      <c r="K798" s="1" t="s">
        <v>9296</v>
      </c>
      <c r="L798">
        <v>4.3</v>
      </c>
      <c r="M798" s="4">
        <v>178912</v>
      </c>
      <c r="N798" s="12">
        <f t="shared" si="64"/>
        <v>769321.6</v>
      </c>
    </row>
    <row r="799" spans="1:14">
      <c r="A799" t="s">
        <v>2264</v>
      </c>
      <c r="B799" t="s">
        <v>9649</v>
      </c>
      <c r="C799" t="s">
        <v>10592</v>
      </c>
      <c r="D799" s="2">
        <v>1499</v>
      </c>
      <c r="E799" s="11">
        <f t="shared" si="60"/>
        <v>39909030</v>
      </c>
      <c r="F799" s="5">
        <v>2499</v>
      </c>
      <c r="G799" s="1">
        <v>0.4</v>
      </c>
      <c r="H799" t="str">
        <f t="shared" si="61"/>
        <v>20-50%</v>
      </c>
      <c r="I799" s="8" t="str">
        <f t="shared" si="62"/>
        <v>&gt;500</v>
      </c>
      <c r="J799" s="8" t="str">
        <f t="shared" si="63"/>
        <v>1000</v>
      </c>
      <c r="K799" s="1" t="s">
        <v>9296</v>
      </c>
      <c r="L799">
        <v>4.3</v>
      </c>
      <c r="M799" s="4">
        <v>15970</v>
      </c>
      <c r="N799" s="12">
        <f t="shared" si="64"/>
        <v>68671</v>
      </c>
    </row>
    <row r="800" spans="1:14">
      <c r="A800" t="s">
        <v>1249</v>
      </c>
      <c r="B800" t="s">
        <v>9500</v>
      </c>
      <c r="C800" t="s">
        <v>10572</v>
      </c>
      <c r="D800" s="2">
        <v>24999</v>
      </c>
      <c r="E800" s="11">
        <f t="shared" si="60"/>
        <v>1182207160</v>
      </c>
      <c r="F800" s="5">
        <v>35999</v>
      </c>
      <c r="G800" s="1">
        <v>0.31</v>
      </c>
      <c r="H800" t="str">
        <f t="shared" si="61"/>
        <v>20-50%</v>
      </c>
      <c r="I800" s="8" t="str">
        <f t="shared" si="62"/>
        <v>&gt;500</v>
      </c>
      <c r="J800" s="8" t="str">
        <f t="shared" si="63"/>
        <v>1000</v>
      </c>
      <c r="K800" s="1" t="s">
        <v>9296</v>
      </c>
      <c r="L800">
        <v>4.2</v>
      </c>
      <c r="M800" s="4">
        <v>32840</v>
      </c>
      <c r="N800" s="12">
        <f t="shared" si="64"/>
        <v>137928</v>
      </c>
    </row>
    <row r="801" spans="1:14">
      <c r="A801" t="s">
        <v>1482</v>
      </c>
      <c r="B801" t="s">
        <v>9533</v>
      </c>
      <c r="C801" t="s">
        <v>10575</v>
      </c>
      <c r="D801" s="2">
        <v>31999</v>
      </c>
      <c r="E801" s="11">
        <f t="shared" si="60"/>
        <v>1062578748</v>
      </c>
      <c r="F801" s="5">
        <v>49999</v>
      </c>
      <c r="G801" s="1">
        <v>0.36</v>
      </c>
      <c r="H801" t="str">
        <f t="shared" si="61"/>
        <v>20-50%</v>
      </c>
      <c r="I801" s="8" t="str">
        <f t="shared" si="62"/>
        <v>&gt;500</v>
      </c>
      <c r="J801" s="8" t="str">
        <f t="shared" si="63"/>
        <v>1000</v>
      </c>
      <c r="K801" s="1" t="s">
        <v>9296</v>
      </c>
      <c r="L801">
        <v>4.3</v>
      </c>
      <c r="M801" s="4">
        <v>21252</v>
      </c>
      <c r="N801" s="12">
        <f t="shared" si="64"/>
        <v>91383.599999999991</v>
      </c>
    </row>
    <row r="802" spans="1:14">
      <c r="A802" t="s">
        <v>287</v>
      </c>
      <c r="B802" t="s">
        <v>9356</v>
      </c>
      <c r="C802" t="s">
        <v>10572</v>
      </c>
      <c r="D802" s="2">
        <v>19999</v>
      </c>
      <c r="E802" s="11">
        <f t="shared" si="60"/>
        <v>950257849</v>
      </c>
      <c r="F802" s="5">
        <v>34999</v>
      </c>
      <c r="G802" s="1">
        <v>0.43</v>
      </c>
      <c r="H802" t="str">
        <f t="shared" si="61"/>
        <v>20%</v>
      </c>
      <c r="I802" s="8" t="str">
        <f t="shared" si="62"/>
        <v>&gt;500</v>
      </c>
      <c r="J802" s="8" t="str">
        <f t="shared" si="63"/>
        <v>1000</v>
      </c>
      <c r="K802" s="1" t="s">
        <v>9296</v>
      </c>
      <c r="L802">
        <v>4.3</v>
      </c>
      <c r="M802" s="4">
        <v>27151</v>
      </c>
      <c r="N802" s="12">
        <f t="shared" si="64"/>
        <v>116749.29999999999</v>
      </c>
    </row>
    <row r="803" spans="1:14">
      <c r="A803" t="s">
        <v>2932</v>
      </c>
      <c r="B803" t="s">
        <v>9748</v>
      </c>
      <c r="C803" t="s">
        <v>10591</v>
      </c>
      <c r="D803">
        <v>499</v>
      </c>
      <c r="E803" s="11">
        <f t="shared" si="60"/>
        <v>13127684</v>
      </c>
      <c r="F803" s="5">
        <v>599</v>
      </c>
      <c r="G803" s="1">
        <v>0.17</v>
      </c>
      <c r="H803" t="str">
        <f t="shared" si="61"/>
        <v>20-50%</v>
      </c>
      <c r="I803" s="8" t="str">
        <f t="shared" si="62"/>
        <v>&gt;500</v>
      </c>
      <c r="J803" s="8" t="str">
        <f t="shared" si="63"/>
        <v>1000</v>
      </c>
      <c r="K803" s="1" t="s">
        <v>9296</v>
      </c>
      <c r="L803">
        <v>4.2</v>
      </c>
      <c r="M803" s="4">
        <v>21916</v>
      </c>
      <c r="N803" s="12">
        <f t="shared" si="64"/>
        <v>92047.2</v>
      </c>
    </row>
    <row r="804" spans="1:14">
      <c r="A804" t="s">
        <v>2117</v>
      </c>
      <c r="B804" t="s">
        <v>9626</v>
      </c>
      <c r="C804" t="s">
        <v>10572</v>
      </c>
      <c r="D804" s="2">
        <v>46999</v>
      </c>
      <c r="E804" s="11">
        <f t="shared" si="60"/>
        <v>1487618748</v>
      </c>
      <c r="F804" s="5">
        <v>69999</v>
      </c>
      <c r="G804" s="1">
        <v>0.33</v>
      </c>
      <c r="H804" t="str">
        <f t="shared" si="61"/>
        <v>20-50%</v>
      </c>
      <c r="I804" s="8" t="str">
        <f t="shared" si="62"/>
        <v>&gt;500</v>
      </c>
      <c r="J804" s="8" t="str">
        <f t="shared" si="63"/>
        <v>1000</v>
      </c>
      <c r="K804" s="1" t="s">
        <v>9296</v>
      </c>
      <c r="L804">
        <v>4.3</v>
      </c>
      <c r="M804" s="4">
        <v>21252</v>
      </c>
      <c r="N804" s="12">
        <f t="shared" si="64"/>
        <v>91383.599999999991</v>
      </c>
    </row>
    <row r="805" spans="1:14">
      <c r="A805" t="s">
        <v>863</v>
      </c>
      <c r="B805" t="s">
        <v>9437</v>
      </c>
      <c r="C805" t="s">
        <v>10572</v>
      </c>
      <c r="D805">
        <v>179</v>
      </c>
      <c r="E805" s="11">
        <f t="shared" si="60"/>
        <v>24219</v>
      </c>
      <c r="F805" s="5">
        <v>299</v>
      </c>
      <c r="G805" s="1">
        <v>0.4</v>
      </c>
      <c r="H805" t="str">
        <f t="shared" si="61"/>
        <v>20-50%</v>
      </c>
      <c r="I805" s="8" t="str">
        <f t="shared" si="62"/>
        <v>200-500</v>
      </c>
      <c r="J805" s="8" t="str">
        <f t="shared" si="63"/>
        <v>&lt;1000</v>
      </c>
      <c r="K805" s="1" t="s">
        <v>9296</v>
      </c>
      <c r="L805">
        <v>3.9</v>
      </c>
      <c r="M805" s="4">
        <v>81</v>
      </c>
      <c r="N805" s="12">
        <f t="shared" si="64"/>
        <v>315.89999999999998</v>
      </c>
    </row>
    <row r="806" spans="1:14">
      <c r="A806" t="s">
        <v>2769</v>
      </c>
      <c r="B806" t="s">
        <v>9725</v>
      </c>
      <c r="C806" t="s">
        <v>10593</v>
      </c>
      <c r="D806">
        <v>999</v>
      </c>
      <c r="E806" s="11">
        <f t="shared" si="60"/>
        <v>3552223</v>
      </c>
      <c r="F806" s="5">
        <v>1999</v>
      </c>
      <c r="G806" s="1">
        <v>0.5</v>
      </c>
      <c r="H806" t="str">
        <f t="shared" si="61"/>
        <v>20-50%</v>
      </c>
      <c r="I806" s="8" t="str">
        <f t="shared" si="62"/>
        <v>&gt;500</v>
      </c>
      <c r="J806" s="8" t="str">
        <f t="shared" si="63"/>
        <v>1000</v>
      </c>
      <c r="K806" s="1" t="s">
        <v>9295</v>
      </c>
      <c r="L806">
        <v>4.3</v>
      </c>
      <c r="M806" s="4">
        <v>1777</v>
      </c>
      <c r="N806" s="12">
        <f t="shared" si="64"/>
        <v>7641.0999999999995</v>
      </c>
    </row>
    <row r="807" spans="1:14">
      <c r="A807" t="s">
        <v>5480</v>
      </c>
      <c r="B807" t="s">
        <v>10089</v>
      </c>
      <c r="C807" t="s">
        <v>10653</v>
      </c>
      <c r="D807" s="2">
        <v>4499</v>
      </c>
      <c r="E807" s="11">
        <f t="shared" si="60"/>
        <v>268131304</v>
      </c>
      <c r="F807" s="5">
        <v>5999</v>
      </c>
      <c r="G807" s="1">
        <v>0.25</v>
      </c>
      <c r="H807" t="str">
        <f t="shared" si="61"/>
        <v>20-50%</v>
      </c>
      <c r="I807" s="8" t="str">
        <f t="shared" si="62"/>
        <v>&gt;500</v>
      </c>
      <c r="J807" s="8" t="str">
        <f t="shared" si="63"/>
        <v>1000</v>
      </c>
      <c r="K807" s="1" t="s">
        <v>9296</v>
      </c>
      <c r="L807">
        <v>4.3</v>
      </c>
      <c r="M807" s="4">
        <v>44696</v>
      </c>
      <c r="N807" s="12">
        <f t="shared" si="64"/>
        <v>192192.8</v>
      </c>
    </row>
    <row r="808" spans="1:14">
      <c r="A808" t="s">
        <v>115</v>
      </c>
      <c r="B808" t="s">
        <v>9333</v>
      </c>
      <c r="C808" t="s">
        <v>10572</v>
      </c>
      <c r="D808" s="2">
        <v>13999</v>
      </c>
      <c r="E808" s="11">
        <f t="shared" si="60"/>
        <v>820967160</v>
      </c>
      <c r="F808" s="5">
        <v>24999</v>
      </c>
      <c r="G808" s="1">
        <v>0.44</v>
      </c>
      <c r="H808" t="str">
        <f t="shared" si="61"/>
        <v>20%</v>
      </c>
      <c r="I808" s="8" t="str">
        <f t="shared" si="62"/>
        <v>&gt;500</v>
      </c>
      <c r="J808" s="8" t="str">
        <f t="shared" si="63"/>
        <v>1000</v>
      </c>
      <c r="K808" s="1" t="s">
        <v>9296</v>
      </c>
      <c r="L808">
        <v>4.2</v>
      </c>
      <c r="M808" s="4">
        <v>32840</v>
      </c>
      <c r="N808" s="12">
        <f t="shared" si="64"/>
        <v>137928</v>
      </c>
    </row>
    <row r="809" spans="1:14">
      <c r="A809" t="s">
        <v>2046</v>
      </c>
      <c r="B809" t="s">
        <v>9615</v>
      </c>
      <c r="C809" t="s">
        <v>10572</v>
      </c>
      <c r="D809" s="2">
        <v>14999</v>
      </c>
      <c r="E809" s="11">
        <f t="shared" si="60"/>
        <v>412592492</v>
      </c>
      <c r="F809" s="5">
        <v>14999</v>
      </c>
      <c r="G809" s="1">
        <v>0</v>
      </c>
      <c r="H809" t="str">
        <f t="shared" si="61"/>
        <v>20-50%</v>
      </c>
      <c r="I809" s="8" t="str">
        <f t="shared" si="62"/>
        <v>&gt;500</v>
      </c>
      <c r="J809" s="8" t="str">
        <f t="shared" si="63"/>
        <v>1000</v>
      </c>
      <c r="K809" s="1" t="s">
        <v>9296</v>
      </c>
      <c r="L809">
        <v>4.3</v>
      </c>
      <c r="M809" s="4">
        <v>27508</v>
      </c>
      <c r="N809" s="12">
        <f t="shared" si="64"/>
        <v>118284.4</v>
      </c>
    </row>
    <row r="810" spans="1:14">
      <c r="A810" t="s">
        <v>1973</v>
      </c>
      <c r="B810" t="s">
        <v>9606</v>
      </c>
      <c r="C810" t="s">
        <v>10574</v>
      </c>
      <c r="D810" s="2">
        <v>16999</v>
      </c>
      <c r="E810" s="11">
        <f t="shared" si="60"/>
        <v>853807160</v>
      </c>
      <c r="F810" s="5">
        <v>25999</v>
      </c>
      <c r="G810" s="1">
        <v>0.35</v>
      </c>
      <c r="H810" t="str">
        <f t="shared" si="61"/>
        <v>20-50%</v>
      </c>
      <c r="I810" s="8" t="str">
        <f t="shared" si="62"/>
        <v>&gt;500</v>
      </c>
      <c r="J810" s="8" t="str">
        <f t="shared" si="63"/>
        <v>1000</v>
      </c>
      <c r="K810" s="1" t="s">
        <v>9296</v>
      </c>
      <c r="L810">
        <v>4.2</v>
      </c>
      <c r="M810" s="4">
        <v>32840</v>
      </c>
      <c r="N810" s="12">
        <f t="shared" si="64"/>
        <v>137928</v>
      </c>
    </row>
    <row r="811" spans="1:14">
      <c r="A811" t="s">
        <v>7180</v>
      </c>
      <c r="B811" t="s">
        <v>10305</v>
      </c>
      <c r="C811" t="s">
        <v>10743</v>
      </c>
      <c r="D811" s="2">
        <v>9970</v>
      </c>
      <c r="E811" s="11">
        <f t="shared" si="60"/>
        <v>52632951</v>
      </c>
      <c r="F811" s="5">
        <v>12999</v>
      </c>
      <c r="G811" s="1">
        <v>0.23</v>
      </c>
      <c r="H811" t="str">
        <f t="shared" si="61"/>
        <v>20%</v>
      </c>
      <c r="I811" s="8" t="str">
        <f t="shared" si="62"/>
        <v>&gt;500</v>
      </c>
      <c r="J811" s="8" t="str">
        <f t="shared" si="63"/>
        <v>1000</v>
      </c>
      <c r="K811" s="1" t="s">
        <v>9296</v>
      </c>
      <c r="L811">
        <v>4.3</v>
      </c>
      <c r="M811" s="4">
        <v>4049</v>
      </c>
      <c r="N811" s="12">
        <f t="shared" si="64"/>
        <v>17410.7</v>
      </c>
    </row>
    <row r="812" spans="1:14">
      <c r="A812" t="s">
        <v>107</v>
      </c>
      <c r="B812" t="s">
        <v>9332</v>
      </c>
      <c r="C812" t="s">
        <v>10575</v>
      </c>
      <c r="D812">
        <v>349</v>
      </c>
      <c r="E812" s="11">
        <f t="shared" si="60"/>
        <v>7484043</v>
      </c>
      <c r="F812" s="5">
        <v>399</v>
      </c>
      <c r="G812" s="1">
        <v>0.13</v>
      </c>
      <c r="H812" t="str">
        <f t="shared" si="61"/>
        <v>20%</v>
      </c>
      <c r="I812" s="8" t="str">
        <f t="shared" si="62"/>
        <v>200-500</v>
      </c>
      <c r="J812" s="8" t="str">
        <f t="shared" si="63"/>
        <v>1000</v>
      </c>
      <c r="K812" s="1" t="s">
        <v>9296</v>
      </c>
      <c r="L812">
        <v>4.4000000000000004</v>
      </c>
      <c r="M812" s="4">
        <v>18757</v>
      </c>
      <c r="N812" s="12">
        <f t="shared" si="64"/>
        <v>82530.8</v>
      </c>
    </row>
    <row r="813" spans="1:14">
      <c r="A813" t="s">
        <v>107</v>
      </c>
      <c r="B813" t="s">
        <v>9332</v>
      </c>
      <c r="C813" t="s">
        <v>10593</v>
      </c>
      <c r="D813">
        <v>349</v>
      </c>
      <c r="E813" s="11">
        <f t="shared" si="60"/>
        <v>7484043</v>
      </c>
      <c r="F813" s="5">
        <v>399</v>
      </c>
      <c r="G813" s="1">
        <v>0.13</v>
      </c>
      <c r="H813" t="str">
        <f t="shared" si="61"/>
        <v>20%</v>
      </c>
      <c r="I813" s="8" t="str">
        <f t="shared" si="62"/>
        <v>200-500</v>
      </c>
      <c r="J813" s="8" t="str">
        <f t="shared" si="63"/>
        <v>1000</v>
      </c>
      <c r="K813" s="1" t="s">
        <v>9296</v>
      </c>
      <c r="L813">
        <v>4.4000000000000004</v>
      </c>
      <c r="M813" s="4">
        <v>18757</v>
      </c>
      <c r="N813" s="12">
        <f t="shared" si="64"/>
        <v>82530.8</v>
      </c>
    </row>
    <row r="814" spans="1:14">
      <c r="A814" t="s">
        <v>107</v>
      </c>
      <c r="B814" t="s">
        <v>9332</v>
      </c>
      <c r="C814" t="s">
        <v>10572</v>
      </c>
      <c r="D814">
        <v>349</v>
      </c>
      <c r="E814" s="11">
        <f t="shared" si="60"/>
        <v>7484043</v>
      </c>
      <c r="F814" s="5">
        <v>399</v>
      </c>
      <c r="G814" s="1">
        <v>0.13</v>
      </c>
      <c r="H814" t="str">
        <f t="shared" si="61"/>
        <v>20%</v>
      </c>
      <c r="I814" s="8" t="str">
        <f t="shared" si="62"/>
        <v>200-500</v>
      </c>
      <c r="J814" s="8" t="str">
        <f t="shared" si="63"/>
        <v>1000</v>
      </c>
      <c r="K814" s="1" t="s">
        <v>9296</v>
      </c>
      <c r="L814">
        <v>4.4000000000000004</v>
      </c>
      <c r="M814" s="4">
        <v>18757</v>
      </c>
      <c r="N814" s="12">
        <f t="shared" si="64"/>
        <v>82530.8</v>
      </c>
    </row>
    <row r="815" spans="1:14">
      <c r="A815" t="s">
        <v>2152</v>
      </c>
      <c r="B815" t="s">
        <v>9631</v>
      </c>
      <c r="C815" t="s">
        <v>10593</v>
      </c>
      <c r="D815" s="2">
        <v>2049</v>
      </c>
      <c r="E815" s="11">
        <f t="shared" si="60"/>
        <v>393427488</v>
      </c>
      <c r="F815" s="5">
        <v>2199</v>
      </c>
      <c r="G815" s="1">
        <v>7.0000000000000007E-2</v>
      </c>
      <c r="H815" t="str">
        <f t="shared" si="61"/>
        <v>20-50%</v>
      </c>
      <c r="I815" s="8" t="str">
        <f t="shared" si="62"/>
        <v>&gt;500</v>
      </c>
      <c r="J815" s="8" t="str">
        <f t="shared" si="63"/>
        <v>1000</v>
      </c>
      <c r="K815" s="1" t="s">
        <v>9296</v>
      </c>
      <c r="L815">
        <v>4.3</v>
      </c>
      <c r="M815" s="4">
        <v>178912</v>
      </c>
      <c r="N815" s="12">
        <f t="shared" si="64"/>
        <v>769321.6</v>
      </c>
    </row>
    <row r="816" spans="1:14">
      <c r="A816" t="s">
        <v>3366</v>
      </c>
      <c r="B816" t="s">
        <v>9813</v>
      </c>
      <c r="C816" t="s">
        <v>10591</v>
      </c>
      <c r="D816" s="2">
        <v>7915</v>
      </c>
      <c r="E816" s="11">
        <f t="shared" si="60"/>
        <v>13758624</v>
      </c>
      <c r="F816" s="5">
        <v>9999</v>
      </c>
      <c r="G816" s="1">
        <v>0.21</v>
      </c>
      <c r="H816" t="str">
        <f t="shared" si="61"/>
        <v>20-50%</v>
      </c>
      <c r="I816" s="8" t="str">
        <f t="shared" si="62"/>
        <v>&gt;500</v>
      </c>
      <c r="J816" s="8" t="str">
        <f t="shared" si="63"/>
        <v>1000</v>
      </c>
      <c r="K816" s="1" t="s">
        <v>9296</v>
      </c>
      <c r="L816">
        <v>4.3</v>
      </c>
      <c r="M816" s="4">
        <v>1376</v>
      </c>
      <c r="N816" s="12">
        <f t="shared" si="64"/>
        <v>5916.8</v>
      </c>
    </row>
    <row r="817" spans="1:14">
      <c r="A817" t="s">
        <v>8998</v>
      </c>
      <c r="B817" t="s">
        <v>10540</v>
      </c>
      <c r="C817" t="s">
        <v>10735</v>
      </c>
      <c r="D817" s="2">
        <v>18999</v>
      </c>
      <c r="E817" s="11">
        <f t="shared" si="60"/>
        <v>76077464</v>
      </c>
      <c r="F817" s="5">
        <v>29999</v>
      </c>
      <c r="G817" s="1">
        <v>0.37</v>
      </c>
      <c r="H817" t="str">
        <f t="shared" si="61"/>
        <v>20-50%</v>
      </c>
      <c r="I817" s="8" t="str">
        <f t="shared" si="62"/>
        <v>&gt;500</v>
      </c>
      <c r="J817" s="8" t="str">
        <f t="shared" si="63"/>
        <v>1000</v>
      </c>
      <c r="K817" s="1" t="s">
        <v>9296</v>
      </c>
      <c r="L817">
        <v>4.0999999999999996</v>
      </c>
      <c r="M817" s="4">
        <v>2536</v>
      </c>
      <c r="N817" s="12">
        <f t="shared" si="64"/>
        <v>10397.599999999999</v>
      </c>
    </row>
    <row r="818" spans="1:14">
      <c r="A818" t="s">
        <v>57</v>
      </c>
      <c r="B818" t="s">
        <v>9324</v>
      </c>
      <c r="C818" t="s">
        <v>10573</v>
      </c>
      <c r="D818">
        <v>229</v>
      </c>
      <c r="E818" s="11">
        <f t="shared" si="60"/>
        <v>9092889</v>
      </c>
      <c r="F818" s="5">
        <v>299</v>
      </c>
      <c r="G818" s="1">
        <v>0.23</v>
      </c>
      <c r="H818" t="str">
        <f t="shared" si="61"/>
        <v>20-50%</v>
      </c>
      <c r="I818" s="8" t="str">
        <f t="shared" si="62"/>
        <v>200-500</v>
      </c>
      <c r="J818" s="8" t="str">
        <f t="shared" si="63"/>
        <v>1000</v>
      </c>
      <c r="K818" s="1" t="s">
        <v>9296</v>
      </c>
      <c r="L818">
        <v>4.3</v>
      </c>
      <c r="M818" s="4">
        <v>30411</v>
      </c>
      <c r="N818" s="12">
        <f t="shared" si="64"/>
        <v>130767.29999999999</v>
      </c>
    </row>
    <row r="819" spans="1:14">
      <c r="A819" t="s">
        <v>57</v>
      </c>
      <c r="B819" t="s">
        <v>9324</v>
      </c>
      <c r="C819" t="s">
        <v>10572</v>
      </c>
      <c r="D819">
        <v>229</v>
      </c>
      <c r="E819" s="11">
        <f t="shared" si="60"/>
        <v>9092889</v>
      </c>
      <c r="F819" s="5">
        <v>299</v>
      </c>
      <c r="G819" s="1">
        <v>0.23</v>
      </c>
      <c r="H819" t="str">
        <f t="shared" si="61"/>
        <v>20-50%</v>
      </c>
      <c r="I819" s="8" t="str">
        <f t="shared" si="62"/>
        <v>200-500</v>
      </c>
      <c r="J819" s="8" t="str">
        <f t="shared" si="63"/>
        <v>1000</v>
      </c>
      <c r="K819" s="1" t="s">
        <v>9296</v>
      </c>
      <c r="L819">
        <v>4.3</v>
      </c>
      <c r="M819" s="4">
        <v>30411</v>
      </c>
      <c r="N819" s="12">
        <f t="shared" si="64"/>
        <v>130767.29999999999</v>
      </c>
    </row>
    <row r="820" spans="1:14">
      <c r="A820" t="s">
        <v>57</v>
      </c>
      <c r="B820" t="s">
        <v>9324</v>
      </c>
      <c r="C820" t="s">
        <v>10614</v>
      </c>
      <c r="D820">
        <v>229</v>
      </c>
      <c r="E820" s="11">
        <f t="shared" si="60"/>
        <v>9092889</v>
      </c>
      <c r="F820" s="5">
        <v>299</v>
      </c>
      <c r="G820" s="1">
        <v>0.23</v>
      </c>
      <c r="H820" t="str">
        <f t="shared" si="61"/>
        <v>20-50%</v>
      </c>
      <c r="I820" s="8" t="str">
        <f t="shared" si="62"/>
        <v>200-500</v>
      </c>
      <c r="J820" s="8" t="str">
        <f t="shared" si="63"/>
        <v>1000</v>
      </c>
      <c r="K820" s="1" t="s">
        <v>9296</v>
      </c>
      <c r="L820">
        <v>4.3</v>
      </c>
      <c r="M820" s="4">
        <v>30411</v>
      </c>
      <c r="N820" s="12">
        <f t="shared" si="64"/>
        <v>130767.29999999999</v>
      </c>
    </row>
    <row r="821" spans="1:14">
      <c r="A821" t="s">
        <v>2631</v>
      </c>
      <c r="B821" t="s">
        <v>9702</v>
      </c>
      <c r="C821" t="s">
        <v>10593</v>
      </c>
      <c r="D821">
        <v>649</v>
      </c>
      <c r="E821" s="11">
        <f t="shared" si="60"/>
        <v>1313685</v>
      </c>
      <c r="F821" s="5">
        <v>999</v>
      </c>
      <c r="G821" s="1">
        <v>0.35</v>
      </c>
      <c r="H821" t="str">
        <f t="shared" si="61"/>
        <v>&gt;=50%</v>
      </c>
      <c r="I821" s="8" t="str">
        <f t="shared" si="62"/>
        <v>&gt;500</v>
      </c>
      <c r="J821" s="8" t="str">
        <f t="shared" si="63"/>
        <v>1000</v>
      </c>
      <c r="K821" s="1" t="s">
        <v>9296</v>
      </c>
      <c r="L821">
        <v>4.2</v>
      </c>
      <c r="M821" s="4">
        <v>1315</v>
      </c>
      <c r="N821" s="12">
        <f t="shared" si="64"/>
        <v>5523</v>
      </c>
    </row>
    <row r="822" spans="1:14">
      <c r="A822" t="s">
        <v>986</v>
      </c>
      <c r="B822" t="s">
        <v>9457</v>
      </c>
      <c r="C822" t="s">
        <v>10573</v>
      </c>
      <c r="D822">
        <v>499</v>
      </c>
      <c r="E822" s="11">
        <f t="shared" si="60"/>
        <v>39503889</v>
      </c>
      <c r="F822" s="5">
        <v>1299</v>
      </c>
      <c r="G822" s="1">
        <v>0.62</v>
      </c>
      <c r="H822" t="str">
        <f t="shared" si="61"/>
        <v>&gt;=50%</v>
      </c>
      <c r="I822" s="8" t="str">
        <f t="shared" si="62"/>
        <v>&gt;500</v>
      </c>
      <c r="J822" s="8" t="str">
        <f t="shared" si="63"/>
        <v>1000</v>
      </c>
      <c r="K822" s="1" t="s">
        <v>9295</v>
      </c>
      <c r="L822">
        <v>4.3</v>
      </c>
      <c r="M822" s="4">
        <v>30411</v>
      </c>
      <c r="N822" s="12">
        <f t="shared" si="64"/>
        <v>130767.29999999999</v>
      </c>
    </row>
    <row r="823" spans="1:14">
      <c r="A823" t="s">
        <v>8272</v>
      </c>
      <c r="B823" t="s">
        <v>10444</v>
      </c>
      <c r="C823" t="s">
        <v>10739</v>
      </c>
      <c r="D823">
        <v>375</v>
      </c>
      <c r="E823" s="11">
        <f t="shared" si="60"/>
        <v>1986012</v>
      </c>
      <c r="F823" s="5">
        <v>999</v>
      </c>
      <c r="G823" s="1">
        <v>0.62</v>
      </c>
      <c r="H823" t="str">
        <f t="shared" si="61"/>
        <v>20-50%</v>
      </c>
      <c r="I823" s="8" t="str">
        <f t="shared" si="62"/>
        <v>&gt;500</v>
      </c>
      <c r="J823" s="8" t="str">
        <f t="shared" si="63"/>
        <v>1000</v>
      </c>
      <c r="K823" s="1" t="s">
        <v>9295</v>
      </c>
      <c r="L823">
        <v>3.6</v>
      </c>
      <c r="M823" s="4">
        <v>1988</v>
      </c>
      <c r="N823" s="12">
        <f t="shared" si="64"/>
        <v>7156.8</v>
      </c>
    </row>
    <row r="824" spans="1:14">
      <c r="A824" t="s">
        <v>6739</v>
      </c>
      <c r="B824" t="s">
        <v>10248</v>
      </c>
      <c r="C824" t="s">
        <v>10732</v>
      </c>
      <c r="D824" s="2">
        <v>1345</v>
      </c>
      <c r="E824" s="11">
        <f t="shared" si="60"/>
        <v>4315500</v>
      </c>
      <c r="F824" s="5">
        <v>1750</v>
      </c>
      <c r="G824" s="1">
        <v>0.23</v>
      </c>
      <c r="H824" t="str">
        <f t="shared" si="61"/>
        <v>20-50%</v>
      </c>
      <c r="I824" s="8" t="str">
        <f t="shared" si="62"/>
        <v>&gt;500</v>
      </c>
      <c r="J824" s="8" t="str">
        <f t="shared" si="63"/>
        <v>1000</v>
      </c>
      <c r="K824" s="1" t="s">
        <v>9296</v>
      </c>
      <c r="L824">
        <v>3.8</v>
      </c>
      <c r="M824" s="4">
        <v>2466</v>
      </c>
      <c r="N824" s="12">
        <f t="shared" si="64"/>
        <v>9370.7999999999993</v>
      </c>
    </row>
    <row r="825" spans="1:14">
      <c r="A825" t="s">
        <v>7279</v>
      </c>
      <c r="B825" t="s">
        <v>10318</v>
      </c>
      <c r="C825" t="s">
        <v>10703</v>
      </c>
      <c r="D825" s="2">
        <v>1099</v>
      </c>
      <c r="E825" s="11">
        <f t="shared" si="60"/>
        <v>3439089</v>
      </c>
      <c r="F825" s="5">
        <v>1899</v>
      </c>
      <c r="G825" s="1">
        <v>0.42</v>
      </c>
      <c r="H825" t="str">
        <f t="shared" si="61"/>
        <v>&gt;=50%</v>
      </c>
      <c r="I825" s="8" t="str">
        <f t="shared" si="62"/>
        <v>&gt;500</v>
      </c>
      <c r="J825" s="8" t="str">
        <f t="shared" si="63"/>
        <v>1000</v>
      </c>
      <c r="K825" s="1" t="s">
        <v>9296</v>
      </c>
      <c r="L825">
        <v>4.3</v>
      </c>
      <c r="M825" s="4">
        <v>1811</v>
      </c>
      <c r="N825" s="12">
        <f t="shared" si="64"/>
        <v>7787.2999999999993</v>
      </c>
    </row>
    <row r="826" spans="1:14">
      <c r="A826" t="s">
        <v>3459</v>
      </c>
      <c r="B826" t="s">
        <v>9826</v>
      </c>
      <c r="C826" t="s">
        <v>10592</v>
      </c>
      <c r="D826">
        <v>599</v>
      </c>
      <c r="E826" s="11">
        <f t="shared" si="60"/>
        <v>20369440</v>
      </c>
      <c r="F826" s="5">
        <v>1399</v>
      </c>
      <c r="G826" s="1">
        <v>0.56999999999999995</v>
      </c>
      <c r="H826" t="str">
        <f t="shared" si="61"/>
        <v>20-50%</v>
      </c>
      <c r="I826" s="8" t="str">
        <f t="shared" si="62"/>
        <v>&gt;500</v>
      </c>
      <c r="J826" s="8" t="str">
        <f t="shared" si="63"/>
        <v>1000</v>
      </c>
      <c r="K826" s="1" t="s">
        <v>9295</v>
      </c>
      <c r="L826">
        <v>4.0999999999999996</v>
      </c>
      <c r="M826" s="4">
        <v>14560</v>
      </c>
      <c r="N826" s="12">
        <f t="shared" si="64"/>
        <v>59695.999999999993</v>
      </c>
    </row>
    <row r="827" spans="1:14">
      <c r="A827" t="s">
        <v>456</v>
      </c>
      <c r="B827" t="s">
        <v>9380</v>
      </c>
      <c r="C827" t="s">
        <v>10572</v>
      </c>
      <c r="D827" s="2">
        <v>1599</v>
      </c>
      <c r="E827" s="11">
        <f t="shared" si="60"/>
        <v>8178273</v>
      </c>
      <c r="F827" s="5">
        <v>2999</v>
      </c>
      <c r="G827" s="1">
        <v>0.47</v>
      </c>
      <c r="H827" t="str">
        <f t="shared" si="61"/>
        <v>&gt;=50%</v>
      </c>
      <c r="I827" s="8" t="str">
        <f t="shared" si="62"/>
        <v>&gt;500</v>
      </c>
      <c r="J827" s="8" t="str">
        <f t="shared" si="63"/>
        <v>1000</v>
      </c>
      <c r="K827" s="1" t="s">
        <v>9296</v>
      </c>
      <c r="L827">
        <v>4.2</v>
      </c>
      <c r="M827" s="4">
        <v>2727</v>
      </c>
      <c r="N827" s="12">
        <f t="shared" si="64"/>
        <v>11453.4</v>
      </c>
    </row>
    <row r="828" spans="1:14">
      <c r="A828" t="s">
        <v>8943</v>
      </c>
      <c r="B828" t="s">
        <v>10533</v>
      </c>
      <c r="C828" t="s">
        <v>10709</v>
      </c>
      <c r="D828">
        <v>699</v>
      </c>
      <c r="E828" s="11">
        <f t="shared" si="60"/>
        <v>5955560</v>
      </c>
      <c r="F828" s="5">
        <v>1690</v>
      </c>
      <c r="G828" s="1">
        <v>0.59</v>
      </c>
      <c r="H828" t="str">
        <f t="shared" si="61"/>
        <v>20%</v>
      </c>
      <c r="I828" s="8" t="str">
        <f t="shared" si="62"/>
        <v>&gt;500</v>
      </c>
      <c r="J828" s="8" t="str">
        <f t="shared" si="63"/>
        <v>1000</v>
      </c>
      <c r="K828" s="1" t="s">
        <v>9295</v>
      </c>
      <c r="L828">
        <v>4.0999999999999996</v>
      </c>
      <c r="M828" s="4">
        <v>3524</v>
      </c>
      <c r="N828" s="12">
        <f t="shared" si="64"/>
        <v>14448.4</v>
      </c>
    </row>
    <row r="829" spans="1:14">
      <c r="A829" t="s">
        <v>7838</v>
      </c>
      <c r="B829" t="s">
        <v>10388</v>
      </c>
      <c r="C829" t="s">
        <v>10707</v>
      </c>
      <c r="D829" s="2">
        <v>3711</v>
      </c>
      <c r="E829" s="11">
        <f t="shared" si="60"/>
        <v>1600220</v>
      </c>
      <c r="F829" s="5">
        <v>4495</v>
      </c>
      <c r="G829" s="1">
        <v>0.17</v>
      </c>
      <c r="H829" t="str">
        <f t="shared" si="61"/>
        <v>20-50%</v>
      </c>
      <c r="I829" s="8" t="str">
        <f t="shared" si="62"/>
        <v>&gt;500</v>
      </c>
      <c r="J829" s="8" t="str">
        <f t="shared" si="63"/>
        <v>&lt;1000</v>
      </c>
      <c r="K829" s="1" t="s">
        <v>9296</v>
      </c>
      <c r="L829">
        <v>4.3</v>
      </c>
      <c r="M829" s="4">
        <v>356</v>
      </c>
      <c r="N829" s="12">
        <f t="shared" si="64"/>
        <v>1530.8</v>
      </c>
    </row>
    <row r="830" spans="1:14">
      <c r="A830" t="s">
        <v>8208</v>
      </c>
      <c r="B830" t="s">
        <v>10436</v>
      </c>
      <c r="C830" t="s">
        <v>10711</v>
      </c>
      <c r="D830">
        <v>559</v>
      </c>
      <c r="E830" s="11">
        <f t="shared" si="60"/>
        <v>17498250</v>
      </c>
      <c r="F830" s="5">
        <v>1010</v>
      </c>
      <c r="G830" s="1">
        <v>0.45</v>
      </c>
      <c r="H830" t="str">
        <f t="shared" si="61"/>
        <v>&gt;=50%</v>
      </c>
      <c r="I830" s="8" t="str">
        <f t="shared" si="62"/>
        <v>&gt;500</v>
      </c>
      <c r="J830" s="8" t="str">
        <f t="shared" si="63"/>
        <v>1000</v>
      </c>
      <c r="K830" s="1" t="s">
        <v>9296</v>
      </c>
      <c r="L830">
        <v>4.0999999999999996</v>
      </c>
      <c r="M830" s="4">
        <v>17325</v>
      </c>
      <c r="N830" s="12">
        <f t="shared" si="64"/>
        <v>71032.5</v>
      </c>
    </row>
    <row r="831" spans="1:14">
      <c r="A831" t="s">
        <v>7335</v>
      </c>
      <c r="B831" t="s">
        <v>10326</v>
      </c>
      <c r="C831" t="s">
        <v>10720</v>
      </c>
      <c r="D831" s="2">
        <v>3249</v>
      </c>
      <c r="E831" s="11">
        <f t="shared" si="60"/>
        <v>36355880</v>
      </c>
      <c r="F831" s="5">
        <v>7795</v>
      </c>
      <c r="G831" s="1">
        <v>0.57999999999999996</v>
      </c>
      <c r="H831" t="str">
        <f t="shared" si="61"/>
        <v>20%</v>
      </c>
      <c r="I831" s="8" t="str">
        <f t="shared" si="62"/>
        <v>&gt;500</v>
      </c>
      <c r="J831" s="8" t="str">
        <f t="shared" si="63"/>
        <v>1000</v>
      </c>
      <c r="K831" s="1" t="s">
        <v>9295</v>
      </c>
      <c r="L831">
        <v>4.2</v>
      </c>
      <c r="M831" s="4">
        <v>4664</v>
      </c>
      <c r="N831" s="12">
        <f t="shared" si="64"/>
        <v>19588.8</v>
      </c>
    </row>
    <row r="832" spans="1:14">
      <c r="A832" t="s">
        <v>7794</v>
      </c>
      <c r="B832" t="s">
        <v>10383</v>
      </c>
      <c r="C832" t="s">
        <v>10712</v>
      </c>
      <c r="D832" s="2">
        <v>4799</v>
      </c>
      <c r="E832" s="11">
        <f t="shared" si="60"/>
        <v>22107925</v>
      </c>
      <c r="F832" s="5">
        <v>5795</v>
      </c>
      <c r="G832" s="1">
        <v>0.17</v>
      </c>
      <c r="H832" t="str">
        <f t="shared" si="61"/>
        <v>&gt;=50%</v>
      </c>
      <c r="I832" s="8" t="str">
        <f t="shared" si="62"/>
        <v>&gt;500</v>
      </c>
      <c r="J832" s="8" t="str">
        <f t="shared" si="63"/>
        <v>1000</v>
      </c>
      <c r="K832" s="1" t="s">
        <v>9296</v>
      </c>
      <c r="L832">
        <v>3.9</v>
      </c>
      <c r="M832" s="4">
        <v>3815</v>
      </c>
      <c r="N832" s="12">
        <f t="shared" si="64"/>
        <v>14878.5</v>
      </c>
    </row>
    <row r="833" spans="1:14">
      <c r="A833" t="s">
        <v>6248</v>
      </c>
      <c r="B833" t="s">
        <v>10184</v>
      </c>
      <c r="C833" t="s">
        <v>10703</v>
      </c>
      <c r="D833" s="2">
        <v>6549</v>
      </c>
      <c r="E833" s="11">
        <f t="shared" si="60"/>
        <v>41451039</v>
      </c>
      <c r="F833" s="5">
        <v>13999</v>
      </c>
      <c r="G833" s="1">
        <v>0.53</v>
      </c>
      <c r="H833" t="str">
        <f t="shared" si="61"/>
        <v>20%</v>
      </c>
      <c r="I833" s="8" t="str">
        <f t="shared" si="62"/>
        <v>&gt;500</v>
      </c>
      <c r="J833" s="8" t="str">
        <f t="shared" si="63"/>
        <v>1000</v>
      </c>
      <c r="K833" s="1" t="s">
        <v>9295</v>
      </c>
      <c r="L833">
        <v>4</v>
      </c>
      <c r="M833" s="4">
        <v>2961</v>
      </c>
      <c r="N833" s="12">
        <f t="shared" si="64"/>
        <v>11844</v>
      </c>
    </row>
    <row r="834" spans="1:14">
      <c r="A834" t="s">
        <v>3108</v>
      </c>
      <c r="B834" t="s">
        <v>9775</v>
      </c>
      <c r="C834" t="s">
        <v>10591</v>
      </c>
      <c r="D834" s="2">
        <v>1399</v>
      </c>
      <c r="E834" s="11">
        <f t="shared" ref="E834:E897" si="65">F834 * M834</f>
        <v>15286140</v>
      </c>
      <c r="F834" s="5">
        <v>1630</v>
      </c>
      <c r="G834" s="1">
        <v>0.14000000000000001</v>
      </c>
      <c r="H834" t="str">
        <f t="shared" ref="H834:H897" si="66">IF(G835 &lt;=0.2, "20%", IF(G835 &lt;=0.5,"20-50%", "&gt;=50%"))</f>
        <v>20%</v>
      </c>
      <c r="I834" s="8" t="str">
        <f t="shared" ref="I834:I897" si="67">IF(F834&lt;200,"&lt;200",IF(F834&lt;=500,"200-500",IF(F834&gt;500,"&gt;500")))</f>
        <v>&gt;500</v>
      </c>
      <c r="J834" s="8" t="str">
        <f t="shared" ref="J834:J897" si="68">IF(M834&lt;1000,"&lt;1000",IF(M834&gt;=1000,"1000"))</f>
        <v>1000</v>
      </c>
      <c r="K834" s="1" t="s">
        <v>9296</v>
      </c>
      <c r="L834">
        <v>4</v>
      </c>
      <c r="M834" s="4">
        <v>9378</v>
      </c>
      <c r="N834" s="12">
        <f t="shared" ref="N834:N897" si="69">L834 *M834</f>
        <v>37512</v>
      </c>
    </row>
    <row r="835" spans="1:14">
      <c r="A835" t="s">
        <v>2788</v>
      </c>
      <c r="B835" t="s">
        <v>9728</v>
      </c>
      <c r="C835" t="s">
        <v>10572</v>
      </c>
      <c r="D835" s="2">
        <v>1399</v>
      </c>
      <c r="E835" s="11">
        <f t="shared" si="65"/>
        <v>15286140</v>
      </c>
      <c r="F835" s="5">
        <v>1630</v>
      </c>
      <c r="G835" s="1">
        <v>0.14000000000000001</v>
      </c>
      <c r="H835" t="str">
        <f t="shared" si="66"/>
        <v>&gt;=50%</v>
      </c>
      <c r="I835" s="8" t="str">
        <f t="shared" si="67"/>
        <v>&gt;500</v>
      </c>
      <c r="J835" s="8" t="str">
        <f t="shared" si="68"/>
        <v>1000</v>
      </c>
      <c r="K835" s="1" t="s">
        <v>9296</v>
      </c>
      <c r="L835">
        <v>4</v>
      </c>
      <c r="M835" s="4">
        <v>9378</v>
      </c>
      <c r="N835" s="12">
        <f t="shared" si="69"/>
        <v>37512</v>
      </c>
    </row>
    <row r="836" spans="1:14">
      <c r="A836" t="s">
        <v>7981</v>
      </c>
      <c r="B836" t="s">
        <v>10406</v>
      </c>
      <c r="C836" t="s">
        <v>10728</v>
      </c>
      <c r="D836">
        <v>499</v>
      </c>
      <c r="E836" s="11">
        <f t="shared" si="65"/>
        <v>239691</v>
      </c>
      <c r="F836" s="5">
        <v>2199</v>
      </c>
      <c r="G836" s="1">
        <v>0.77</v>
      </c>
      <c r="H836" t="str">
        <f t="shared" si="66"/>
        <v>&gt;=50%</v>
      </c>
      <c r="I836" s="8" t="str">
        <f t="shared" si="67"/>
        <v>&gt;500</v>
      </c>
      <c r="J836" s="8" t="str">
        <f t="shared" si="68"/>
        <v>&lt;1000</v>
      </c>
      <c r="K836" s="1" t="s">
        <v>9295</v>
      </c>
      <c r="L836">
        <v>2.8</v>
      </c>
      <c r="M836" s="4">
        <v>109</v>
      </c>
      <c r="N836" s="12">
        <f t="shared" si="69"/>
        <v>305.2</v>
      </c>
    </row>
    <row r="837" spans="1:14">
      <c r="A837" t="s">
        <v>7902</v>
      </c>
      <c r="B837" t="s">
        <v>10397</v>
      </c>
      <c r="C837" t="s">
        <v>10704</v>
      </c>
      <c r="D837">
        <v>699</v>
      </c>
      <c r="E837" s="11">
        <f t="shared" si="65"/>
        <v>3677700</v>
      </c>
      <c r="F837" s="5">
        <v>1599</v>
      </c>
      <c r="G837" s="1">
        <v>0.56000000000000005</v>
      </c>
      <c r="H837" t="str">
        <f t="shared" si="66"/>
        <v>&gt;=50%</v>
      </c>
      <c r="I837" s="8" t="str">
        <f t="shared" si="67"/>
        <v>&gt;500</v>
      </c>
      <c r="J837" s="8" t="str">
        <f t="shared" si="68"/>
        <v>1000</v>
      </c>
      <c r="K837" s="1" t="s">
        <v>9295</v>
      </c>
      <c r="L837">
        <v>4.7</v>
      </c>
      <c r="M837" s="4">
        <v>2300</v>
      </c>
      <c r="N837" s="12">
        <f t="shared" si="69"/>
        <v>10810</v>
      </c>
    </row>
    <row r="838" spans="1:14">
      <c r="A838" t="s">
        <v>3052</v>
      </c>
      <c r="B838" t="s">
        <v>3053</v>
      </c>
      <c r="C838" t="s">
        <v>10591</v>
      </c>
      <c r="D838">
        <v>329</v>
      </c>
      <c r="E838" s="11">
        <f t="shared" si="65"/>
        <v>3488508</v>
      </c>
      <c r="F838" s="5">
        <v>999</v>
      </c>
      <c r="G838" s="1">
        <v>0.67</v>
      </c>
      <c r="H838" t="str">
        <f t="shared" si="66"/>
        <v>&gt;=50%</v>
      </c>
      <c r="I838" s="8" t="str">
        <f t="shared" si="67"/>
        <v>&gt;500</v>
      </c>
      <c r="J838" s="8" t="str">
        <f t="shared" si="68"/>
        <v>1000</v>
      </c>
      <c r="K838" s="1" t="s">
        <v>9295</v>
      </c>
      <c r="L838">
        <v>4.2</v>
      </c>
      <c r="M838" s="4">
        <v>3492</v>
      </c>
      <c r="N838" s="12">
        <f t="shared" si="69"/>
        <v>14666.400000000001</v>
      </c>
    </row>
    <row r="839" spans="1:14">
      <c r="A839" t="s">
        <v>1327</v>
      </c>
      <c r="B839" t="s">
        <v>9511</v>
      </c>
      <c r="C839" t="s">
        <v>10576</v>
      </c>
      <c r="D839">
        <v>252</v>
      </c>
      <c r="E839" s="11">
        <f t="shared" si="65"/>
        <v>2246751</v>
      </c>
      <c r="F839" s="5">
        <v>999</v>
      </c>
      <c r="G839" s="1">
        <v>0.75</v>
      </c>
      <c r="H839" t="str">
        <f t="shared" si="66"/>
        <v>&gt;=50%</v>
      </c>
      <c r="I839" s="8" t="str">
        <f t="shared" si="67"/>
        <v>&gt;500</v>
      </c>
      <c r="J839" s="8" t="str">
        <f t="shared" si="68"/>
        <v>1000</v>
      </c>
      <c r="K839" s="1" t="s">
        <v>9295</v>
      </c>
      <c r="L839">
        <v>3.7</v>
      </c>
      <c r="M839" s="4">
        <v>2249</v>
      </c>
      <c r="N839" s="12">
        <f t="shared" si="69"/>
        <v>8321.3000000000011</v>
      </c>
    </row>
    <row r="840" spans="1:14">
      <c r="A840" t="s">
        <v>3084</v>
      </c>
      <c r="B840" t="s">
        <v>9772</v>
      </c>
      <c r="C840" t="s">
        <v>10591</v>
      </c>
      <c r="D840" s="2">
        <v>1999</v>
      </c>
      <c r="E840" s="11">
        <f t="shared" si="65"/>
        <v>2039760</v>
      </c>
      <c r="F840" s="5">
        <v>8499</v>
      </c>
      <c r="G840" s="1">
        <v>0.76</v>
      </c>
      <c r="H840" t="str">
        <f t="shared" si="66"/>
        <v>20-50%</v>
      </c>
      <c r="I840" s="8" t="str">
        <f t="shared" si="67"/>
        <v>&gt;500</v>
      </c>
      <c r="J840" s="8" t="str">
        <f t="shared" si="68"/>
        <v>&lt;1000</v>
      </c>
      <c r="K840" s="1" t="s">
        <v>9295</v>
      </c>
      <c r="L840">
        <v>4.3</v>
      </c>
      <c r="M840" s="4">
        <v>240</v>
      </c>
      <c r="N840" s="12">
        <f t="shared" si="69"/>
        <v>1032</v>
      </c>
    </row>
    <row r="841" spans="1:14">
      <c r="A841" t="s">
        <v>8512</v>
      </c>
      <c r="B841" t="s">
        <v>10474</v>
      </c>
      <c r="C841" t="s">
        <v>10763</v>
      </c>
      <c r="D841" s="2">
        <v>2699</v>
      </c>
      <c r="E841" s="11">
        <f t="shared" si="65"/>
        <v>2761873</v>
      </c>
      <c r="F841" s="5">
        <v>3799</v>
      </c>
      <c r="G841" s="1">
        <v>0.28999999999999998</v>
      </c>
      <c r="H841" t="str">
        <f t="shared" si="66"/>
        <v>&gt;=50%</v>
      </c>
      <c r="I841" s="8" t="str">
        <f t="shared" si="67"/>
        <v>&gt;500</v>
      </c>
      <c r="J841" s="8" t="str">
        <f t="shared" si="68"/>
        <v>&lt;1000</v>
      </c>
      <c r="K841" s="1" t="s">
        <v>9296</v>
      </c>
      <c r="L841">
        <v>4</v>
      </c>
      <c r="M841" s="4">
        <v>727</v>
      </c>
      <c r="N841" s="12">
        <f t="shared" si="69"/>
        <v>2908</v>
      </c>
    </row>
    <row r="842" spans="1:14">
      <c r="A842" t="s">
        <v>9202</v>
      </c>
      <c r="B842" t="s">
        <v>10567</v>
      </c>
      <c r="C842" t="s">
        <v>10737</v>
      </c>
      <c r="D842">
        <v>199</v>
      </c>
      <c r="E842" s="11">
        <f t="shared" si="65"/>
        <v>1998</v>
      </c>
      <c r="F842" s="5">
        <v>999</v>
      </c>
      <c r="G842" s="1">
        <v>0.8</v>
      </c>
      <c r="H842" t="str">
        <f t="shared" si="66"/>
        <v>&gt;=50%</v>
      </c>
      <c r="I842" s="8" t="str">
        <f t="shared" si="67"/>
        <v>&gt;500</v>
      </c>
      <c r="J842" s="8" t="str">
        <f t="shared" si="68"/>
        <v>&lt;1000</v>
      </c>
      <c r="K842" s="1" t="s">
        <v>9295</v>
      </c>
      <c r="L842">
        <v>3.1</v>
      </c>
      <c r="M842" s="4">
        <v>2</v>
      </c>
      <c r="N842" s="12">
        <f t="shared" si="69"/>
        <v>6.2</v>
      </c>
    </row>
    <row r="843" spans="1:14">
      <c r="A843" t="s">
        <v>8187</v>
      </c>
      <c r="B843" t="s">
        <v>10434</v>
      </c>
      <c r="C843" t="s">
        <v>10724</v>
      </c>
      <c r="D843">
        <v>429</v>
      </c>
      <c r="E843" s="11">
        <f t="shared" si="65"/>
        <v>616383</v>
      </c>
      <c r="F843" s="5">
        <v>999</v>
      </c>
      <c r="G843" s="1">
        <v>0.56999999999999995</v>
      </c>
      <c r="H843" t="str">
        <f t="shared" si="66"/>
        <v>&gt;=50%</v>
      </c>
      <c r="I843" s="8" t="str">
        <f t="shared" si="67"/>
        <v>&gt;500</v>
      </c>
      <c r="J843" s="8" t="str">
        <f t="shared" si="68"/>
        <v>&lt;1000</v>
      </c>
      <c r="K843" s="1" t="s">
        <v>9295</v>
      </c>
      <c r="L843">
        <v>3</v>
      </c>
      <c r="M843" s="4">
        <v>617</v>
      </c>
      <c r="N843" s="12">
        <f t="shared" si="69"/>
        <v>1851</v>
      </c>
    </row>
    <row r="844" spans="1:14">
      <c r="A844" t="s">
        <v>1925</v>
      </c>
      <c r="B844" t="s">
        <v>9599</v>
      </c>
      <c r="C844" t="s">
        <v>10572</v>
      </c>
      <c r="D844">
        <v>218</v>
      </c>
      <c r="E844" s="11">
        <f t="shared" si="65"/>
        <v>162837</v>
      </c>
      <c r="F844" s="5">
        <v>999</v>
      </c>
      <c r="G844" s="1">
        <v>0.78</v>
      </c>
      <c r="H844" t="str">
        <f t="shared" si="66"/>
        <v>&gt;=50%</v>
      </c>
      <c r="I844" s="8" t="str">
        <f t="shared" si="67"/>
        <v>&gt;500</v>
      </c>
      <c r="J844" s="8" t="str">
        <f t="shared" si="68"/>
        <v>&lt;1000</v>
      </c>
      <c r="K844" s="1" t="s">
        <v>9295</v>
      </c>
      <c r="L844">
        <v>4.2</v>
      </c>
      <c r="M844" s="4">
        <v>163</v>
      </c>
      <c r="N844" s="12">
        <f t="shared" si="69"/>
        <v>684.6</v>
      </c>
    </row>
    <row r="845" spans="1:14">
      <c r="A845" t="s">
        <v>9211</v>
      </c>
      <c r="B845" t="s">
        <v>10568</v>
      </c>
      <c r="C845" t="s">
        <v>10739</v>
      </c>
      <c r="D845">
        <v>379</v>
      </c>
      <c r="E845" s="11">
        <f t="shared" si="65"/>
        <v>1001710</v>
      </c>
      <c r="F845" s="5">
        <v>919</v>
      </c>
      <c r="G845" s="1">
        <v>0.59</v>
      </c>
      <c r="H845" t="str">
        <f t="shared" si="66"/>
        <v>&gt;=50%</v>
      </c>
      <c r="I845" s="8" t="str">
        <f t="shared" si="67"/>
        <v>&gt;500</v>
      </c>
      <c r="J845" s="8" t="str">
        <f t="shared" si="68"/>
        <v>1000</v>
      </c>
      <c r="K845" s="1" t="s">
        <v>9295</v>
      </c>
      <c r="L845">
        <v>4</v>
      </c>
      <c r="M845" s="4">
        <v>1090</v>
      </c>
      <c r="N845" s="12">
        <f t="shared" si="69"/>
        <v>4360</v>
      </c>
    </row>
    <row r="846" spans="1:14">
      <c r="A846" t="s">
        <v>3100</v>
      </c>
      <c r="B846" t="s">
        <v>9774</v>
      </c>
      <c r="C846" t="s">
        <v>10595</v>
      </c>
      <c r="D846" s="2">
        <v>2499</v>
      </c>
      <c r="E846" s="11">
        <f t="shared" si="65"/>
        <v>4967172</v>
      </c>
      <c r="F846" s="5">
        <v>5999</v>
      </c>
      <c r="G846" s="1">
        <v>0.57999999999999996</v>
      </c>
      <c r="H846" t="str">
        <f t="shared" si="66"/>
        <v>&gt;=50%</v>
      </c>
      <c r="I846" s="8" t="str">
        <f t="shared" si="67"/>
        <v>&gt;500</v>
      </c>
      <c r="J846" s="8" t="str">
        <f t="shared" si="68"/>
        <v>&lt;1000</v>
      </c>
      <c r="K846" s="1" t="s">
        <v>9295</v>
      </c>
      <c r="L846">
        <v>3.7</v>
      </c>
      <c r="M846" s="4">
        <v>828</v>
      </c>
      <c r="N846" s="12">
        <f t="shared" si="69"/>
        <v>3063.6000000000004</v>
      </c>
    </row>
    <row r="847" spans="1:14">
      <c r="A847" t="s">
        <v>4187</v>
      </c>
      <c r="B847" t="s">
        <v>9918</v>
      </c>
      <c r="C847" t="s">
        <v>10620</v>
      </c>
      <c r="D847" s="2">
        <v>1299</v>
      </c>
      <c r="E847" s="11">
        <f t="shared" si="65"/>
        <v>43569548</v>
      </c>
      <c r="F847" s="5">
        <v>3499</v>
      </c>
      <c r="G847" s="1">
        <v>0.63</v>
      </c>
      <c r="H847" t="str">
        <f t="shared" si="66"/>
        <v>&gt;=50%</v>
      </c>
      <c r="I847" s="8" t="str">
        <f t="shared" si="67"/>
        <v>&gt;500</v>
      </c>
      <c r="J847" s="8" t="str">
        <f t="shared" si="68"/>
        <v>1000</v>
      </c>
      <c r="K847" s="1" t="s">
        <v>9295</v>
      </c>
      <c r="L847">
        <v>3.9</v>
      </c>
      <c r="M847" s="4">
        <v>12452</v>
      </c>
      <c r="N847" s="12">
        <f t="shared" si="69"/>
        <v>48562.799999999996</v>
      </c>
    </row>
    <row r="848" spans="1:14">
      <c r="A848" t="s">
        <v>4673</v>
      </c>
      <c r="B848" t="s">
        <v>9982</v>
      </c>
      <c r="C848" t="s">
        <v>10634</v>
      </c>
      <c r="D848" s="2">
        <v>1299</v>
      </c>
      <c r="E848" s="11">
        <f t="shared" si="65"/>
        <v>43872371</v>
      </c>
      <c r="F848" s="5">
        <v>2999</v>
      </c>
      <c r="G848" s="1">
        <v>0.56999999999999995</v>
      </c>
      <c r="H848" t="str">
        <f t="shared" si="66"/>
        <v>&gt;=50%</v>
      </c>
      <c r="I848" s="8" t="str">
        <f t="shared" si="67"/>
        <v>&gt;500</v>
      </c>
      <c r="J848" s="8" t="str">
        <f t="shared" si="68"/>
        <v>1000</v>
      </c>
      <c r="K848" s="1" t="s">
        <v>9295</v>
      </c>
      <c r="L848">
        <v>3.8</v>
      </c>
      <c r="M848" s="4">
        <v>14629</v>
      </c>
      <c r="N848" s="12">
        <f t="shared" si="69"/>
        <v>55590.2</v>
      </c>
    </row>
    <row r="849" spans="1:14">
      <c r="A849" t="s">
        <v>4318</v>
      </c>
      <c r="B849" t="s">
        <v>9935</v>
      </c>
      <c r="C849" t="s">
        <v>10639</v>
      </c>
      <c r="D849" s="2">
        <v>1799</v>
      </c>
      <c r="E849" s="11">
        <f t="shared" si="65"/>
        <v>14064483</v>
      </c>
      <c r="F849" s="5">
        <v>3999</v>
      </c>
      <c r="G849" s="1">
        <v>0.55000000000000004</v>
      </c>
      <c r="H849" t="str">
        <f t="shared" si="66"/>
        <v>&gt;=50%</v>
      </c>
      <c r="I849" s="8" t="str">
        <f t="shared" si="67"/>
        <v>&gt;500</v>
      </c>
      <c r="J849" s="8" t="str">
        <f t="shared" si="68"/>
        <v>1000</v>
      </c>
      <c r="K849" s="1" t="s">
        <v>9295</v>
      </c>
      <c r="L849">
        <v>3.9</v>
      </c>
      <c r="M849" s="4">
        <v>3517</v>
      </c>
      <c r="N849" s="12">
        <f t="shared" si="69"/>
        <v>13716.3</v>
      </c>
    </row>
    <row r="850" spans="1:14">
      <c r="A850" t="s">
        <v>3073</v>
      </c>
      <c r="B850" t="s">
        <v>9770</v>
      </c>
      <c r="C850" t="s">
        <v>10593</v>
      </c>
      <c r="D850" s="2">
        <v>1499</v>
      </c>
      <c r="E850" s="11">
        <f t="shared" si="65"/>
        <v>462847412</v>
      </c>
      <c r="F850" s="5">
        <v>4999</v>
      </c>
      <c r="G850" s="1">
        <v>0.7</v>
      </c>
      <c r="H850" t="str">
        <f t="shared" si="66"/>
        <v>&gt;=50%</v>
      </c>
      <c r="I850" s="8" t="str">
        <f t="shared" si="67"/>
        <v>&gt;500</v>
      </c>
      <c r="J850" s="8" t="str">
        <f t="shared" si="68"/>
        <v>1000</v>
      </c>
      <c r="K850" s="1" t="s">
        <v>9295</v>
      </c>
      <c r="L850">
        <v>4</v>
      </c>
      <c r="M850" s="4">
        <v>92588</v>
      </c>
      <c r="N850" s="12">
        <f t="shared" si="69"/>
        <v>370352</v>
      </c>
    </row>
    <row r="851" spans="1:14">
      <c r="A851" t="s">
        <v>4414</v>
      </c>
      <c r="B851" t="s">
        <v>9948</v>
      </c>
      <c r="C851" t="s">
        <v>2215</v>
      </c>
      <c r="D851" s="2">
        <v>1499</v>
      </c>
      <c r="E851" s="11">
        <f t="shared" si="65"/>
        <v>462847412</v>
      </c>
      <c r="F851" s="5">
        <v>4999</v>
      </c>
      <c r="G851" s="1">
        <v>0.7</v>
      </c>
      <c r="H851" t="str">
        <f t="shared" si="66"/>
        <v>20-50%</v>
      </c>
      <c r="I851" s="8" t="str">
        <f t="shared" si="67"/>
        <v>&gt;500</v>
      </c>
      <c r="J851" s="8" t="str">
        <f t="shared" si="68"/>
        <v>1000</v>
      </c>
      <c r="K851" s="1" t="s">
        <v>9295</v>
      </c>
      <c r="L851">
        <v>4</v>
      </c>
      <c r="M851" s="4">
        <v>92588</v>
      </c>
      <c r="N851" s="12">
        <f t="shared" si="69"/>
        <v>370352</v>
      </c>
    </row>
    <row r="852" spans="1:14">
      <c r="A852" t="s">
        <v>2380</v>
      </c>
      <c r="B852" t="s">
        <v>9666</v>
      </c>
      <c r="C852" t="s">
        <v>10572</v>
      </c>
      <c r="D852" s="2">
        <v>2998</v>
      </c>
      <c r="E852" s="11">
        <f t="shared" si="65"/>
        <v>31068821</v>
      </c>
      <c r="F852" s="5">
        <v>5999</v>
      </c>
      <c r="G852" s="1">
        <v>0.5</v>
      </c>
      <c r="H852" t="str">
        <f t="shared" si="66"/>
        <v>20-50%</v>
      </c>
      <c r="I852" s="8" t="str">
        <f t="shared" si="67"/>
        <v>&gt;500</v>
      </c>
      <c r="J852" s="8" t="str">
        <f t="shared" si="68"/>
        <v>1000</v>
      </c>
      <c r="K852" s="1" t="s">
        <v>9295</v>
      </c>
      <c r="L852">
        <v>4.0999999999999996</v>
      </c>
      <c r="M852" s="4">
        <v>5179</v>
      </c>
      <c r="N852" s="12">
        <f t="shared" si="69"/>
        <v>21233.899999999998</v>
      </c>
    </row>
    <row r="853" spans="1:14">
      <c r="A853" t="s">
        <v>2380</v>
      </c>
      <c r="B853" t="s">
        <v>9666</v>
      </c>
      <c r="C853" t="s">
        <v>10624</v>
      </c>
      <c r="D853" s="2">
        <v>2998</v>
      </c>
      <c r="E853" s="11">
        <f t="shared" si="65"/>
        <v>31068821</v>
      </c>
      <c r="F853" s="5">
        <v>5999</v>
      </c>
      <c r="G853" s="1">
        <v>0.5</v>
      </c>
      <c r="H853" t="str">
        <f t="shared" si="66"/>
        <v>20-50%</v>
      </c>
      <c r="I853" s="8" t="str">
        <f t="shared" si="67"/>
        <v>&gt;500</v>
      </c>
      <c r="J853" s="8" t="str">
        <f t="shared" si="68"/>
        <v>1000</v>
      </c>
      <c r="K853" s="1" t="s">
        <v>9295</v>
      </c>
      <c r="L853">
        <v>4.0999999999999996</v>
      </c>
      <c r="M853" s="4">
        <v>5179</v>
      </c>
      <c r="N853" s="12">
        <f t="shared" si="69"/>
        <v>21233.899999999998</v>
      </c>
    </row>
    <row r="854" spans="1:14">
      <c r="A854" t="s">
        <v>2953</v>
      </c>
      <c r="B854" t="s">
        <v>9751</v>
      </c>
      <c r="C854" t="s">
        <v>10602</v>
      </c>
      <c r="D854" s="2">
        <v>4499</v>
      </c>
      <c r="E854" s="11">
        <f t="shared" si="65"/>
        <v>295963</v>
      </c>
      <c r="F854" s="5">
        <v>7999</v>
      </c>
      <c r="G854" s="1">
        <v>0.44</v>
      </c>
      <c r="H854" t="str">
        <f t="shared" si="66"/>
        <v>20-50%</v>
      </c>
      <c r="I854" s="8" t="str">
        <f t="shared" si="67"/>
        <v>&gt;500</v>
      </c>
      <c r="J854" s="8" t="str">
        <f t="shared" si="68"/>
        <v>&lt;1000</v>
      </c>
      <c r="K854" s="1" t="s">
        <v>9296</v>
      </c>
      <c r="L854">
        <v>3.5</v>
      </c>
      <c r="M854" s="4">
        <v>37</v>
      </c>
      <c r="N854" s="12">
        <f t="shared" si="69"/>
        <v>129.5</v>
      </c>
    </row>
    <row r="855" spans="1:14">
      <c r="A855" t="s">
        <v>2461</v>
      </c>
      <c r="B855" t="s">
        <v>9676</v>
      </c>
      <c r="C855" t="s">
        <v>10591</v>
      </c>
      <c r="D855" s="2">
        <v>1999</v>
      </c>
      <c r="E855" s="11">
        <f t="shared" si="65"/>
        <v>120713460</v>
      </c>
      <c r="F855" s="5">
        <v>3990</v>
      </c>
      <c r="G855" s="1">
        <v>0.5</v>
      </c>
      <c r="H855" t="str">
        <f t="shared" si="66"/>
        <v>20-50%</v>
      </c>
      <c r="I855" s="8" t="str">
        <f t="shared" si="67"/>
        <v>&gt;500</v>
      </c>
      <c r="J855" s="8" t="str">
        <f t="shared" si="68"/>
        <v>1000</v>
      </c>
      <c r="K855" s="1" t="s">
        <v>9295</v>
      </c>
      <c r="L855">
        <v>4</v>
      </c>
      <c r="M855" s="4">
        <v>30254</v>
      </c>
      <c r="N855" s="12">
        <f t="shared" si="69"/>
        <v>121016</v>
      </c>
    </row>
    <row r="856" spans="1:14">
      <c r="A856" t="s">
        <v>3441</v>
      </c>
      <c r="B856" t="s">
        <v>9824</v>
      </c>
      <c r="C856" t="s">
        <v>10591</v>
      </c>
      <c r="D856" s="2">
        <v>1999</v>
      </c>
      <c r="E856" s="11">
        <f t="shared" si="65"/>
        <v>120985746</v>
      </c>
      <c r="F856" s="5">
        <v>3999</v>
      </c>
      <c r="G856" s="1">
        <v>0.5</v>
      </c>
      <c r="H856" t="str">
        <f t="shared" si="66"/>
        <v>&gt;=50%</v>
      </c>
      <c r="I856" s="8" t="str">
        <f t="shared" si="67"/>
        <v>&gt;500</v>
      </c>
      <c r="J856" s="8" t="str">
        <f t="shared" si="68"/>
        <v>1000</v>
      </c>
      <c r="K856" s="1" t="s">
        <v>9295</v>
      </c>
      <c r="L856">
        <v>4</v>
      </c>
      <c r="M856" s="4">
        <v>30254</v>
      </c>
      <c r="N856" s="12">
        <f t="shared" si="69"/>
        <v>121016</v>
      </c>
    </row>
    <row r="857" spans="1:14">
      <c r="A857" t="s">
        <v>2290</v>
      </c>
      <c r="B857" t="s">
        <v>9653</v>
      </c>
      <c r="C857" t="s">
        <v>10591</v>
      </c>
      <c r="D857" s="2">
        <v>1599</v>
      </c>
      <c r="E857" s="11">
        <f t="shared" si="65"/>
        <v>120985746</v>
      </c>
      <c r="F857" s="5">
        <v>3999</v>
      </c>
      <c r="G857" s="1">
        <v>0.6</v>
      </c>
      <c r="H857" t="str">
        <f t="shared" si="66"/>
        <v>&gt;=50%</v>
      </c>
      <c r="I857" s="8" t="str">
        <f t="shared" si="67"/>
        <v>&gt;500</v>
      </c>
      <c r="J857" s="8" t="str">
        <f t="shared" si="68"/>
        <v>1000</v>
      </c>
      <c r="K857" s="1" t="s">
        <v>9295</v>
      </c>
      <c r="L857">
        <v>4</v>
      </c>
      <c r="M857" s="4">
        <v>30254</v>
      </c>
      <c r="N857" s="12">
        <f t="shared" si="69"/>
        <v>121016</v>
      </c>
    </row>
    <row r="858" spans="1:14">
      <c r="A858" t="s">
        <v>2752</v>
      </c>
      <c r="B858" t="s">
        <v>9722</v>
      </c>
      <c r="C858" t="s">
        <v>10595</v>
      </c>
      <c r="D858" s="2">
        <v>1599</v>
      </c>
      <c r="E858" s="11">
        <f t="shared" si="65"/>
        <v>339682050</v>
      </c>
      <c r="F858" s="5">
        <v>4999</v>
      </c>
      <c r="G858" s="1">
        <v>0.68</v>
      </c>
      <c r="H858" t="str">
        <f t="shared" si="66"/>
        <v>&gt;=50%</v>
      </c>
      <c r="I858" s="8" t="str">
        <f t="shared" si="67"/>
        <v>&gt;500</v>
      </c>
      <c r="J858" s="8" t="str">
        <f t="shared" si="68"/>
        <v>1000</v>
      </c>
      <c r="K858" s="1" t="s">
        <v>9295</v>
      </c>
      <c r="L858">
        <v>4</v>
      </c>
      <c r="M858" s="4">
        <v>67950</v>
      </c>
      <c r="N858" s="12">
        <f t="shared" si="69"/>
        <v>271800</v>
      </c>
    </row>
    <row r="859" spans="1:14">
      <c r="A859" t="s">
        <v>2752</v>
      </c>
      <c r="B859" t="s">
        <v>9722</v>
      </c>
      <c r="C859" t="s">
        <v>10644</v>
      </c>
      <c r="D859" s="2">
        <v>1599</v>
      </c>
      <c r="E859" s="11">
        <f t="shared" si="65"/>
        <v>339687049</v>
      </c>
      <c r="F859" s="5">
        <v>4999</v>
      </c>
      <c r="G859" s="1">
        <v>0.68</v>
      </c>
      <c r="H859" t="str">
        <f t="shared" si="66"/>
        <v>20-50%</v>
      </c>
      <c r="I859" s="8" t="str">
        <f t="shared" si="67"/>
        <v>&gt;500</v>
      </c>
      <c r="J859" s="8" t="str">
        <f t="shared" si="68"/>
        <v>1000</v>
      </c>
      <c r="K859" s="1" t="s">
        <v>9295</v>
      </c>
      <c r="L859">
        <v>4</v>
      </c>
      <c r="M859" s="4">
        <v>67951</v>
      </c>
      <c r="N859" s="12">
        <f t="shared" si="69"/>
        <v>271804</v>
      </c>
    </row>
    <row r="860" spans="1:14">
      <c r="A860" t="s">
        <v>3339</v>
      </c>
      <c r="B860" t="s">
        <v>9809</v>
      </c>
      <c r="C860" t="s">
        <v>10593</v>
      </c>
      <c r="D860" s="2">
        <v>3999</v>
      </c>
      <c r="E860" s="11">
        <f t="shared" si="65"/>
        <v>71592771</v>
      </c>
      <c r="F860" s="5">
        <v>6999</v>
      </c>
      <c r="G860" s="1">
        <v>0.43</v>
      </c>
      <c r="H860" t="str">
        <f t="shared" si="66"/>
        <v>&gt;=50%</v>
      </c>
      <c r="I860" s="8" t="str">
        <f t="shared" si="67"/>
        <v>&gt;500</v>
      </c>
      <c r="J860" s="8" t="str">
        <f t="shared" si="68"/>
        <v>1000</v>
      </c>
      <c r="K860" s="1" t="s">
        <v>9296</v>
      </c>
      <c r="L860">
        <v>4.0999999999999996</v>
      </c>
      <c r="M860" s="4">
        <v>10229</v>
      </c>
      <c r="N860" s="12">
        <f t="shared" si="69"/>
        <v>41938.899999999994</v>
      </c>
    </row>
    <row r="861" spans="1:14">
      <c r="A861" t="s">
        <v>5158</v>
      </c>
      <c r="B861" t="s">
        <v>10047</v>
      </c>
      <c r="C861" t="s">
        <v>10680</v>
      </c>
      <c r="D861" s="2">
        <v>2499</v>
      </c>
      <c r="E861" s="11">
        <f t="shared" si="65"/>
        <v>35106148</v>
      </c>
      <c r="F861" s="5">
        <v>5999</v>
      </c>
      <c r="G861" s="1">
        <v>0.57999999999999996</v>
      </c>
      <c r="H861" t="str">
        <f t="shared" si="66"/>
        <v>&gt;=50%</v>
      </c>
      <c r="I861" s="8" t="str">
        <f t="shared" si="67"/>
        <v>&gt;500</v>
      </c>
      <c r="J861" s="8" t="str">
        <f t="shared" si="68"/>
        <v>1000</v>
      </c>
      <c r="K861" s="1" t="s">
        <v>9295</v>
      </c>
      <c r="L861">
        <v>4.0999999999999996</v>
      </c>
      <c r="M861" s="4">
        <v>5852</v>
      </c>
      <c r="N861" s="12">
        <f t="shared" si="69"/>
        <v>23993.199999999997</v>
      </c>
    </row>
    <row r="862" spans="1:14">
      <c r="A862" t="s">
        <v>3220</v>
      </c>
      <c r="B862" t="s">
        <v>9792</v>
      </c>
      <c r="C862" t="s">
        <v>3229</v>
      </c>
      <c r="D862" s="2">
        <v>2799</v>
      </c>
      <c r="E862" s="11">
        <f t="shared" si="65"/>
        <v>252674621</v>
      </c>
      <c r="F862" s="5">
        <v>6499</v>
      </c>
      <c r="G862" s="1">
        <v>0.56999999999999995</v>
      </c>
      <c r="H862" t="str">
        <f t="shared" si="66"/>
        <v>&gt;=50%</v>
      </c>
      <c r="I862" s="8" t="str">
        <f t="shared" si="67"/>
        <v>&gt;500</v>
      </c>
      <c r="J862" s="8" t="str">
        <f t="shared" si="68"/>
        <v>1000</v>
      </c>
      <c r="K862" s="1" t="s">
        <v>9295</v>
      </c>
      <c r="L862">
        <v>4.0999999999999996</v>
      </c>
      <c r="M862" s="4">
        <v>38879</v>
      </c>
      <c r="N862" s="12">
        <f t="shared" si="69"/>
        <v>159403.9</v>
      </c>
    </row>
    <row r="863" spans="1:14">
      <c r="A863" t="s">
        <v>5455</v>
      </c>
      <c r="B863" t="s">
        <v>10085</v>
      </c>
      <c r="C863" t="s">
        <v>10685</v>
      </c>
      <c r="D863" s="2">
        <v>2499</v>
      </c>
      <c r="E863" s="11">
        <f t="shared" si="65"/>
        <v>233235121</v>
      </c>
      <c r="F863" s="5">
        <v>5999</v>
      </c>
      <c r="G863" s="1">
        <v>0.57999999999999996</v>
      </c>
      <c r="H863" t="str">
        <f t="shared" si="66"/>
        <v>20-50%</v>
      </c>
      <c r="I863" s="8" t="str">
        <f t="shared" si="67"/>
        <v>&gt;500</v>
      </c>
      <c r="J863" s="8" t="str">
        <f t="shared" si="68"/>
        <v>1000</v>
      </c>
      <c r="K863" s="1" t="s">
        <v>9295</v>
      </c>
      <c r="L863">
        <v>4.0999999999999996</v>
      </c>
      <c r="M863" s="4">
        <v>38879</v>
      </c>
      <c r="N863" s="12">
        <f t="shared" si="69"/>
        <v>159403.9</v>
      </c>
    </row>
    <row r="864" spans="1:14">
      <c r="A864" t="s">
        <v>3038</v>
      </c>
      <c r="B864" t="s">
        <v>9766</v>
      </c>
      <c r="C864" t="s">
        <v>10572</v>
      </c>
      <c r="D864" s="2">
        <v>2999</v>
      </c>
      <c r="E864" s="11">
        <f t="shared" si="65"/>
        <v>42880852</v>
      </c>
      <c r="F864" s="5">
        <v>5999</v>
      </c>
      <c r="G864" s="1">
        <v>0.5</v>
      </c>
      <c r="H864" t="str">
        <f t="shared" si="66"/>
        <v>20-50%</v>
      </c>
      <c r="I864" s="8" t="str">
        <f t="shared" si="67"/>
        <v>&gt;500</v>
      </c>
      <c r="J864" s="8" t="str">
        <f t="shared" si="68"/>
        <v>1000</v>
      </c>
      <c r="K864" s="1" t="s">
        <v>9295</v>
      </c>
      <c r="L864">
        <v>4.0999999999999996</v>
      </c>
      <c r="M864" s="4">
        <v>7148</v>
      </c>
      <c r="N864" s="12">
        <f t="shared" si="69"/>
        <v>29306.799999999999</v>
      </c>
    </row>
    <row r="865" spans="1:14">
      <c r="A865" t="s">
        <v>4299</v>
      </c>
      <c r="B865" t="s">
        <v>9933</v>
      </c>
      <c r="C865" t="s">
        <v>10641</v>
      </c>
      <c r="D865" s="2">
        <v>2499</v>
      </c>
      <c r="E865" s="11">
        <f t="shared" si="65"/>
        <v>37847429</v>
      </c>
      <c r="F865" s="5">
        <v>4999</v>
      </c>
      <c r="G865" s="1">
        <v>0.5</v>
      </c>
      <c r="H865" t="str">
        <f t="shared" si="66"/>
        <v>&gt;=50%</v>
      </c>
      <c r="I865" s="8" t="str">
        <f t="shared" si="67"/>
        <v>&gt;500</v>
      </c>
      <c r="J865" s="8" t="str">
        <f t="shared" si="68"/>
        <v>1000</v>
      </c>
      <c r="K865" s="1" t="s">
        <v>9295</v>
      </c>
      <c r="L865">
        <v>3.9</v>
      </c>
      <c r="M865" s="4">
        <v>7571</v>
      </c>
      <c r="N865" s="12">
        <f t="shared" si="69"/>
        <v>29526.899999999998</v>
      </c>
    </row>
    <row r="866" spans="1:14">
      <c r="A866" t="s">
        <v>2977</v>
      </c>
      <c r="B866" t="s">
        <v>9755</v>
      </c>
      <c r="C866" t="s">
        <v>10591</v>
      </c>
      <c r="D866" s="2">
        <v>1999</v>
      </c>
      <c r="E866" s="11">
        <f t="shared" si="65"/>
        <v>37847429</v>
      </c>
      <c r="F866" s="5">
        <v>4999</v>
      </c>
      <c r="G866" s="1">
        <v>0.6</v>
      </c>
      <c r="H866" t="str">
        <f t="shared" si="66"/>
        <v>&gt;=50%</v>
      </c>
      <c r="I866" s="8" t="str">
        <f t="shared" si="67"/>
        <v>&gt;500</v>
      </c>
      <c r="J866" s="8" t="str">
        <f t="shared" si="68"/>
        <v>1000</v>
      </c>
      <c r="K866" s="1" t="s">
        <v>9295</v>
      </c>
      <c r="L866">
        <v>3.9</v>
      </c>
      <c r="M866" s="4">
        <v>7571</v>
      </c>
      <c r="N866" s="12">
        <f t="shared" si="69"/>
        <v>29526.899999999998</v>
      </c>
    </row>
    <row r="867" spans="1:14">
      <c r="A867" t="s">
        <v>2192</v>
      </c>
      <c r="B867" t="s">
        <v>9638</v>
      </c>
      <c r="C867" t="s">
        <v>10595</v>
      </c>
      <c r="D867" s="2">
        <v>1898</v>
      </c>
      <c r="E867" s="11">
        <f t="shared" si="65"/>
        <v>53434311</v>
      </c>
      <c r="F867" s="5">
        <v>4999</v>
      </c>
      <c r="G867" s="1">
        <v>0.62</v>
      </c>
      <c r="H867" t="str">
        <f t="shared" si="66"/>
        <v>&gt;=50%</v>
      </c>
      <c r="I867" s="8" t="str">
        <f t="shared" si="67"/>
        <v>&gt;500</v>
      </c>
      <c r="J867" s="8" t="str">
        <f t="shared" si="68"/>
        <v>1000</v>
      </c>
      <c r="K867" s="1" t="s">
        <v>9295</v>
      </c>
      <c r="L867">
        <v>4.0999999999999996</v>
      </c>
      <c r="M867" s="4">
        <v>10689</v>
      </c>
      <c r="N867" s="12">
        <f t="shared" si="69"/>
        <v>43824.899999999994</v>
      </c>
    </row>
    <row r="868" spans="1:14">
      <c r="A868" t="s">
        <v>2192</v>
      </c>
      <c r="B868" t="s">
        <v>9638</v>
      </c>
      <c r="C868" t="s">
        <v>2215</v>
      </c>
      <c r="D868" s="2">
        <v>1999</v>
      </c>
      <c r="E868" s="11">
        <f t="shared" si="65"/>
        <v>53434311</v>
      </c>
      <c r="F868" s="5">
        <v>4999</v>
      </c>
      <c r="G868" s="1">
        <v>0.6</v>
      </c>
      <c r="H868" t="str">
        <f t="shared" si="66"/>
        <v>&gt;=50%</v>
      </c>
      <c r="I868" s="8" t="str">
        <f t="shared" si="67"/>
        <v>&gt;500</v>
      </c>
      <c r="J868" s="8" t="str">
        <f t="shared" si="68"/>
        <v>1000</v>
      </c>
      <c r="K868" s="1" t="s">
        <v>9295</v>
      </c>
      <c r="L868">
        <v>4.0999999999999996</v>
      </c>
      <c r="M868" s="4">
        <v>10689</v>
      </c>
      <c r="N868" s="12">
        <f t="shared" si="69"/>
        <v>43824.899999999994</v>
      </c>
    </row>
    <row r="869" spans="1:14">
      <c r="A869" t="s">
        <v>3296</v>
      </c>
      <c r="B869" t="s">
        <v>9803</v>
      </c>
      <c r="C869" t="s">
        <v>10605</v>
      </c>
      <c r="D869">
        <v>249</v>
      </c>
      <c r="E869" s="11">
        <f t="shared" si="65"/>
        <v>37962</v>
      </c>
      <c r="F869" s="5">
        <v>999</v>
      </c>
      <c r="G869" s="1">
        <v>0.75</v>
      </c>
      <c r="H869" t="str">
        <f t="shared" si="66"/>
        <v>20-50%</v>
      </c>
      <c r="I869" s="8" t="str">
        <f t="shared" si="67"/>
        <v>&gt;500</v>
      </c>
      <c r="J869" s="8" t="str">
        <f t="shared" si="68"/>
        <v>&lt;1000</v>
      </c>
      <c r="K869" s="1" t="s">
        <v>9295</v>
      </c>
      <c r="L869">
        <v>4.5</v>
      </c>
      <c r="M869" s="4">
        <v>38</v>
      </c>
      <c r="N869" s="12">
        <f t="shared" si="69"/>
        <v>171</v>
      </c>
    </row>
    <row r="870" spans="1:14">
      <c r="A870" t="s">
        <v>2759</v>
      </c>
      <c r="B870" t="s">
        <v>9723</v>
      </c>
      <c r="C870" t="s">
        <v>10593</v>
      </c>
      <c r="D870" s="2">
        <v>1324</v>
      </c>
      <c r="E870" s="11">
        <f t="shared" si="65"/>
        <v>218000389</v>
      </c>
      <c r="F870" s="5">
        <v>1699</v>
      </c>
      <c r="G870" s="1">
        <v>0.22</v>
      </c>
      <c r="H870" t="str">
        <f t="shared" si="66"/>
        <v>20-50%</v>
      </c>
      <c r="I870" s="8" t="str">
        <f t="shared" si="67"/>
        <v>&gt;500</v>
      </c>
      <c r="J870" s="8" t="str">
        <f t="shared" si="68"/>
        <v>1000</v>
      </c>
      <c r="K870" s="1" t="s">
        <v>9296</v>
      </c>
      <c r="L870">
        <v>4</v>
      </c>
      <c r="M870" s="4">
        <v>128311</v>
      </c>
      <c r="N870" s="12">
        <f t="shared" si="69"/>
        <v>513244</v>
      </c>
    </row>
    <row r="871" spans="1:14">
      <c r="A871" t="s">
        <v>2723</v>
      </c>
      <c r="B871" t="s">
        <v>9716</v>
      </c>
      <c r="C871" t="s">
        <v>10593</v>
      </c>
      <c r="D871" s="2">
        <v>1324</v>
      </c>
      <c r="E871" s="11">
        <f t="shared" si="65"/>
        <v>218000389</v>
      </c>
      <c r="F871" s="5">
        <v>1699</v>
      </c>
      <c r="G871" s="1">
        <v>0.22</v>
      </c>
      <c r="H871" t="str">
        <f t="shared" si="66"/>
        <v>20%</v>
      </c>
      <c r="I871" s="8" t="str">
        <f t="shared" si="67"/>
        <v>&gt;500</v>
      </c>
      <c r="J871" s="8" t="str">
        <f t="shared" si="68"/>
        <v>1000</v>
      </c>
      <c r="K871" s="1" t="s">
        <v>9296</v>
      </c>
      <c r="L871">
        <v>4</v>
      </c>
      <c r="M871" s="4">
        <v>128311</v>
      </c>
      <c r="N871" s="12">
        <f t="shared" si="69"/>
        <v>513244</v>
      </c>
    </row>
    <row r="872" spans="1:14">
      <c r="A872" t="s">
        <v>2589</v>
      </c>
      <c r="B872" t="s">
        <v>9695</v>
      </c>
      <c r="C872" t="s">
        <v>2215</v>
      </c>
      <c r="D872" s="2">
        <v>1299</v>
      </c>
      <c r="E872" s="11">
        <f t="shared" si="65"/>
        <v>205169289</v>
      </c>
      <c r="F872" s="5">
        <v>1599</v>
      </c>
      <c r="G872" s="1">
        <v>0.19</v>
      </c>
      <c r="H872" t="str">
        <f t="shared" si="66"/>
        <v>20%</v>
      </c>
      <c r="I872" s="8" t="str">
        <f t="shared" si="67"/>
        <v>&gt;500</v>
      </c>
      <c r="J872" s="8" t="str">
        <f t="shared" si="68"/>
        <v>1000</v>
      </c>
      <c r="K872" s="1" t="s">
        <v>9296</v>
      </c>
      <c r="L872">
        <v>4</v>
      </c>
      <c r="M872" s="4">
        <v>128311</v>
      </c>
      <c r="N872" s="12">
        <f t="shared" si="69"/>
        <v>513244</v>
      </c>
    </row>
    <row r="873" spans="1:14">
      <c r="A873" t="s">
        <v>2199</v>
      </c>
      <c r="B873" t="s">
        <v>9639</v>
      </c>
      <c r="C873" t="s">
        <v>10591</v>
      </c>
      <c r="D873" s="2">
        <v>1299</v>
      </c>
      <c r="E873" s="11">
        <f t="shared" si="65"/>
        <v>205169289</v>
      </c>
      <c r="F873" s="5">
        <v>1599</v>
      </c>
      <c r="G873" s="1">
        <v>0.19</v>
      </c>
      <c r="H873" t="str">
        <f t="shared" si="66"/>
        <v>20%</v>
      </c>
      <c r="I873" s="8" t="str">
        <f t="shared" si="67"/>
        <v>&gt;500</v>
      </c>
      <c r="J873" s="8" t="str">
        <f t="shared" si="68"/>
        <v>1000</v>
      </c>
      <c r="K873" s="1" t="s">
        <v>9296</v>
      </c>
      <c r="L873">
        <v>4</v>
      </c>
      <c r="M873" s="4">
        <v>128311</v>
      </c>
      <c r="N873" s="12">
        <f t="shared" si="69"/>
        <v>513244</v>
      </c>
    </row>
    <row r="874" spans="1:14">
      <c r="A874" t="s">
        <v>3213</v>
      </c>
      <c r="B874" t="s">
        <v>3214</v>
      </c>
      <c r="C874" t="s">
        <v>10591</v>
      </c>
      <c r="D874" s="2">
        <v>2599</v>
      </c>
      <c r="E874" s="11">
        <f t="shared" si="65"/>
        <v>42783734</v>
      </c>
      <c r="F874" s="5">
        <v>2999</v>
      </c>
      <c r="G874" s="1">
        <v>0.13</v>
      </c>
      <c r="H874" t="str">
        <f t="shared" si="66"/>
        <v>20-50%</v>
      </c>
      <c r="I874" s="8" t="str">
        <f t="shared" si="67"/>
        <v>&gt;500</v>
      </c>
      <c r="J874" s="8" t="str">
        <f t="shared" si="68"/>
        <v>1000</v>
      </c>
      <c r="K874" s="1" t="s">
        <v>9296</v>
      </c>
      <c r="L874">
        <v>3.9</v>
      </c>
      <c r="M874" s="4">
        <v>14266</v>
      </c>
      <c r="N874" s="12">
        <f t="shared" si="69"/>
        <v>55637.4</v>
      </c>
    </row>
    <row r="875" spans="1:14">
      <c r="A875" t="s">
        <v>3254</v>
      </c>
      <c r="B875" t="s">
        <v>9797</v>
      </c>
      <c r="C875" t="s">
        <v>10608</v>
      </c>
      <c r="D875" s="2">
        <v>3799</v>
      </c>
      <c r="E875" s="11">
        <f t="shared" si="65"/>
        <v>8695659</v>
      </c>
      <c r="F875" s="5">
        <v>5299</v>
      </c>
      <c r="G875" s="1">
        <v>0.28000000000000003</v>
      </c>
      <c r="H875" t="str">
        <f t="shared" si="66"/>
        <v>&gt;=50%</v>
      </c>
      <c r="I875" s="8" t="str">
        <f t="shared" si="67"/>
        <v>&gt;500</v>
      </c>
      <c r="J875" s="8" t="str">
        <f t="shared" si="68"/>
        <v>1000</v>
      </c>
      <c r="K875" s="1" t="s">
        <v>9296</v>
      </c>
      <c r="L875">
        <v>3.5</v>
      </c>
      <c r="M875" s="4">
        <v>1641</v>
      </c>
      <c r="N875" s="12">
        <f t="shared" si="69"/>
        <v>5743.5</v>
      </c>
    </row>
    <row r="876" spans="1:14">
      <c r="A876" t="s">
        <v>6388</v>
      </c>
      <c r="B876" t="s">
        <v>10203</v>
      </c>
      <c r="C876" t="s">
        <v>10706</v>
      </c>
      <c r="D876" s="2">
        <v>1969</v>
      </c>
      <c r="E876" s="11">
        <f t="shared" si="65"/>
        <v>24635000</v>
      </c>
      <c r="F876" s="5">
        <v>5000</v>
      </c>
      <c r="G876" s="1">
        <v>0.61</v>
      </c>
      <c r="H876" t="str">
        <f t="shared" si="66"/>
        <v>&gt;=50%</v>
      </c>
      <c r="I876" s="8" t="str">
        <f t="shared" si="67"/>
        <v>&gt;500</v>
      </c>
      <c r="J876" s="8" t="str">
        <f t="shared" si="68"/>
        <v>1000</v>
      </c>
      <c r="K876" s="1" t="s">
        <v>9295</v>
      </c>
      <c r="L876">
        <v>4.0999999999999996</v>
      </c>
      <c r="M876" s="4">
        <v>4927</v>
      </c>
      <c r="N876" s="12">
        <f t="shared" si="69"/>
        <v>20200.699999999997</v>
      </c>
    </row>
    <row r="877" spans="1:14">
      <c r="A877" t="s">
        <v>3939</v>
      </c>
      <c r="B877" t="s">
        <v>9888</v>
      </c>
      <c r="C877" t="s">
        <v>10638</v>
      </c>
      <c r="D877" s="2">
        <v>1199</v>
      </c>
      <c r="E877" s="11">
        <f t="shared" si="65"/>
        <v>40888840</v>
      </c>
      <c r="F877" s="5">
        <v>3490</v>
      </c>
      <c r="G877" s="1">
        <v>0.66</v>
      </c>
      <c r="H877" t="str">
        <f t="shared" si="66"/>
        <v>20-50%</v>
      </c>
      <c r="I877" s="8" t="str">
        <f t="shared" si="67"/>
        <v>&gt;500</v>
      </c>
      <c r="J877" s="8" t="str">
        <f t="shared" si="68"/>
        <v>1000</v>
      </c>
      <c r="K877" s="1" t="s">
        <v>9295</v>
      </c>
      <c r="L877">
        <v>4.0999999999999996</v>
      </c>
      <c r="M877" s="4">
        <v>11716</v>
      </c>
      <c r="N877" s="12">
        <f t="shared" si="69"/>
        <v>48035.6</v>
      </c>
    </row>
    <row r="878" spans="1:14">
      <c r="A878" t="s">
        <v>6000</v>
      </c>
      <c r="B878" t="s">
        <v>10154</v>
      </c>
      <c r="C878" t="s">
        <v>10659</v>
      </c>
      <c r="D878" s="2">
        <v>1099</v>
      </c>
      <c r="E878" s="11">
        <f t="shared" si="65"/>
        <v>3560125</v>
      </c>
      <c r="F878" s="5">
        <v>1499</v>
      </c>
      <c r="G878" s="1">
        <v>0.27</v>
      </c>
      <c r="H878" t="str">
        <f t="shared" si="66"/>
        <v>20%</v>
      </c>
      <c r="I878" s="8" t="str">
        <f t="shared" si="67"/>
        <v>&gt;500</v>
      </c>
      <c r="J878" s="8" t="str">
        <f t="shared" si="68"/>
        <v>1000</v>
      </c>
      <c r="K878" s="1" t="s">
        <v>9296</v>
      </c>
      <c r="L878">
        <v>4.2</v>
      </c>
      <c r="M878" s="4">
        <v>2375</v>
      </c>
      <c r="N878" s="12">
        <f t="shared" si="69"/>
        <v>9975</v>
      </c>
    </row>
    <row r="879" spans="1:14">
      <c r="A879" t="s">
        <v>4944</v>
      </c>
      <c r="B879" t="s">
        <v>10020</v>
      </c>
      <c r="C879" t="s">
        <v>10591</v>
      </c>
      <c r="D879">
        <v>599</v>
      </c>
      <c r="E879" s="11">
        <f t="shared" si="65"/>
        <v>15827377</v>
      </c>
      <c r="F879" s="5">
        <v>599</v>
      </c>
      <c r="G879" s="1">
        <v>0</v>
      </c>
      <c r="H879" t="str">
        <f t="shared" si="66"/>
        <v>20-50%</v>
      </c>
      <c r="I879" s="8" t="str">
        <f t="shared" si="67"/>
        <v>&gt;500</v>
      </c>
      <c r="J879" s="8" t="str">
        <f t="shared" si="68"/>
        <v>1000</v>
      </c>
      <c r="K879" s="1" t="s">
        <v>9296</v>
      </c>
      <c r="L879">
        <v>4</v>
      </c>
      <c r="M879" s="4">
        <v>26423</v>
      </c>
      <c r="N879" s="12">
        <f t="shared" si="69"/>
        <v>105692</v>
      </c>
    </row>
    <row r="880" spans="1:14">
      <c r="A880" t="s">
        <v>568</v>
      </c>
      <c r="B880" t="s">
        <v>9393</v>
      </c>
      <c r="C880" t="s">
        <v>10575</v>
      </c>
      <c r="D880" s="2">
        <v>29999</v>
      </c>
      <c r="E880" s="11">
        <f t="shared" si="65"/>
        <v>291912702</v>
      </c>
      <c r="F880" s="5">
        <v>39999</v>
      </c>
      <c r="G880" s="1">
        <v>0.25</v>
      </c>
      <c r="H880" t="str">
        <f t="shared" si="66"/>
        <v>20-50%</v>
      </c>
      <c r="I880" s="8" t="str">
        <f t="shared" si="67"/>
        <v>&gt;500</v>
      </c>
      <c r="J880" s="8" t="str">
        <f t="shared" si="68"/>
        <v>1000</v>
      </c>
      <c r="K880" s="1" t="s">
        <v>9296</v>
      </c>
      <c r="L880">
        <v>4.2</v>
      </c>
      <c r="M880" s="4">
        <v>7298</v>
      </c>
      <c r="N880" s="12">
        <f t="shared" si="69"/>
        <v>30651.600000000002</v>
      </c>
    </row>
    <row r="881" spans="1:14">
      <c r="A881" t="s">
        <v>599</v>
      </c>
      <c r="B881" t="s">
        <v>9398</v>
      </c>
      <c r="C881" t="s">
        <v>10572</v>
      </c>
      <c r="D881" s="2">
        <v>24999</v>
      </c>
      <c r="E881" s="11">
        <f t="shared" si="65"/>
        <v>1116733101</v>
      </c>
      <c r="F881" s="5">
        <v>31999</v>
      </c>
      <c r="G881" s="1">
        <v>0.22</v>
      </c>
      <c r="H881" t="str">
        <f t="shared" si="66"/>
        <v>20%</v>
      </c>
      <c r="I881" s="8" t="str">
        <f t="shared" si="67"/>
        <v>&gt;500</v>
      </c>
      <c r="J881" s="8" t="str">
        <f t="shared" si="68"/>
        <v>1000</v>
      </c>
      <c r="K881" s="1" t="s">
        <v>9296</v>
      </c>
      <c r="L881">
        <v>4.2</v>
      </c>
      <c r="M881" s="4">
        <v>34899</v>
      </c>
      <c r="N881" s="12">
        <f t="shared" si="69"/>
        <v>146575.80000000002</v>
      </c>
    </row>
    <row r="882" spans="1:14">
      <c r="A882" t="s">
        <v>2566</v>
      </c>
      <c r="B882" t="s">
        <v>9693</v>
      </c>
      <c r="C882" t="s">
        <v>10593</v>
      </c>
      <c r="D882" s="2">
        <v>34999</v>
      </c>
      <c r="E882" s="11">
        <f t="shared" si="65"/>
        <v>430119971</v>
      </c>
      <c r="F882" s="5">
        <v>38999</v>
      </c>
      <c r="G882" s="1">
        <v>0.1</v>
      </c>
      <c r="H882" t="str">
        <f t="shared" si="66"/>
        <v>20%</v>
      </c>
      <c r="I882" s="8" t="str">
        <f t="shared" si="67"/>
        <v>&gt;500</v>
      </c>
      <c r="J882" s="8" t="str">
        <f t="shared" si="68"/>
        <v>1000</v>
      </c>
      <c r="K882" s="1" t="s">
        <v>9296</v>
      </c>
      <c r="L882">
        <v>4.2</v>
      </c>
      <c r="M882" s="4">
        <v>11029</v>
      </c>
      <c r="N882" s="12">
        <f t="shared" si="69"/>
        <v>46321.8</v>
      </c>
    </row>
    <row r="883" spans="1:14">
      <c r="A883" t="s">
        <v>3205</v>
      </c>
      <c r="B883" t="s">
        <v>9791</v>
      </c>
      <c r="C883" t="s">
        <v>10595</v>
      </c>
      <c r="D883" s="2">
        <v>44999</v>
      </c>
      <c r="E883" s="11">
        <f t="shared" si="65"/>
        <v>153746925</v>
      </c>
      <c r="F883" s="5">
        <v>49999</v>
      </c>
      <c r="G883" s="1">
        <v>0.1</v>
      </c>
      <c r="H883" t="str">
        <f t="shared" si="66"/>
        <v>20-50%</v>
      </c>
      <c r="I883" s="8" t="str">
        <f t="shared" si="67"/>
        <v>&gt;500</v>
      </c>
      <c r="J883" s="8" t="str">
        <f t="shared" si="68"/>
        <v>1000</v>
      </c>
      <c r="K883" s="1" t="s">
        <v>9296</v>
      </c>
      <c r="L883">
        <v>4.3</v>
      </c>
      <c r="M883" s="4">
        <v>3075</v>
      </c>
      <c r="N883" s="12">
        <f t="shared" si="69"/>
        <v>13222.5</v>
      </c>
    </row>
    <row r="884" spans="1:14">
      <c r="A884" t="s">
        <v>265</v>
      </c>
      <c r="B884" t="s">
        <v>9353</v>
      </c>
      <c r="C884" t="s">
        <v>10572</v>
      </c>
      <c r="D884" s="2">
        <v>32999</v>
      </c>
      <c r="E884" s="11">
        <f t="shared" si="65"/>
        <v>335700702</v>
      </c>
      <c r="F884" s="5">
        <v>45999</v>
      </c>
      <c r="G884" s="1">
        <v>0.28000000000000003</v>
      </c>
      <c r="H884" t="str">
        <f t="shared" si="66"/>
        <v>20-50%</v>
      </c>
      <c r="I884" s="8" t="str">
        <f t="shared" si="67"/>
        <v>&gt;500</v>
      </c>
      <c r="J884" s="8" t="str">
        <f t="shared" si="68"/>
        <v>1000</v>
      </c>
      <c r="K884" s="1" t="s">
        <v>9296</v>
      </c>
      <c r="L884">
        <v>4.2</v>
      </c>
      <c r="M884" s="4">
        <v>7298</v>
      </c>
      <c r="N884" s="12">
        <f t="shared" si="69"/>
        <v>30651.600000000002</v>
      </c>
    </row>
    <row r="885" spans="1:14">
      <c r="A885" t="s">
        <v>1380</v>
      </c>
      <c r="B885" t="s">
        <v>9519</v>
      </c>
      <c r="C885" t="s">
        <v>10574</v>
      </c>
      <c r="D885" s="2">
        <v>42999</v>
      </c>
      <c r="E885" s="11">
        <f t="shared" si="65"/>
        <v>405173247</v>
      </c>
      <c r="F885" s="5">
        <v>59999</v>
      </c>
      <c r="G885" s="1">
        <v>0.28000000000000003</v>
      </c>
      <c r="H885" t="str">
        <f t="shared" si="66"/>
        <v>20%</v>
      </c>
      <c r="I885" s="8" t="str">
        <f t="shared" si="67"/>
        <v>&gt;500</v>
      </c>
      <c r="J885" s="8" t="str">
        <f t="shared" si="68"/>
        <v>1000</v>
      </c>
      <c r="K885" s="1" t="s">
        <v>9296</v>
      </c>
      <c r="L885">
        <v>4.0999999999999996</v>
      </c>
      <c r="M885" s="4">
        <v>6753</v>
      </c>
      <c r="N885" s="12">
        <f t="shared" si="69"/>
        <v>27687.3</v>
      </c>
    </row>
    <row r="886" spans="1:14">
      <c r="A886" t="s">
        <v>2076</v>
      </c>
      <c r="B886" t="s">
        <v>9619</v>
      </c>
      <c r="C886" t="s">
        <v>10575</v>
      </c>
      <c r="D886" s="2">
        <v>61999</v>
      </c>
      <c r="E886" s="11">
        <f t="shared" si="65"/>
        <v>472703247</v>
      </c>
      <c r="F886" s="5">
        <v>69999</v>
      </c>
      <c r="G886" s="1">
        <v>0.11</v>
      </c>
      <c r="H886" t="str">
        <f t="shared" si="66"/>
        <v>20-50%</v>
      </c>
      <c r="I886" s="8" t="str">
        <f t="shared" si="67"/>
        <v>&gt;500</v>
      </c>
      <c r="J886" s="8" t="str">
        <f t="shared" si="68"/>
        <v>1000</v>
      </c>
      <c r="K886" s="1" t="s">
        <v>9296</v>
      </c>
      <c r="L886">
        <v>4.0999999999999996</v>
      </c>
      <c r="M886" s="4">
        <v>6753</v>
      </c>
      <c r="N886" s="12">
        <f t="shared" si="69"/>
        <v>27687.3</v>
      </c>
    </row>
    <row r="887" spans="1:14">
      <c r="A887" t="s">
        <v>182</v>
      </c>
      <c r="B887" t="s">
        <v>9342</v>
      </c>
      <c r="C887" t="s">
        <v>10572</v>
      </c>
      <c r="D887" s="2">
        <v>14999</v>
      </c>
      <c r="E887" s="11">
        <f t="shared" si="65"/>
        <v>697945101</v>
      </c>
      <c r="F887" s="5">
        <v>19999</v>
      </c>
      <c r="G887" s="1">
        <v>0.25</v>
      </c>
      <c r="H887" t="str">
        <f t="shared" si="66"/>
        <v>20-50%</v>
      </c>
      <c r="I887" s="8" t="str">
        <f t="shared" si="67"/>
        <v>&gt;500</v>
      </c>
      <c r="J887" s="8" t="str">
        <f t="shared" si="68"/>
        <v>1000</v>
      </c>
      <c r="K887" s="1" t="s">
        <v>9296</v>
      </c>
      <c r="L887">
        <v>4.2</v>
      </c>
      <c r="M887" s="4">
        <v>34899</v>
      </c>
      <c r="N887" s="12">
        <f t="shared" si="69"/>
        <v>146575.80000000002</v>
      </c>
    </row>
    <row r="888" spans="1:14">
      <c r="A888" t="s">
        <v>384</v>
      </c>
      <c r="B888" t="s">
        <v>9369</v>
      </c>
      <c r="C888" t="s">
        <v>10572</v>
      </c>
      <c r="D888" s="2">
        <v>15999</v>
      </c>
      <c r="E888" s="11">
        <f t="shared" si="65"/>
        <v>767743101</v>
      </c>
      <c r="F888" s="5">
        <v>21999</v>
      </c>
      <c r="G888" s="1">
        <v>0.27</v>
      </c>
      <c r="H888" t="str">
        <f t="shared" si="66"/>
        <v>20%</v>
      </c>
      <c r="I888" s="8" t="str">
        <f t="shared" si="67"/>
        <v>&gt;500</v>
      </c>
      <c r="J888" s="8" t="str">
        <f t="shared" si="68"/>
        <v>1000</v>
      </c>
      <c r="K888" s="1" t="s">
        <v>9296</v>
      </c>
      <c r="L888">
        <v>4.2</v>
      </c>
      <c r="M888" s="4">
        <v>34899</v>
      </c>
      <c r="N888" s="12">
        <f t="shared" si="69"/>
        <v>146575.80000000002</v>
      </c>
    </row>
    <row r="889" spans="1:14">
      <c r="A889" t="s">
        <v>2173</v>
      </c>
      <c r="B889" t="s">
        <v>9634</v>
      </c>
      <c r="C889" t="s">
        <v>10593</v>
      </c>
      <c r="D889" s="2">
        <v>28999</v>
      </c>
      <c r="E889" s="11">
        <f t="shared" si="65"/>
        <v>505017585</v>
      </c>
      <c r="F889" s="5">
        <v>28999</v>
      </c>
      <c r="G889" s="1">
        <v>0</v>
      </c>
      <c r="H889" t="str">
        <f t="shared" si="66"/>
        <v>20%</v>
      </c>
      <c r="I889" s="8" t="str">
        <f t="shared" si="67"/>
        <v>&gt;500</v>
      </c>
      <c r="J889" s="8" t="str">
        <f t="shared" si="68"/>
        <v>1000</v>
      </c>
      <c r="K889" s="1" t="s">
        <v>9296</v>
      </c>
      <c r="L889">
        <v>4.3</v>
      </c>
      <c r="M889" s="4">
        <v>17415</v>
      </c>
      <c r="N889" s="12">
        <f t="shared" si="69"/>
        <v>74884.5</v>
      </c>
    </row>
    <row r="890" spans="1:14">
      <c r="A890" t="s">
        <v>2546</v>
      </c>
      <c r="B890" t="s">
        <v>9689</v>
      </c>
      <c r="C890" t="s">
        <v>10603</v>
      </c>
      <c r="D890" s="2">
        <v>33999</v>
      </c>
      <c r="E890" s="11">
        <f t="shared" si="65"/>
        <v>592092585</v>
      </c>
      <c r="F890" s="5">
        <v>33999</v>
      </c>
      <c r="G890" s="1">
        <v>0</v>
      </c>
      <c r="H890" t="str">
        <f t="shared" si="66"/>
        <v>20%</v>
      </c>
      <c r="I890" s="8" t="str">
        <f t="shared" si="67"/>
        <v>&gt;500</v>
      </c>
      <c r="J890" s="8" t="str">
        <f t="shared" si="68"/>
        <v>1000</v>
      </c>
      <c r="K890" s="1" t="s">
        <v>9296</v>
      </c>
      <c r="L890">
        <v>4.3</v>
      </c>
      <c r="M890" s="4">
        <v>17415</v>
      </c>
      <c r="N890" s="12">
        <f t="shared" si="69"/>
        <v>74884.5</v>
      </c>
    </row>
    <row r="891" spans="1:14">
      <c r="A891" t="s">
        <v>2166</v>
      </c>
      <c r="B891" t="s">
        <v>9633</v>
      </c>
      <c r="C891" t="s">
        <v>10593</v>
      </c>
      <c r="D891" s="2">
        <v>28999</v>
      </c>
      <c r="E891" s="11">
        <f t="shared" si="65"/>
        <v>505017585</v>
      </c>
      <c r="F891" s="5">
        <v>28999</v>
      </c>
      <c r="G891" s="1">
        <v>0</v>
      </c>
      <c r="H891" t="str">
        <f t="shared" si="66"/>
        <v>20-50%</v>
      </c>
      <c r="I891" s="8" t="str">
        <f t="shared" si="67"/>
        <v>&gt;500</v>
      </c>
      <c r="J891" s="8" t="str">
        <f t="shared" si="68"/>
        <v>1000</v>
      </c>
      <c r="K891" s="1" t="s">
        <v>9296</v>
      </c>
      <c r="L891">
        <v>4.3</v>
      </c>
      <c r="M891" s="4">
        <v>17415</v>
      </c>
      <c r="N891" s="12">
        <f t="shared" si="69"/>
        <v>74884.5</v>
      </c>
    </row>
    <row r="892" spans="1:14">
      <c r="A892" t="s">
        <v>3091</v>
      </c>
      <c r="B892" t="s">
        <v>9773</v>
      </c>
      <c r="C892" t="s">
        <v>10572</v>
      </c>
      <c r="D892" s="2">
        <v>4999</v>
      </c>
      <c r="E892" s="11">
        <f t="shared" si="65"/>
        <v>5305242</v>
      </c>
      <c r="F892" s="5">
        <v>6999</v>
      </c>
      <c r="G892" s="1">
        <v>0.28999999999999998</v>
      </c>
      <c r="H892" t="str">
        <f t="shared" si="66"/>
        <v>&gt;=50%</v>
      </c>
      <c r="I892" s="8" t="str">
        <f t="shared" si="67"/>
        <v>&gt;500</v>
      </c>
      <c r="J892" s="8" t="str">
        <f t="shared" si="68"/>
        <v>&lt;1000</v>
      </c>
      <c r="K892" s="1" t="s">
        <v>9296</v>
      </c>
      <c r="L892">
        <v>3.8</v>
      </c>
      <c r="M892" s="4">
        <v>758</v>
      </c>
      <c r="N892" s="12">
        <f t="shared" si="69"/>
        <v>2880.4</v>
      </c>
    </row>
    <row r="893" spans="1:14">
      <c r="A893" t="s">
        <v>3173</v>
      </c>
      <c r="B893" t="s">
        <v>9786</v>
      </c>
      <c r="C893" t="s">
        <v>10602</v>
      </c>
      <c r="D893">
        <v>299</v>
      </c>
      <c r="E893" s="11">
        <f t="shared" si="65"/>
        <v>8882109</v>
      </c>
      <c r="F893" s="5">
        <v>999</v>
      </c>
      <c r="G893" s="1">
        <v>0.7</v>
      </c>
      <c r="H893" t="str">
        <f t="shared" si="66"/>
        <v>20-50%</v>
      </c>
      <c r="I893" s="8" t="str">
        <f t="shared" si="67"/>
        <v>&gt;500</v>
      </c>
      <c r="J893" s="8" t="str">
        <f t="shared" si="68"/>
        <v>1000</v>
      </c>
      <c r="K893" s="1" t="s">
        <v>9295</v>
      </c>
      <c r="L893">
        <v>4.3</v>
      </c>
      <c r="M893" s="4">
        <v>8891</v>
      </c>
      <c r="N893" s="12">
        <f t="shared" si="69"/>
        <v>38231.299999999996</v>
      </c>
    </row>
    <row r="894" spans="1:14">
      <c r="A894" t="s">
        <v>2776</v>
      </c>
      <c r="B894" t="s">
        <v>9726</v>
      </c>
      <c r="C894" t="s">
        <v>10593</v>
      </c>
      <c r="D894" s="2">
        <v>12490</v>
      </c>
      <c r="E894" s="11">
        <f t="shared" si="65"/>
        <v>935510940</v>
      </c>
      <c r="F894" s="5">
        <v>15990</v>
      </c>
      <c r="G894" s="1">
        <v>0.22</v>
      </c>
      <c r="H894" t="str">
        <f t="shared" si="66"/>
        <v>20-50%</v>
      </c>
      <c r="I894" s="8" t="str">
        <f t="shared" si="67"/>
        <v>&gt;500</v>
      </c>
      <c r="J894" s="8" t="str">
        <f t="shared" si="68"/>
        <v>1000</v>
      </c>
      <c r="K894" s="1" t="s">
        <v>9296</v>
      </c>
      <c r="L894">
        <v>4.2</v>
      </c>
      <c r="M894" s="4">
        <v>58506</v>
      </c>
      <c r="N894" s="12">
        <f t="shared" si="69"/>
        <v>245725.2</v>
      </c>
    </row>
    <row r="895" spans="1:14">
      <c r="A895" t="s">
        <v>2431</v>
      </c>
      <c r="B895" t="s">
        <v>9672</v>
      </c>
      <c r="C895" t="s">
        <v>10593</v>
      </c>
      <c r="D895" s="2">
        <v>15490</v>
      </c>
      <c r="E895" s="11">
        <f t="shared" si="65"/>
        <v>690906840</v>
      </c>
      <c r="F895" s="5">
        <v>20990</v>
      </c>
      <c r="G895" s="1">
        <v>0.26</v>
      </c>
      <c r="H895" t="str">
        <f t="shared" si="66"/>
        <v>20-50%</v>
      </c>
      <c r="I895" s="8" t="str">
        <f t="shared" si="67"/>
        <v>&gt;500</v>
      </c>
      <c r="J895" s="8" t="str">
        <f t="shared" si="68"/>
        <v>1000</v>
      </c>
      <c r="K895" s="1" t="s">
        <v>9296</v>
      </c>
      <c r="L895">
        <v>4.2</v>
      </c>
      <c r="M895" s="4">
        <v>32916</v>
      </c>
      <c r="N895" s="12">
        <f t="shared" si="69"/>
        <v>138247.20000000001</v>
      </c>
    </row>
    <row r="896" spans="1:14">
      <c r="A896" t="s">
        <v>2741</v>
      </c>
      <c r="B896" t="s">
        <v>9720</v>
      </c>
      <c r="C896" t="s">
        <v>10605</v>
      </c>
      <c r="D896" s="2">
        <v>15490</v>
      </c>
      <c r="E896" s="11">
        <f t="shared" si="65"/>
        <v>690906840</v>
      </c>
      <c r="F896" s="5">
        <v>20990</v>
      </c>
      <c r="G896" s="1">
        <v>0.26</v>
      </c>
      <c r="H896" t="str">
        <f t="shared" si="66"/>
        <v>20-50%</v>
      </c>
      <c r="I896" s="8" t="str">
        <f t="shared" si="67"/>
        <v>&gt;500</v>
      </c>
      <c r="J896" s="8" t="str">
        <f t="shared" si="68"/>
        <v>1000</v>
      </c>
      <c r="K896" s="1" t="s">
        <v>9296</v>
      </c>
      <c r="L896">
        <v>4.2</v>
      </c>
      <c r="M896" s="4">
        <v>32916</v>
      </c>
      <c r="N896" s="12">
        <f t="shared" si="69"/>
        <v>138247.20000000001</v>
      </c>
    </row>
    <row r="897" spans="1:14">
      <c r="A897" t="s">
        <v>3355</v>
      </c>
      <c r="B897" t="s">
        <v>9811</v>
      </c>
      <c r="C897" t="s">
        <v>10611</v>
      </c>
      <c r="D897">
        <v>699</v>
      </c>
      <c r="E897" s="11">
        <f t="shared" si="65"/>
        <v>17270396</v>
      </c>
      <c r="F897" s="5">
        <v>1199</v>
      </c>
      <c r="G897" s="1">
        <v>0.42</v>
      </c>
      <c r="H897" t="str">
        <f t="shared" si="66"/>
        <v>20-50%</v>
      </c>
      <c r="I897" s="8" t="str">
        <f t="shared" si="67"/>
        <v>&gt;500</v>
      </c>
      <c r="J897" s="8" t="str">
        <f t="shared" si="68"/>
        <v>1000</v>
      </c>
      <c r="K897" s="1" t="s">
        <v>9296</v>
      </c>
      <c r="L897">
        <v>4</v>
      </c>
      <c r="M897" s="4">
        <v>14404</v>
      </c>
      <c r="N897" s="12">
        <f t="shared" si="69"/>
        <v>57616</v>
      </c>
    </row>
    <row r="898" spans="1:14">
      <c r="A898" t="s">
        <v>3355</v>
      </c>
      <c r="B898" t="s">
        <v>9811</v>
      </c>
      <c r="C898" t="s">
        <v>10638</v>
      </c>
      <c r="D898">
        <v>699</v>
      </c>
      <c r="E898" s="11">
        <f t="shared" ref="E898:E961" si="70">F898 * M898</f>
        <v>17269197</v>
      </c>
      <c r="F898" s="5">
        <v>1199</v>
      </c>
      <c r="G898" s="1">
        <v>0.42</v>
      </c>
      <c r="H898" t="str">
        <f t="shared" ref="H898:H961" si="71">IF(G899 &lt;=0.2, "20%", IF(G899 &lt;=0.5,"20-50%", "&gt;=50%"))</f>
        <v>&gt;=50%</v>
      </c>
      <c r="I898" s="8" t="str">
        <f t="shared" ref="I898:I961" si="72">IF(F898&lt;200,"&lt;200",IF(F898&lt;=500,"200-500",IF(F898&gt;500,"&gt;500")))</f>
        <v>&gt;500</v>
      </c>
      <c r="J898" s="8" t="str">
        <f t="shared" ref="J898:J961" si="73">IF(M898&lt;1000,"&lt;1000",IF(M898&gt;=1000,"1000"))</f>
        <v>1000</v>
      </c>
      <c r="K898" s="1" t="s">
        <v>9296</v>
      </c>
      <c r="L898">
        <v>4</v>
      </c>
      <c r="M898" s="4">
        <v>14403</v>
      </c>
      <c r="N898" s="12">
        <f t="shared" ref="N898:N961" si="74">L898 *M898</f>
        <v>57612</v>
      </c>
    </row>
    <row r="899" spans="1:14">
      <c r="A899" t="s">
        <v>470</v>
      </c>
      <c r="B899" t="s">
        <v>9382</v>
      </c>
      <c r="C899" t="s">
        <v>10572</v>
      </c>
      <c r="D899">
        <v>349</v>
      </c>
      <c r="E899" s="11">
        <f t="shared" si="70"/>
        <v>133951</v>
      </c>
      <c r="F899" s="5">
        <v>899</v>
      </c>
      <c r="G899" s="1">
        <v>0.61</v>
      </c>
      <c r="H899" t="str">
        <f t="shared" si="71"/>
        <v>&gt;=50%</v>
      </c>
      <c r="I899" s="8" t="str">
        <f t="shared" si="72"/>
        <v>&gt;500</v>
      </c>
      <c r="J899" s="8" t="str">
        <f t="shared" si="73"/>
        <v>&lt;1000</v>
      </c>
      <c r="K899" s="1" t="s">
        <v>9295</v>
      </c>
      <c r="L899">
        <v>4.5</v>
      </c>
      <c r="M899" s="4">
        <v>149</v>
      </c>
      <c r="N899" s="12">
        <f t="shared" si="74"/>
        <v>670.5</v>
      </c>
    </row>
    <row r="900" spans="1:14">
      <c r="A900" t="s">
        <v>470</v>
      </c>
      <c r="B900" t="s">
        <v>9382</v>
      </c>
      <c r="C900" t="s">
        <v>10674</v>
      </c>
      <c r="D900">
        <v>349</v>
      </c>
      <c r="E900" s="11">
        <f t="shared" si="70"/>
        <v>133951</v>
      </c>
      <c r="F900" s="5">
        <v>899</v>
      </c>
      <c r="G900" s="1">
        <v>0.61</v>
      </c>
      <c r="H900" t="str">
        <f t="shared" si="71"/>
        <v>20-50%</v>
      </c>
      <c r="I900" s="8" t="str">
        <f t="shared" si="72"/>
        <v>&gt;500</v>
      </c>
      <c r="J900" s="8" t="str">
        <f t="shared" si="73"/>
        <v>&lt;1000</v>
      </c>
      <c r="K900" s="1" t="s">
        <v>9295</v>
      </c>
      <c r="L900">
        <v>4.5</v>
      </c>
      <c r="M900" s="4">
        <v>149</v>
      </c>
      <c r="N900" s="12">
        <f t="shared" si="74"/>
        <v>670.5</v>
      </c>
    </row>
    <row r="901" spans="1:14">
      <c r="A901" t="s">
        <v>7377</v>
      </c>
      <c r="B901" t="s">
        <v>10332</v>
      </c>
      <c r="C901" t="s">
        <v>10728</v>
      </c>
      <c r="D901">
        <v>279</v>
      </c>
      <c r="E901" s="11">
        <f t="shared" si="70"/>
        <v>13972</v>
      </c>
      <c r="F901" s="5">
        <v>499</v>
      </c>
      <c r="G901" s="1">
        <v>0.44</v>
      </c>
      <c r="H901" t="str">
        <f t="shared" si="71"/>
        <v>20-50%</v>
      </c>
      <c r="I901" s="8" t="str">
        <f t="shared" si="72"/>
        <v>200-500</v>
      </c>
      <c r="J901" s="8" t="str">
        <f t="shared" si="73"/>
        <v>&lt;1000</v>
      </c>
      <c r="K901" s="1" t="s">
        <v>9296</v>
      </c>
      <c r="L901">
        <v>4.8</v>
      </c>
      <c r="M901" s="4">
        <v>28</v>
      </c>
      <c r="N901" s="12">
        <f t="shared" si="74"/>
        <v>134.4</v>
      </c>
    </row>
    <row r="902" spans="1:14">
      <c r="A902" t="s">
        <v>5772</v>
      </c>
      <c r="B902" t="s">
        <v>10126</v>
      </c>
      <c r="C902" t="s">
        <v>10632</v>
      </c>
      <c r="D902">
        <v>657</v>
      </c>
      <c r="E902" s="11">
        <f t="shared" si="70"/>
        <v>13930056</v>
      </c>
      <c r="F902" s="5">
        <v>999</v>
      </c>
      <c r="G902" s="1">
        <v>0.34</v>
      </c>
      <c r="H902" t="str">
        <f t="shared" si="71"/>
        <v>20-50%</v>
      </c>
      <c r="I902" s="8" t="str">
        <f t="shared" si="72"/>
        <v>&gt;500</v>
      </c>
      <c r="J902" s="8" t="str">
        <f t="shared" si="73"/>
        <v>1000</v>
      </c>
      <c r="K902" s="1" t="s">
        <v>9296</v>
      </c>
      <c r="L902">
        <v>4.3</v>
      </c>
      <c r="M902" s="4">
        <v>13944</v>
      </c>
      <c r="N902" s="12">
        <f t="shared" si="74"/>
        <v>59959.199999999997</v>
      </c>
    </row>
    <row r="903" spans="1:14">
      <c r="A903" t="s">
        <v>6635</v>
      </c>
      <c r="B903" t="s">
        <v>10235</v>
      </c>
      <c r="C903" t="s">
        <v>10719</v>
      </c>
      <c r="D903" s="2">
        <v>1400</v>
      </c>
      <c r="E903" s="11">
        <f t="shared" si="70"/>
        <v>49695030</v>
      </c>
      <c r="F903" s="5">
        <v>2485</v>
      </c>
      <c r="G903" s="1">
        <v>0.44</v>
      </c>
      <c r="H903" t="str">
        <f t="shared" si="71"/>
        <v>20-50%</v>
      </c>
      <c r="I903" s="8" t="str">
        <f t="shared" si="72"/>
        <v>&gt;500</v>
      </c>
      <c r="J903" s="8" t="str">
        <f t="shared" si="73"/>
        <v>1000</v>
      </c>
      <c r="K903" s="1" t="s">
        <v>9296</v>
      </c>
      <c r="L903">
        <v>4.0999999999999996</v>
      </c>
      <c r="M903" s="4">
        <v>19998</v>
      </c>
      <c r="N903" s="12">
        <f t="shared" si="74"/>
        <v>81991.799999999988</v>
      </c>
    </row>
    <row r="904" spans="1:14">
      <c r="A904" t="s">
        <v>8435</v>
      </c>
      <c r="B904" t="s">
        <v>10464</v>
      </c>
      <c r="C904" t="s">
        <v>10711</v>
      </c>
      <c r="D904" s="2">
        <v>2790</v>
      </c>
      <c r="E904" s="11">
        <f t="shared" si="70"/>
        <v>2875320</v>
      </c>
      <c r="F904" s="5">
        <v>4890</v>
      </c>
      <c r="G904" s="1">
        <v>0.43</v>
      </c>
      <c r="H904" t="str">
        <f t="shared" si="71"/>
        <v>20-50%</v>
      </c>
      <c r="I904" s="8" t="str">
        <f t="shared" si="72"/>
        <v>&gt;500</v>
      </c>
      <c r="J904" s="8" t="str">
        <f t="shared" si="73"/>
        <v>&lt;1000</v>
      </c>
      <c r="K904" s="1" t="s">
        <v>9296</v>
      </c>
      <c r="L904">
        <v>3.9</v>
      </c>
      <c r="M904" s="4">
        <v>588</v>
      </c>
      <c r="N904" s="12">
        <f t="shared" si="74"/>
        <v>2293.1999999999998</v>
      </c>
    </row>
    <row r="905" spans="1:14">
      <c r="A905" t="s">
        <v>6480</v>
      </c>
      <c r="B905" t="s">
        <v>10213</v>
      </c>
      <c r="C905" t="s">
        <v>10705</v>
      </c>
      <c r="D905">
        <v>549</v>
      </c>
      <c r="E905" s="11">
        <f t="shared" si="70"/>
        <v>14201610</v>
      </c>
      <c r="F905" s="5">
        <v>1090</v>
      </c>
      <c r="G905" s="1">
        <v>0.5</v>
      </c>
      <c r="H905" t="str">
        <f t="shared" si="71"/>
        <v>20-50%</v>
      </c>
      <c r="I905" s="8" t="str">
        <f t="shared" si="72"/>
        <v>&gt;500</v>
      </c>
      <c r="J905" s="8" t="str">
        <f t="shared" si="73"/>
        <v>1000</v>
      </c>
      <c r="K905" s="1" t="s">
        <v>9295</v>
      </c>
      <c r="L905">
        <v>4.2</v>
      </c>
      <c r="M905" s="4">
        <v>13029</v>
      </c>
      <c r="N905" s="12">
        <f t="shared" si="74"/>
        <v>54721.8</v>
      </c>
    </row>
    <row r="906" spans="1:14">
      <c r="A906" t="s">
        <v>8314</v>
      </c>
      <c r="B906" t="s">
        <v>10450</v>
      </c>
      <c r="C906" t="s">
        <v>10706</v>
      </c>
      <c r="D906">
        <v>765</v>
      </c>
      <c r="E906" s="11">
        <f t="shared" si="70"/>
        <v>5873350</v>
      </c>
      <c r="F906" s="5">
        <v>970</v>
      </c>
      <c r="G906" s="1">
        <v>0.21</v>
      </c>
      <c r="H906" t="str">
        <f t="shared" si="71"/>
        <v>20%</v>
      </c>
      <c r="I906" s="8" t="str">
        <f t="shared" si="72"/>
        <v>&gt;500</v>
      </c>
      <c r="J906" s="8" t="str">
        <f t="shared" si="73"/>
        <v>1000</v>
      </c>
      <c r="K906" s="1" t="s">
        <v>9296</v>
      </c>
      <c r="L906">
        <v>4.2</v>
      </c>
      <c r="M906" s="4">
        <v>6055</v>
      </c>
      <c r="N906" s="12">
        <f t="shared" si="74"/>
        <v>25431</v>
      </c>
    </row>
    <row r="907" spans="1:14">
      <c r="A907" t="s">
        <v>6711</v>
      </c>
      <c r="B907" t="s">
        <v>10244</v>
      </c>
      <c r="C907" t="s">
        <v>10723</v>
      </c>
      <c r="D907">
        <v>753</v>
      </c>
      <c r="E907" s="11">
        <f t="shared" si="70"/>
        <v>16597338</v>
      </c>
      <c r="F907" s="5">
        <v>899</v>
      </c>
      <c r="G907" s="1">
        <v>0.16</v>
      </c>
      <c r="H907" t="str">
        <f t="shared" si="71"/>
        <v>20%</v>
      </c>
      <c r="I907" s="8" t="str">
        <f t="shared" si="72"/>
        <v>&gt;500</v>
      </c>
      <c r="J907" s="8" t="str">
        <f t="shared" si="73"/>
        <v>1000</v>
      </c>
      <c r="K907" s="1" t="s">
        <v>9296</v>
      </c>
      <c r="L907">
        <v>4.2</v>
      </c>
      <c r="M907" s="4">
        <v>18462</v>
      </c>
      <c r="N907" s="12">
        <f t="shared" si="74"/>
        <v>77540.400000000009</v>
      </c>
    </row>
    <row r="908" spans="1:14">
      <c r="A908" t="s">
        <v>6213</v>
      </c>
      <c r="B908" t="s">
        <v>10180</v>
      </c>
      <c r="C908" t="s">
        <v>10710</v>
      </c>
      <c r="D908" s="2">
        <v>1464</v>
      </c>
      <c r="E908" s="11">
        <f t="shared" si="70"/>
        <v>23298000</v>
      </c>
      <c r="F908" s="5">
        <v>1650</v>
      </c>
      <c r="G908" s="1">
        <v>0.11</v>
      </c>
      <c r="H908" t="str">
        <f t="shared" si="71"/>
        <v>20-50%</v>
      </c>
      <c r="I908" s="8" t="str">
        <f t="shared" si="72"/>
        <v>&gt;500</v>
      </c>
      <c r="J908" s="8" t="str">
        <f t="shared" si="73"/>
        <v>1000</v>
      </c>
      <c r="K908" s="1" t="s">
        <v>9296</v>
      </c>
      <c r="L908">
        <v>4.0999999999999996</v>
      </c>
      <c r="M908" s="4">
        <v>14120</v>
      </c>
      <c r="N908" s="12">
        <f t="shared" si="74"/>
        <v>57891.999999999993</v>
      </c>
    </row>
    <row r="909" spans="1:14">
      <c r="A909" t="s">
        <v>8561</v>
      </c>
      <c r="B909" t="s">
        <v>10481</v>
      </c>
      <c r="C909" t="s">
        <v>10764</v>
      </c>
      <c r="D909">
        <v>293</v>
      </c>
      <c r="E909" s="11">
        <f t="shared" si="70"/>
        <v>726544</v>
      </c>
      <c r="F909" s="5">
        <v>499</v>
      </c>
      <c r="G909" s="1">
        <v>0.41</v>
      </c>
      <c r="H909" t="str">
        <f t="shared" si="71"/>
        <v>20%</v>
      </c>
      <c r="I909" s="8" t="str">
        <f t="shared" si="72"/>
        <v>200-500</v>
      </c>
      <c r="J909" s="8" t="str">
        <f t="shared" si="73"/>
        <v>1000</v>
      </c>
      <c r="K909" s="1" t="s">
        <v>9296</v>
      </c>
      <c r="L909">
        <v>4.0999999999999996</v>
      </c>
      <c r="M909" s="4">
        <v>1456</v>
      </c>
      <c r="N909" s="12">
        <f t="shared" si="74"/>
        <v>5969.5999999999995</v>
      </c>
    </row>
    <row r="910" spans="1:14">
      <c r="A910" t="s">
        <v>4008</v>
      </c>
      <c r="B910" t="s">
        <v>9897</v>
      </c>
      <c r="C910" t="s">
        <v>10616</v>
      </c>
      <c r="D910">
        <v>225</v>
      </c>
      <c r="E910" s="11">
        <f t="shared" si="70"/>
        <v>6639000</v>
      </c>
      <c r="F910" s="5">
        <v>250</v>
      </c>
      <c r="G910" s="1">
        <v>0.1</v>
      </c>
      <c r="H910" t="str">
        <f t="shared" si="71"/>
        <v>20%</v>
      </c>
      <c r="I910" s="8" t="str">
        <f t="shared" si="72"/>
        <v>200-500</v>
      </c>
      <c r="J910" s="8" t="str">
        <f t="shared" si="73"/>
        <v>1000</v>
      </c>
      <c r="K910" s="1" t="s">
        <v>9296</v>
      </c>
      <c r="L910">
        <v>4.4000000000000004</v>
      </c>
      <c r="M910" s="4">
        <v>26556</v>
      </c>
      <c r="N910" s="12">
        <f t="shared" si="74"/>
        <v>116846.40000000001</v>
      </c>
    </row>
    <row r="911" spans="1:14">
      <c r="A911" t="s">
        <v>5786</v>
      </c>
      <c r="B911" t="s">
        <v>10128</v>
      </c>
      <c r="C911" t="s">
        <v>10618</v>
      </c>
      <c r="D911" s="2">
        <v>1500</v>
      </c>
      <c r="E911" s="11">
        <f t="shared" si="70"/>
        <v>38994000</v>
      </c>
      <c r="F911" s="5">
        <v>1500</v>
      </c>
      <c r="G911" s="1">
        <v>0</v>
      </c>
      <c r="H911" t="str">
        <f t="shared" si="71"/>
        <v>20-50%</v>
      </c>
      <c r="I911" s="8" t="str">
        <f t="shared" si="72"/>
        <v>&gt;500</v>
      </c>
      <c r="J911" s="8" t="str">
        <f t="shared" si="73"/>
        <v>1000</v>
      </c>
      <c r="K911" s="1" t="s">
        <v>9296</v>
      </c>
      <c r="L911">
        <v>4.4000000000000004</v>
      </c>
      <c r="M911" s="4">
        <v>25996</v>
      </c>
      <c r="N911" s="12">
        <f t="shared" si="74"/>
        <v>114382.40000000001</v>
      </c>
    </row>
    <row r="912" spans="1:14">
      <c r="A912" t="s">
        <v>8279</v>
      </c>
      <c r="B912" t="s">
        <v>10445</v>
      </c>
      <c r="C912" t="s">
        <v>10755</v>
      </c>
      <c r="D912" s="2">
        <v>2976</v>
      </c>
      <c r="E912" s="11">
        <f t="shared" si="70"/>
        <v>14754300</v>
      </c>
      <c r="F912" s="5">
        <v>3945</v>
      </c>
      <c r="G912" s="1">
        <v>0.25</v>
      </c>
      <c r="H912" t="str">
        <f t="shared" si="71"/>
        <v>20%</v>
      </c>
      <c r="I912" s="8" t="str">
        <f t="shared" si="72"/>
        <v>&gt;500</v>
      </c>
      <c r="J912" s="8" t="str">
        <f t="shared" si="73"/>
        <v>1000</v>
      </c>
      <c r="K912" s="1" t="s">
        <v>9296</v>
      </c>
      <c r="L912">
        <v>4.2</v>
      </c>
      <c r="M912" s="4">
        <v>3740</v>
      </c>
      <c r="N912" s="12">
        <f t="shared" si="74"/>
        <v>15708</v>
      </c>
    </row>
    <row r="913" spans="1:14">
      <c r="A913" t="s">
        <v>4551</v>
      </c>
      <c r="B913" t="s">
        <v>4552</v>
      </c>
      <c r="C913" t="s">
        <v>10591</v>
      </c>
      <c r="D913">
        <v>480</v>
      </c>
      <c r="E913" s="11">
        <f t="shared" si="70"/>
        <v>3431400</v>
      </c>
      <c r="F913" s="5">
        <v>600</v>
      </c>
      <c r="G913" s="1">
        <v>0.2</v>
      </c>
      <c r="H913" t="str">
        <f t="shared" si="71"/>
        <v>20%</v>
      </c>
      <c r="I913" s="8" t="str">
        <f t="shared" si="72"/>
        <v>&gt;500</v>
      </c>
      <c r="J913" s="8" t="str">
        <f t="shared" si="73"/>
        <v>1000</v>
      </c>
      <c r="K913" s="1" t="s">
        <v>9296</v>
      </c>
      <c r="L913">
        <v>4.3</v>
      </c>
      <c r="M913" s="4">
        <v>5719</v>
      </c>
      <c r="N913" s="12">
        <f t="shared" si="74"/>
        <v>24591.7</v>
      </c>
    </row>
    <row r="914" spans="1:14">
      <c r="A914" t="s">
        <v>6021</v>
      </c>
      <c r="B914" t="s">
        <v>6022</v>
      </c>
      <c r="C914" t="s">
        <v>10700</v>
      </c>
      <c r="D914">
        <v>420</v>
      </c>
      <c r="E914" s="11">
        <f t="shared" si="70"/>
        <v>808920</v>
      </c>
      <c r="F914" s="5">
        <v>420</v>
      </c>
      <c r="G914" s="1">
        <v>0</v>
      </c>
      <c r="H914" t="str">
        <f t="shared" si="71"/>
        <v>20%</v>
      </c>
      <c r="I914" s="8" t="str">
        <f t="shared" si="72"/>
        <v>200-500</v>
      </c>
      <c r="J914" s="8" t="str">
        <f t="shared" si="73"/>
        <v>1000</v>
      </c>
      <c r="K914" s="1" t="s">
        <v>9296</v>
      </c>
      <c r="L914">
        <v>4.2</v>
      </c>
      <c r="M914" s="4">
        <v>1926</v>
      </c>
      <c r="N914" s="12">
        <f t="shared" si="74"/>
        <v>8089.2000000000007</v>
      </c>
    </row>
    <row r="915" spans="1:14">
      <c r="A915" t="s">
        <v>5266</v>
      </c>
      <c r="B915" t="s">
        <v>5267</v>
      </c>
      <c r="C915" t="s">
        <v>2215</v>
      </c>
      <c r="D915">
        <v>90</v>
      </c>
      <c r="E915" s="11">
        <f t="shared" si="70"/>
        <v>306100</v>
      </c>
      <c r="F915" s="5">
        <v>100</v>
      </c>
      <c r="G915" s="1">
        <v>0.1</v>
      </c>
      <c r="H915" t="str">
        <f t="shared" si="71"/>
        <v>20%</v>
      </c>
      <c r="I915" s="8" t="str">
        <f t="shared" si="72"/>
        <v>&lt;200</v>
      </c>
      <c r="J915" s="8" t="str">
        <f t="shared" si="73"/>
        <v>1000</v>
      </c>
      <c r="K915" s="1" t="s">
        <v>9296</v>
      </c>
      <c r="L915">
        <v>4.3</v>
      </c>
      <c r="M915" s="4">
        <v>3061</v>
      </c>
      <c r="N915" s="12">
        <f t="shared" si="74"/>
        <v>13162.3</v>
      </c>
    </row>
    <row r="916" spans="1:14">
      <c r="A916" t="s">
        <v>4495</v>
      </c>
      <c r="B916" t="s">
        <v>4496</v>
      </c>
      <c r="C916" t="s">
        <v>10617</v>
      </c>
      <c r="D916">
        <v>100</v>
      </c>
      <c r="E916" s="11">
        <f t="shared" si="70"/>
        <v>309500</v>
      </c>
      <c r="F916" s="5">
        <v>100</v>
      </c>
      <c r="G916" s="1">
        <v>0</v>
      </c>
      <c r="H916" t="str">
        <f t="shared" si="71"/>
        <v>20-50%</v>
      </c>
      <c r="I916" s="8" t="str">
        <f t="shared" si="72"/>
        <v>&lt;200</v>
      </c>
      <c r="J916" s="8" t="str">
        <f t="shared" si="73"/>
        <v>1000</v>
      </c>
      <c r="K916" s="1" t="s">
        <v>9296</v>
      </c>
      <c r="L916">
        <v>4.3</v>
      </c>
      <c r="M916" s="4">
        <v>3095</v>
      </c>
      <c r="N916" s="12">
        <f t="shared" si="74"/>
        <v>13308.5</v>
      </c>
    </row>
    <row r="917" spans="1:14">
      <c r="A917" t="s">
        <v>5731</v>
      </c>
      <c r="B917" t="s">
        <v>5732</v>
      </c>
      <c r="C917" t="s">
        <v>10638</v>
      </c>
      <c r="D917">
        <v>341</v>
      </c>
      <c r="E917" s="11">
        <f t="shared" si="70"/>
        <v>1121850</v>
      </c>
      <c r="F917" s="5">
        <v>450</v>
      </c>
      <c r="G917" s="1">
        <v>0.24</v>
      </c>
      <c r="H917" t="str">
        <f t="shared" si="71"/>
        <v>20%</v>
      </c>
      <c r="I917" s="8" t="str">
        <f t="shared" si="72"/>
        <v>200-500</v>
      </c>
      <c r="J917" s="8" t="str">
        <f t="shared" si="73"/>
        <v>1000</v>
      </c>
      <c r="K917" s="1" t="s">
        <v>9296</v>
      </c>
      <c r="L917">
        <v>4.3</v>
      </c>
      <c r="M917" s="4">
        <v>2493</v>
      </c>
      <c r="N917" s="12">
        <f t="shared" si="74"/>
        <v>10719.9</v>
      </c>
    </row>
    <row r="918" spans="1:14">
      <c r="A918" t="s">
        <v>5511</v>
      </c>
      <c r="B918" t="s">
        <v>5512</v>
      </c>
      <c r="C918" t="s">
        <v>5520</v>
      </c>
      <c r="D918">
        <v>272</v>
      </c>
      <c r="E918" s="11">
        <f t="shared" si="70"/>
        <v>1179520</v>
      </c>
      <c r="F918" s="5">
        <v>320</v>
      </c>
      <c r="G918" s="1">
        <v>0.15</v>
      </c>
      <c r="H918" t="str">
        <f t="shared" si="71"/>
        <v>&gt;=50%</v>
      </c>
      <c r="I918" s="8" t="str">
        <f t="shared" si="72"/>
        <v>200-500</v>
      </c>
      <c r="J918" s="8" t="str">
        <f t="shared" si="73"/>
        <v>1000</v>
      </c>
      <c r="K918" s="1" t="s">
        <v>9296</v>
      </c>
      <c r="L918">
        <v>4</v>
      </c>
      <c r="M918" s="4">
        <v>3686</v>
      </c>
      <c r="N918" s="12">
        <f t="shared" si="74"/>
        <v>14744</v>
      </c>
    </row>
    <row r="919" spans="1:14">
      <c r="A919" t="s">
        <v>5929</v>
      </c>
      <c r="B919" t="s">
        <v>10146</v>
      </c>
      <c r="C919" t="s">
        <v>10572</v>
      </c>
      <c r="D919">
        <v>499</v>
      </c>
      <c r="E919" s="11">
        <f t="shared" si="70"/>
        <v>3559260</v>
      </c>
      <c r="F919" s="5">
        <v>1299</v>
      </c>
      <c r="G919" s="1">
        <v>0.62</v>
      </c>
      <c r="H919" t="str">
        <f t="shared" si="71"/>
        <v>20%</v>
      </c>
      <c r="I919" s="8" t="str">
        <f t="shared" si="72"/>
        <v>&gt;500</v>
      </c>
      <c r="J919" s="8" t="str">
        <f t="shared" si="73"/>
        <v>1000</v>
      </c>
      <c r="K919" s="1" t="s">
        <v>9295</v>
      </c>
      <c r="L919">
        <v>4.0999999999999996</v>
      </c>
      <c r="M919" s="4">
        <v>2740</v>
      </c>
      <c r="N919" s="12">
        <f t="shared" si="74"/>
        <v>11233.999999999998</v>
      </c>
    </row>
    <row r="920" spans="1:14">
      <c r="A920" t="s">
        <v>5092</v>
      </c>
      <c r="B920" t="s">
        <v>10039</v>
      </c>
      <c r="C920" t="s">
        <v>10572</v>
      </c>
      <c r="D920">
        <v>120</v>
      </c>
      <c r="E920" s="11">
        <f t="shared" si="70"/>
        <v>516960</v>
      </c>
      <c r="F920" s="5">
        <v>120</v>
      </c>
      <c r="G920" s="1">
        <v>0</v>
      </c>
      <c r="H920" t="str">
        <f t="shared" si="71"/>
        <v>&gt;=50%</v>
      </c>
      <c r="I920" s="8" t="str">
        <f t="shared" si="72"/>
        <v>&lt;200</v>
      </c>
      <c r="J920" s="8" t="str">
        <f t="shared" si="73"/>
        <v>1000</v>
      </c>
      <c r="K920" s="1" t="s">
        <v>9296</v>
      </c>
      <c r="L920">
        <v>4.0999999999999996</v>
      </c>
      <c r="M920" s="4">
        <v>4308</v>
      </c>
      <c r="N920" s="12">
        <f t="shared" si="74"/>
        <v>17662.8</v>
      </c>
    </row>
    <row r="921" spans="1:14">
      <c r="A921" t="s">
        <v>7674</v>
      </c>
      <c r="B921" t="s">
        <v>10369</v>
      </c>
      <c r="C921" t="s">
        <v>10721</v>
      </c>
      <c r="D921">
        <v>669</v>
      </c>
      <c r="E921" s="11">
        <f t="shared" si="70"/>
        <v>19487</v>
      </c>
      <c r="F921" s="5">
        <v>1499</v>
      </c>
      <c r="G921" s="1">
        <v>0.55000000000000004</v>
      </c>
      <c r="H921" t="str">
        <f t="shared" si="71"/>
        <v>20-50%</v>
      </c>
      <c r="I921" s="8" t="str">
        <f t="shared" si="72"/>
        <v>&gt;500</v>
      </c>
      <c r="J921" s="8" t="str">
        <f t="shared" si="73"/>
        <v>&lt;1000</v>
      </c>
      <c r="K921" s="1" t="s">
        <v>9295</v>
      </c>
      <c r="L921">
        <v>2.2999999999999998</v>
      </c>
      <c r="M921" s="4">
        <v>13</v>
      </c>
      <c r="N921" s="12">
        <f t="shared" si="74"/>
        <v>29.9</v>
      </c>
    </row>
    <row r="922" spans="1:14">
      <c r="A922" t="s">
        <v>7490</v>
      </c>
      <c r="B922" t="s">
        <v>10347</v>
      </c>
      <c r="C922" t="s">
        <v>10704</v>
      </c>
      <c r="D922" s="2">
        <v>8799</v>
      </c>
      <c r="E922" s="11">
        <f t="shared" si="70"/>
        <v>49863215</v>
      </c>
      <c r="F922" s="5">
        <v>11995</v>
      </c>
      <c r="G922" s="1">
        <v>0.27</v>
      </c>
      <c r="H922" t="str">
        <f t="shared" si="71"/>
        <v>20-50%</v>
      </c>
      <c r="I922" s="8" t="str">
        <f t="shared" si="72"/>
        <v>&gt;500</v>
      </c>
      <c r="J922" s="8" t="str">
        <f t="shared" si="73"/>
        <v>1000</v>
      </c>
      <c r="K922" s="1" t="s">
        <v>9296</v>
      </c>
      <c r="L922">
        <v>4.0999999999999996</v>
      </c>
      <c r="M922" s="4">
        <v>4157</v>
      </c>
      <c r="N922" s="12">
        <f t="shared" si="74"/>
        <v>17043.699999999997</v>
      </c>
    </row>
    <row r="923" spans="1:14">
      <c r="A923" t="s">
        <v>7624</v>
      </c>
      <c r="B923" t="s">
        <v>10362</v>
      </c>
      <c r="C923" t="s">
        <v>10704</v>
      </c>
      <c r="D923" s="2">
        <v>7199</v>
      </c>
      <c r="E923" s="11">
        <f t="shared" si="70"/>
        <v>19630180</v>
      </c>
      <c r="F923" s="5">
        <v>9995</v>
      </c>
      <c r="G923" s="1">
        <v>0.28000000000000003</v>
      </c>
      <c r="H923" t="str">
        <f t="shared" si="71"/>
        <v>20-50%</v>
      </c>
      <c r="I923" s="8" t="str">
        <f t="shared" si="72"/>
        <v>&gt;500</v>
      </c>
      <c r="J923" s="8" t="str">
        <f t="shared" si="73"/>
        <v>1000</v>
      </c>
      <c r="K923" s="1" t="s">
        <v>9296</v>
      </c>
      <c r="L923">
        <v>4.4000000000000004</v>
      </c>
      <c r="M923" s="4">
        <v>1964</v>
      </c>
      <c r="N923" s="12">
        <f t="shared" si="74"/>
        <v>8641.6</v>
      </c>
    </row>
    <row r="924" spans="1:14">
      <c r="A924" t="s">
        <v>7609</v>
      </c>
      <c r="B924" t="s">
        <v>7610</v>
      </c>
      <c r="C924" t="s">
        <v>10719</v>
      </c>
      <c r="D924" s="2">
        <v>14499</v>
      </c>
      <c r="E924" s="11">
        <f t="shared" si="70"/>
        <v>47730534</v>
      </c>
      <c r="F924" s="5">
        <v>23559</v>
      </c>
      <c r="G924" s="1">
        <v>0.38</v>
      </c>
      <c r="H924" t="str">
        <f t="shared" si="71"/>
        <v>20%</v>
      </c>
      <c r="I924" s="8" t="str">
        <f t="shared" si="72"/>
        <v>&gt;500</v>
      </c>
      <c r="J924" s="8" t="str">
        <f t="shared" si="73"/>
        <v>1000</v>
      </c>
      <c r="K924" s="1" t="s">
        <v>9296</v>
      </c>
      <c r="L924">
        <v>4.3</v>
      </c>
      <c r="M924" s="4">
        <v>2026</v>
      </c>
      <c r="N924" s="12">
        <f t="shared" si="74"/>
        <v>8711.7999999999993</v>
      </c>
    </row>
    <row r="925" spans="1:14">
      <c r="A925" t="s">
        <v>6746</v>
      </c>
      <c r="B925" t="s">
        <v>10249</v>
      </c>
      <c r="C925" t="s">
        <v>10704</v>
      </c>
      <c r="D925" s="2">
        <v>2095</v>
      </c>
      <c r="E925" s="11">
        <f t="shared" si="70"/>
        <v>16653155</v>
      </c>
      <c r="F925" s="5">
        <v>2095</v>
      </c>
      <c r="G925" s="1">
        <v>0</v>
      </c>
      <c r="H925" t="str">
        <f t="shared" si="71"/>
        <v>20-50%</v>
      </c>
      <c r="I925" s="8" t="str">
        <f t="shared" si="72"/>
        <v>&gt;500</v>
      </c>
      <c r="J925" s="8" t="str">
        <f t="shared" si="73"/>
        <v>1000</v>
      </c>
      <c r="K925" s="1" t="s">
        <v>9296</v>
      </c>
      <c r="L925">
        <v>4.5</v>
      </c>
      <c r="M925" s="4">
        <v>7949</v>
      </c>
      <c r="N925" s="12">
        <f t="shared" si="74"/>
        <v>35770.5</v>
      </c>
    </row>
    <row r="926" spans="1:14">
      <c r="A926" t="s">
        <v>6732</v>
      </c>
      <c r="B926" t="s">
        <v>10247</v>
      </c>
      <c r="C926" t="s">
        <v>10703</v>
      </c>
      <c r="D926" s="2">
        <v>8799</v>
      </c>
      <c r="E926" s="11">
        <f t="shared" si="70"/>
        <v>34564695</v>
      </c>
      <c r="F926" s="5">
        <v>11595</v>
      </c>
      <c r="G926" s="1">
        <v>0.24</v>
      </c>
      <c r="H926" t="str">
        <f t="shared" si="71"/>
        <v>20%</v>
      </c>
      <c r="I926" s="8" t="str">
        <f t="shared" si="72"/>
        <v>&gt;500</v>
      </c>
      <c r="J926" s="8" t="str">
        <f t="shared" si="73"/>
        <v>1000</v>
      </c>
      <c r="K926" s="1" t="s">
        <v>9296</v>
      </c>
      <c r="L926">
        <v>4.4000000000000004</v>
      </c>
      <c r="M926" s="4">
        <v>2981</v>
      </c>
      <c r="N926" s="12">
        <f t="shared" si="74"/>
        <v>13116.400000000001</v>
      </c>
    </row>
    <row r="927" spans="1:14">
      <c r="A927" t="s">
        <v>9089</v>
      </c>
      <c r="B927" t="s">
        <v>10552</v>
      </c>
      <c r="C927" t="s">
        <v>10771</v>
      </c>
      <c r="D927" s="2">
        <v>2999</v>
      </c>
      <c r="E927" s="11">
        <f t="shared" si="70"/>
        <v>639910</v>
      </c>
      <c r="F927" s="5">
        <v>3595</v>
      </c>
      <c r="G927" s="1">
        <v>0.17</v>
      </c>
      <c r="H927" t="str">
        <f t="shared" si="71"/>
        <v>20%</v>
      </c>
      <c r="I927" s="8" t="str">
        <f t="shared" si="72"/>
        <v>&gt;500</v>
      </c>
      <c r="J927" s="8" t="str">
        <f t="shared" si="73"/>
        <v>&lt;1000</v>
      </c>
      <c r="K927" s="1" t="s">
        <v>9296</v>
      </c>
      <c r="L927">
        <v>4</v>
      </c>
      <c r="M927" s="4">
        <v>178</v>
      </c>
      <c r="N927" s="12">
        <f t="shared" si="74"/>
        <v>712</v>
      </c>
    </row>
    <row r="928" spans="1:14">
      <c r="A928" t="s">
        <v>7738</v>
      </c>
      <c r="B928" t="s">
        <v>10376</v>
      </c>
      <c r="C928" t="s">
        <v>10725</v>
      </c>
      <c r="D928" s="2">
        <v>2903</v>
      </c>
      <c r="E928" s="11">
        <f t="shared" si="70"/>
        <v>7575205</v>
      </c>
      <c r="F928" s="5">
        <v>3295</v>
      </c>
      <c r="G928" s="1">
        <v>0.12</v>
      </c>
      <c r="H928" t="str">
        <f t="shared" si="71"/>
        <v>20%</v>
      </c>
      <c r="I928" s="8" t="str">
        <f t="shared" si="72"/>
        <v>&gt;500</v>
      </c>
      <c r="J928" s="8" t="str">
        <f t="shared" si="73"/>
        <v>1000</v>
      </c>
      <c r="K928" s="1" t="s">
        <v>9296</v>
      </c>
      <c r="L928">
        <v>4.3</v>
      </c>
      <c r="M928" s="4">
        <v>2299</v>
      </c>
      <c r="N928" s="12">
        <f t="shared" si="74"/>
        <v>9885.6999999999989</v>
      </c>
    </row>
    <row r="929" spans="1:14">
      <c r="A929" t="s">
        <v>7873</v>
      </c>
      <c r="B929" t="s">
        <v>10393</v>
      </c>
      <c r="C929" t="s">
        <v>10716</v>
      </c>
      <c r="D929" s="2">
        <v>3349</v>
      </c>
      <c r="E929" s="11">
        <f t="shared" si="70"/>
        <v>7806230</v>
      </c>
      <c r="F929" s="5">
        <v>3995</v>
      </c>
      <c r="G929" s="1">
        <v>0.16</v>
      </c>
      <c r="H929" t="str">
        <f t="shared" si="71"/>
        <v>20%</v>
      </c>
      <c r="I929" s="8" t="str">
        <f t="shared" si="72"/>
        <v>&gt;500</v>
      </c>
      <c r="J929" s="8" t="str">
        <f t="shared" si="73"/>
        <v>1000</v>
      </c>
      <c r="K929" s="1" t="s">
        <v>9296</v>
      </c>
      <c r="L929">
        <v>4.3</v>
      </c>
      <c r="M929" s="4">
        <v>1954</v>
      </c>
      <c r="N929" s="12">
        <f t="shared" si="74"/>
        <v>8402.1999999999989</v>
      </c>
    </row>
    <row r="930" spans="1:14">
      <c r="A930" t="s">
        <v>7639</v>
      </c>
      <c r="B930" t="s">
        <v>10364</v>
      </c>
      <c r="C930" t="s">
        <v>10725</v>
      </c>
      <c r="D930" s="2">
        <v>7799</v>
      </c>
      <c r="E930" s="11">
        <f t="shared" si="70"/>
        <v>28424200</v>
      </c>
      <c r="F930" s="5">
        <v>8995</v>
      </c>
      <c r="G930" s="1">
        <v>0.13</v>
      </c>
      <c r="H930" t="str">
        <f t="shared" si="71"/>
        <v>20%</v>
      </c>
      <c r="I930" s="8" t="str">
        <f t="shared" si="72"/>
        <v>&gt;500</v>
      </c>
      <c r="J930" s="8" t="str">
        <f t="shared" si="73"/>
        <v>1000</v>
      </c>
      <c r="K930" s="1" t="s">
        <v>9296</v>
      </c>
      <c r="L930">
        <v>4</v>
      </c>
      <c r="M930" s="4">
        <v>3160</v>
      </c>
      <c r="N930" s="12">
        <f t="shared" si="74"/>
        <v>12640</v>
      </c>
    </row>
    <row r="931" spans="1:14">
      <c r="A931" t="s">
        <v>6395</v>
      </c>
      <c r="B931" t="s">
        <v>10204</v>
      </c>
      <c r="C931" t="s">
        <v>10704</v>
      </c>
      <c r="D931" s="2">
        <v>1490</v>
      </c>
      <c r="E931" s="11">
        <f t="shared" si="70"/>
        <v>6005385</v>
      </c>
      <c r="F931" s="5">
        <v>1695</v>
      </c>
      <c r="G931" s="1">
        <v>0.12</v>
      </c>
      <c r="H931" t="str">
        <f t="shared" si="71"/>
        <v>20%</v>
      </c>
      <c r="I931" s="8" t="str">
        <f t="shared" si="72"/>
        <v>&gt;500</v>
      </c>
      <c r="J931" s="8" t="str">
        <f t="shared" si="73"/>
        <v>1000</v>
      </c>
      <c r="K931" s="1" t="s">
        <v>9296</v>
      </c>
      <c r="L931">
        <v>4.4000000000000004</v>
      </c>
      <c r="M931" s="4">
        <v>3543</v>
      </c>
      <c r="N931" s="12">
        <f t="shared" si="74"/>
        <v>15589.2</v>
      </c>
    </row>
    <row r="932" spans="1:14">
      <c r="A932" t="s">
        <v>6494</v>
      </c>
      <c r="B932" t="s">
        <v>10215</v>
      </c>
      <c r="C932" t="s">
        <v>10706</v>
      </c>
      <c r="D932" s="2">
        <v>1321</v>
      </c>
      <c r="E932" s="11">
        <f t="shared" si="70"/>
        <v>23874885</v>
      </c>
      <c r="F932" s="5">
        <v>1545</v>
      </c>
      <c r="G932" s="1">
        <v>0.14000000000000001</v>
      </c>
      <c r="H932" t="str">
        <f t="shared" si="71"/>
        <v>20%</v>
      </c>
      <c r="I932" s="8" t="str">
        <f t="shared" si="72"/>
        <v>&gt;500</v>
      </c>
      <c r="J932" s="8" t="str">
        <f t="shared" si="73"/>
        <v>1000</v>
      </c>
      <c r="K932" s="1" t="s">
        <v>9296</v>
      </c>
      <c r="L932">
        <v>4.3</v>
      </c>
      <c r="M932" s="4">
        <v>15453</v>
      </c>
      <c r="N932" s="12">
        <f t="shared" si="74"/>
        <v>66447.899999999994</v>
      </c>
    </row>
    <row r="933" spans="1:14">
      <c r="A933" t="s">
        <v>6359</v>
      </c>
      <c r="B933" t="s">
        <v>10199</v>
      </c>
      <c r="C933" t="s">
        <v>10717</v>
      </c>
      <c r="D933" s="2">
        <v>1614</v>
      </c>
      <c r="E933" s="11">
        <f t="shared" si="70"/>
        <v>66264630</v>
      </c>
      <c r="F933" s="5">
        <v>1745</v>
      </c>
      <c r="G933" s="1">
        <v>0.08</v>
      </c>
      <c r="H933" t="str">
        <f t="shared" si="71"/>
        <v>20%</v>
      </c>
      <c r="I933" s="8" t="str">
        <f t="shared" si="72"/>
        <v>&gt;500</v>
      </c>
      <c r="J933" s="8" t="str">
        <f t="shared" si="73"/>
        <v>1000</v>
      </c>
      <c r="K933" s="1" t="s">
        <v>9296</v>
      </c>
      <c r="L933">
        <v>4.3</v>
      </c>
      <c r="M933" s="4">
        <v>37974</v>
      </c>
      <c r="N933" s="12">
        <f t="shared" si="74"/>
        <v>163288.19999999998</v>
      </c>
    </row>
    <row r="934" spans="1:14">
      <c r="A934" t="s">
        <v>7420</v>
      </c>
      <c r="B934" t="s">
        <v>10337</v>
      </c>
      <c r="C934" t="s">
        <v>10705</v>
      </c>
      <c r="D934" s="2">
        <v>1849</v>
      </c>
      <c r="E934" s="11">
        <f t="shared" si="70"/>
        <v>16091695</v>
      </c>
      <c r="F934" s="5">
        <v>2095</v>
      </c>
      <c r="G934" s="1">
        <v>0.12</v>
      </c>
      <c r="H934" t="str">
        <f t="shared" si="71"/>
        <v>20-50%</v>
      </c>
      <c r="I934" s="8" t="str">
        <f t="shared" si="72"/>
        <v>&gt;500</v>
      </c>
      <c r="J934" s="8" t="str">
        <f t="shared" si="73"/>
        <v>1000</v>
      </c>
      <c r="K934" s="1" t="s">
        <v>9296</v>
      </c>
      <c r="L934">
        <v>4.3</v>
      </c>
      <c r="M934" s="4">
        <v>7681</v>
      </c>
      <c r="N934" s="12">
        <f t="shared" si="74"/>
        <v>33028.299999999996</v>
      </c>
    </row>
    <row r="935" spans="1:14">
      <c r="A935" t="s">
        <v>7342</v>
      </c>
      <c r="B935" t="s">
        <v>10327</v>
      </c>
      <c r="C935" t="s">
        <v>10746</v>
      </c>
      <c r="D935" s="2">
        <v>4280</v>
      </c>
      <c r="E935" s="11">
        <f t="shared" si="70"/>
        <v>12661440</v>
      </c>
      <c r="F935" s="5">
        <v>5995</v>
      </c>
      <c r="G935" s="1">
        <v>0.28999999999999998</v>
      </c>
      <c r="H935" t="str">
        <f t="shared" si="71"/>
        <v>20-50%</v>
      </c>
      <c r="I935" s="8" t="str">
        <f t="shared" si="72"/>
        <v>&gt;500</v>
      </c>
      <c r="J935" s="8" t="str">
        <f t="shared" si="73"/>
        <v>1000</v>
      </c>
      <c r="K935" s="1" t="s">
        <v>9296</v>
      </c>
      <c r="L935">
        <v>3.8</v>
      </c>
      <c r="M935" s="4">
        <v>2112</v>
      </c>
      <c r="N935" s="12">
        <f t="shared" si="74"/>
        <v>8025.5999999999995</v>
      </c>
    </row>
    <row r="936" spans="1:14">
      <c r="A936" t="s">
        <v>6523</v>
      </c>
      <c r="B936" t="s">
        <v>10219</v>
      </c>
      <c r="C936" t="s">
        <v>10704</v>
      </c>
      <c r="D936" s="2">
        <v>3190</v>
      </c>
      <c r="E936" s="11">
        <f t="shared" si="70"/>
        <v>5377990</v>
      </c>
      <c r="F936" s="5">
        <v>4195</v>
      </c>
      <c r="G936" s="1">
        <v>0.24</v>
      </c>
      <c r="H936" t="str">
        <f t="shared" si="71"/>
        <v>20%</v>
      </c>
      <c r="I936" s="8" t="str">
        <f t="shared" si="72"/>
        <v>&gt;500</v>
      </c>
      <c r="J936" s="8" t="str">
        <f t="shared" si="73"/>
        <v>1000</v>
      </c>
      <c r="K936" s="1" t="s">
        <v>9296</v>
      </c>
      <c r="L936">
        <v>4</v>
      </c>
      <c r="M936" s="4">
        <v>1282</v>
      </c>
      <c r="N936" s="12">
        <f t="shared" si="74"/>
        <v>5128</v>
      </c>
    </row>
    <row r="937" spans="1:14">
      <c r="A937" t="s">
        <v>8689</v>
      </c>
      <c r="B937" t="s">
        <v>10499</v>
      </c>
      <c r="C937" t="s">
        <v>10711</v>
      </c>
      <c r="D937" s="2">
        <v>8599</v>
      </c>
      <c r="E937" s="11">
        <f t="shared" si="70"/>
        <v>87557330</v>
      </c>
      <c r="F937" s="5">
        <v>8995</v>
      </c>
      <c r="G937" s="1">
        <v>0.04</v>
      </c>
      <c r="H937" t="str">
        <f t="shared" si="71"/>
        <v>20%</v>
      </c>
      <c r="I937" s="8" t="str">
        <f t="shared" si="72"/>
        <v>&gt;500</v>
      </c>
      <c r="J937" s="8" t="str">
        <f t="shared" si="73"/>
        <v>1000</v>
      </c>
      <c r="K937" s="1" t="s">
        <v>9296</v>
      </c>
      <c r="L937">
        <v>4.4000000000000004</v>
      </c>
      <c r="M937" s="4">
        <v>9734</v>
      </c>
      <c r="N937" s="12">
        <f t="shared" si="74"/>
        <v>42829.600000000006</v>
      </c>
    </row>
    <row r="938" spans="1:14">
      <c r="A938" t="s">
        <v>9188</v>
      </c>
      <c r="B938" t="s">
        <v>10565</v>
      </c>
      <c r="C938" t="s">
        <v>10704</v>
      </c>
      <c r="D938" s="2">
        <v>2695</v>
      </c>
      <c r="E938" s="11">
        <f t="shared" si="70"/>
        <v>6786010</v>
      </c>
      <c r="F938" s="5">
        <v>2695</v>
      </c>
      <c r="G938" s="1">
        <v>0</v>
      </c>
      <c r="H938" t="str">
        <f t="shared" si="71"/>
        <v>20%</v>
      </c>
      <c r="I938" s="8" t="str">
        <f t="shared" si="72"/>
        <v>&gt;500</v>
      </c>
      <c r="J938" s="8" t="str">
        <f t="shared" si="73"/>
        <v>1000</v>
      </c>
      <c r="K938" s="1" t="s">
        <v>9296</v>
      </c>
      <c r="L938">
        <v>4.4000000000000004</v>
      </c>
      <c r="M938" s="4">
        <v>2518</v>
      </c>
      <c r="N938" s="12">
        <f t="shared" si="74"/>
        <v>11079.2</v>
      </c>
    </row>
    <row r="939" spans="1:14">
      <c r="A939" t="s">
        <v>8094</v>
      </c>
      <c r="B939" t="s">
        <v>10422</v>
      </c>
      <c r="C939" t="s">
        <v>10719</v>
      </c>
      <c r="D939">
        <v>949</v>
      </c>
      <c r="E939" s="11">
        <f t="shared" si="70"/>
        <v>7042425</v>
      </c>
      <c r="F939" s="5">
        <v>975</v>
      </c>
      <c r="G939" s="1">
        <v>0.03</v>
      </c>
      <c r="H939" t="str">
        <f t="shared" si="71"/>
        <v>20%</v>
      </c>
      <c r="I939" s="8" t="str">
        <f t="shared" si="72"/>
        <v>&gt;500</v>
      </c>
      <c r="J939" s="8" t="str">
        <f t="shared" si="73"/>
        <v>1000</v>
      </c>
      <c r="K939" s="1" t="s">
        <v>9296</v>
      </c>
      <c r="L939">
        <v>4.3</v>
      </c>
      <c r="M939" s="4">
        <v>7223</v>
      </c>
      <c r="N939" s="12">
        <f t="shared" si="74"/>
        <v>31058.899999999998</v>
      </c>
    </row>
    <row r="940" spans="1:14">
      <c r="A940" t="s">
        <v>7097</v>
      </c>
      <c r="B940" t="s">
        <v>10294</v>
      </c>
      <c r="C940" t="s">
        <v>10711</v>
      </c>
      <c r="D940" s="2">
        <v>1695</v>
      </c>
      <c r="E940" s="11">
        <f t="shared" si="70"/>
        <v>24221550</v>
      </c>
      <c r="F940" s="5">
        <v>1695</v>
      </c>
      <c r="G940" s="1">
        <v>0</v>
      </c>
      <c r="H940" t="str">
        <f t="shared" si="71"/>
        <v>20%</v>
      </c>
      <c r="I940" s="8" t="str">
        <f t="shared" si="72"/>
        <v>&gt;500</v>
      </c>
      <c r="J940" s="8" t="str">
        <f t="shared" si="73"/>
        <v>1000</v>
      </c>
      <c r="K940" s="1" t="s">
        <v>9296</v>
      </c>
      <c r="L940">
        <v>4.2</v>
      </c>
      <c r="M940" s="4">
        <v>14290</v>
      </c>
      <c r="N940" s="12">
        <f t="shared" si="74"/>
        <v>60018</v>
      </c>
    </row>
    <row r="941" spans="1:14">
      <c r="A941" t="s">
        <v>6767</v>
      </c>
      <c r="B941" t="s">
        <v>10252</v>
      </c>
      <c r="C941" t="s">
        <v>10719</v>
      </c>
      <c r="D941" s="2">
        <v>3699</v>
      </c>
      <c r="E941" s="11">
        <f t="shared" si="70"/>
        <v>114002185</v>
      </c>
      <c r="F941" s="5">
        <v>4295</v>
      </c>
      <c r="G941" s="1">
        <v>0.14000000000000001</v>
      </c>
      <c r="H941" t="str">
        <f t="shared" si="71"/>
        <v>20%</v>
      </c>
      <c r="I941" s="8" t="str">
        <f t="shared" si="72"/>
        <v>&gt;500</v>
      </c>
      <c r="J941" s="8" t="str">
        <f t="shared" si="73"/>
        <v>1000</v>
      </c>
      <c r="K941" s="1" t="s">
        <v>9296</v>
      </c>
      <c r="L941">
        <v>4.0999999999999996</v>
      </c>
      <c r="M941" s="4">
        <v>26543</v>
      </c>
      <c r="N941" s="12">
        <f t="shared" si="74"/>
        <v>108826.29999999999</v>
      </c>
    </row>
    <row r="942" spans="1:14">
      <c r="A942" t="s">
        <v>6957</v>
      </c>
      <c r="B942" t="s">
        <v>10275</v>
      </c>
      <c r="C942" t="s">
        <v>10706</v>
      </c>
      <c r="D942" s="2">
        <v>8999</v>
      </c>
      <c r="E942" s="11">
        <f t="shared" si="70"/>
        <v>179850030</v>
      </c>
      <c r="F942" s="5">
        <v>9995</v>
      </c>
      <c r="G942" s="1">
        <v>0.1</v>
      </c>
      <c r="H942" t="str">
        <f t="shared" si="71"/>
        <v>20-50%</v>
      </c>
      <c r="I942" s="8" t="str">
        <f t="shared" si="72"/>
        <v>&gt;500</v>
      </c>
      <c r="J942" s="8" t="str">
        <f t="shared" si="73"/>
        <v>1000</v>
      </c>
      <c r="K942" s="1" t="s">
        <v>9296</v>
      </c>
      <c r="L942">
        <v>4.4000000000000004</v>
      </c>
      <c r="M942" s="4">
        <v>17994</v>
      </c>
      <c r="N942" s="12">
        <f t="shared" si="74"/>
        <v>79173.600000000006</v>
      </c>
    </row>
    <row r="943" spans="1:14">
      <c r="A943" t="s">
        <v>6416</v>
      </c>
      <c r="B943" t="s">
        <v>10206</v>
      </c>
      <c r="C943" t="s">
        <v>10709</v>
      </c>
      <c r="D943" s="2">
        <v>3229</v>
      </c>
      <c r="E943" s="11">
        <f t="shared" si="70"/>
        <v>210338580</v>
      </c>
      <c r="F943" s="5">
        <v>5295</v>
      </c>
      <c r="G943" s="1">
        <v>0.39</v>
      </c>
      <c r="H943" t="str">
        <f t="shared" si="71"/>
        <v>20-50%</v>
      </c>
      <c r="I943" s="8" t="str">
        <f t="shared" si="72"/>
        <v>&gt;500</v>
      </c>
      <c r="J943" s="8" t="str">
        <f t="shared" si="73"/>
        <v>1000</v>
      </c>
      <c r="K943" s="1" t="s">
        <v>9296</v>
      </c>
      <c r="L943">
        <v>4.2</v>
      </c>
      <c r="M943" s="4">
        <v>39724</v>
      </c>
      <c r="N943" s="12">
        <f t="shared" si="74"/>
        <v>166840.80000000002</v>
      </c>
    </row>
    <row r="944" spans="1:14">
      <c r="A944" t="s">
        <v>7519</v>
      </c>
      <c r="B944" t="s">
        <v>10351</v>
      </c>
      <c r="C944" t="s">
        <v>10726</v>
      </c>
      <c r="D944" s="2">
        <v>6499</v>
      </c>
      <c r="E944" s="11">
        <f t="shared" si="70"/>
        <v>25275950</v>
      </c>
      <c r="F944" s="5">
        <v>8995</v>
      </c>
      <c r="G944" s="1">
        <v>0.28000000000000003</v>
      </c>
      <c r="H944" t="str">
        <f t="shared" si="71"/>
        <v>20-50%</v>
      </c>
      <c r="I944" s="8" t="str">
        <f t="shared" si="72"/>
        <v>&gt;500</v>
      </c>
      <c r="J944" s="8" t="str">
        <f t="shared" si="73"/>
        <v>1000</v>
      </c>
      <c r="K944" s="1" t="s">
        <v>9296</v>
      </c>
      <c r="L944">
        <v>4.3</v>
      </c>
      <c r="M944" s="4">
        <v>2810</v>
      </c>
      <c r="N944" s="12">
        <f t="shared" si="74"/>
        <v>12083</v>
      </c>
    </row>
    <row r="945" spans="1:14">
      <c r="A945" t="s">
        <v>7392</v>
      </c>
      <c r="B945" t="s">
        <v>10333</v>
      </c>
      <c r="C945" t="s">
        <v>10725</v>
      </c>
      <c r="D945">
        <v>799</v>
      </c>
      <c r="E945" s="11">
        <f t="shared" si="70"/>
        <v>2629740</v>
      </c>
      <c r="F945" s="5">
        <v>1230</v>
      </c>
      <c r="G945" s="1">
        <v>0.35</v>
      </c>
      <c r="H945" t="str">
        <f t="shared" si="71"/>
        <v>20%</v>
      </c>
      <c r="I945" s="8" t="str">
        <f t="shared" si="72"/>
        <v>&gt;500</v>
      </c>
      <c r="J945" s="8" t="str">
        <f t="shared" si="73"/>
        <v>1000</v>
      </c>
      <c r="K945" s="1" t="s">
        <v>9296</v>
      </c>
      <c r="L945">
        <v>4.0999999999999996</v>
      </c>
      <c r="M945" s="4">
        <v>2138</v>
      </c>
      <c r="N945" s="12">
        <f t="shared" si="74"/>
        <v>8765.7999999999993</v>
      </c>
    </row>
    <row r="946" spans="1:14">
      <c r="A946" t="s">
        <v>3881</v>
      </c>
      <c r="B946" t="s">
        <v>9880</v>
      </c>
      <c r="C946" t="s">
        <v>10634</v>
      </c>
      <c r="D946">
        <v>191</v>
      </c>
      <c r="E946" s="11">
        <f t="shared" si="70"/>
        <v>1620675</v>
      </c>
      <c r="F946" s="5">
        <v>225</v>
      </c>
      <c r="G946" s="1">
        <v>0.15</v>
      </c>
      <c r="H946" t="str">
        <f t="shared" si="71"/>
        <v>20-50%</v>
      </c>
      <c r="I946" s="8" t="str">
        <f t="shared" si="72"/>
        <v>200-500</v>
      </c>
      <c r="J946" s="8" t="str">
        <f t="shared" si="73"/>
        <v>1000</v>
      </c>
      <c r="K946" s="1" t="s">
        <v>9296</v>
      </c>
      <c r="L946">
        <v>4.4000000000000004</v>
      </c>
      <c r="M946" s="4">
        <v>7203</v>
      </c>
      <c r="N946" s="12">
        <f t="shared" si="74"/>
        <v>31693.200000000004</v>
      </c>
    </row>
    <row r="947" spans="1:14">
      <c r="A947" t="s">
        <v>6380</v>
      </c>
      <c r="B947" t="s">
        <v>10202</v>
      </c>
      <c r="C947" t="s">
        <v>10721</v>
      </c>
      <c r="D947">
        <v>809</v>
      </c>
      <c r="E947" s="11">
        <f t="shared" si="70"/>
        <v>1507920</v>
      </c>
      <c r="F947" s="5">
        <v>1545</v>
      </c>
      <c r="G947" s="1">
        <v>0.48</v>
      </c>
      <c r="H947" t="str">
        <f t="shared" si="71"/>
        <v>20-50%</v>
      </c>
      <c r="I947" s="8" t="str">
        <f t="shared" si="72"/>
        <v>&gt;500</v>
      </c>
      <c r="J947" s="8" t="str">
        <f t="shared" si="73"/>
        <v>&lt;1000</v>
      </c>
      <c r="K947" s="1" t="s">
        <v>9296</v>
      </c>
      <c r="L947">
        <v>3.7</v>
      </c>
      <c r="M947" s="4">
        <v>976</v>
      </c>
      <c r="N947" s="12">
        <f t="shared" si="74"/>
        <v>3611.2000000000003</v>
      </c>
    </row>
    <row r="948" spans="1:14">
      <c r="A948" t="s">
        <v>6823</v>
      </c>
      <c r="B948" t="s">
        <v>10259</v>
      </c>
      <c r="C948" t="s">
        <v>10705</v>
      </c>
      <c r="D948" s="2">
        <v>1099</v>
      </c>
      <c r="E948" s="11">
        <f t="shared" si="70"/>
        <v>7617980</v>
      </c>
      <c r="F948" s="5">
        <v>1795</v>
      </c>
      <c r="G948" s="1">
        <v>0.39</v>
      </c>
      <c r="H948" t="str">
        <f t="shared" si="71"/>
        <v>20-50%</v>
      </c>
      <c r="I948" s="8" t="str">
        <f t="shared" si="72"/>
        <v>&gt;500</v>
      </c>
      <c r="J948" s="8" t="str">
        <f t="shared" si="73"/>
        <v>1000</v>
      </c>
      <c r="K948" s="1" t="s">
        <v>9296</v>
      </c>
      <c r="L948">
        <v>4.2</v>
      </c>
      <c r="M948" s="4">
        <v>4244</v>
      </c>
      <c r="N948" s="12">
        <f t="shared" si="74"/>
        <v>17824.8</v>
      </c>
    </row>
    <row r="949" spans="1:14">
      <c r="A949" t="s">
        <v>6423</v>
      </c>
      <c r="B949" t="s">
        <v>10207</v>
      </c>
      <c r="C949" t="s">
        <v>10703</v>
      </c>
      <c r="D949" s="2">
        <v>1799</v>
      </c>
      <c r="E949" s="11">
        <f t="shared" si="70"/>
        <v>35198645</v>
      </c>
      <c r="F949" s="5">
        <v>3595</v>
      </c>
      <c r="G949" s="1">
        <v>0.5</v>
      </c>
      <c r="H949" t="str">
        <f t="shared" si="71"/>
        <v>20-50%</v>
      </c>
      <c r="I949" s="8" t="str">
        <f t="shared" si="72"/>
        <v>&gt;500</v>
      </c>
      <c r="J949" s="8" t="str">
        <f t="shared" si="73"/>
        <v>1000</v>
      </c>
      <c r="K949" s="1" t="s">
        <v>9295</v>
      </c>
      <c r="L949">
        <v>3.8</v>
      </c>
      <c r="M949" s="4">
        <v>9791</v>
      </c>
      <c r="N949" s="12">
        <f t="shared" si="74"/>
        <v>37205.799999999996</v>
      </c>
    </row>
    <row r="950" spans="1:14">
      <c r="A950" t="s">
        <v>6122</v>
      </c>
      <c r="B950" t="s">
        <v>10167</v>
      </c>
      <c r="C950" t="s">
        <v>10704</v>
      </c>
      <c r="D950">
        <v>649</v>
      </c>
      <c r="E950" s="11">
        <f t="shared" si="70"/>
        <v>153589425</v>
      </c>
      <c r="F950" s="5">
        <v>1245</v>
      </c>
      <c r="G950" s="1">
        <v>0.48</v>
      </c>
      <c r="H950" t="str">
        <f t="shared" si="71"/>
        <v>20-50%</v>
      </c>
      <c r="I950" s="8" t="str">
        <f t="shared" si="72"/>
        <v>&gt;500</v>
      </c>
      <c r="J950" s="8" t="str">
        <f t="shared" si="73"/>
        <v>1000</v>
      </c>
      <c r="K950" s="1" t="s">
        <v>9296</v>
      </c>
      <c r="L950">
        <v>3.9</v>
      </c>
      <c r="M950" s="4">
        <v>123365</v>
      </c>
      <c r="N950" s="12">
        <f t="shared" si="74"/>
        <v>481123.5</v>
      </c>
    </row>
    <row r="951" spans="1:14">
      <c r="A951" t="s">
        <v>7055</v>
      </c>
      <c r="B951" t="s">
        <v>10288</v>
      </c>
      <c r="C951" t="s">
        <v>10709</v>
      </c>
      <c r="D951">
        <v>699</v>
      </c>
      <c r="E951" s="11">
        <f t="shared" si="70"/>
        <v>11359870</v>
      </c>
      <c r="F951" s="5">
        <v>1345</v>
      </c>
      <c r="G951" s="1">
        <v>0.48</v>
      </c>
      <c r="H951" t="str">
        <f t="shared" si="71"/>
        <v>20-50%</v>
      </c>
      <c r="I951" s="8" t="str">
        <f t="shared" si="72"/>
        <v>&gt;500</v>
      </c>
      <c r="J951" s="8" t="str">
        <f t="shared" si="73"/>
        <v>1000</v>
      </c>
      <c r="K951" s="1" t="s">
        <v>9296</v>
      </c>
      <c r="L951">
        <v>3.9</v>
      </c>
      <c r="M951" s="4">
        <v>8446</v>
      </c>
      <c r="N951" s="12">
        <f t="shared" si="74"/>
        <v>32939.4</v>
      </c>
    </row>
    <row r="952" spans="1:14">
      <c r="A952" t="s">
        <v>6192</v>
      </c>
      <c r="B952" t="s">
        <v>10177</v>
      </c>
      <c r="C952" t="s">
        <v>10703</v>
      </c>
      <c r="D952" s="2">
        <v>1699</v>
      </c>
      <c r="E952" s="11">
        <f t="shared" si="70"/>
        <v>172524176</v>
      </c>
      <c r="F952" s="5">
        <v>3193</v>
      </c>
      <c r="G952" s="1">
        <v>0.47</v>
      </c>
      <c r="H952" t="str">
        <f t="shared" si="71"/>
        <v>20-50%</v>
      </c>
      <c r="I952" s="8" t="str">
        <f t="shared" si="72"/>
        <v>&gt;500</v>
      </c>
      <c r="J952" s="8" t="str">
        <f t="shared" si="73"/>
        <v>1000</v>
      </c>
      <c r="K952" s="1" t="s">
        <v>9296</v>
      </c>
      <c r="L952">
        <v>3.8</v>
      </c>
      <c r="M952" s="4">
        <v>54032</v>
      </c>
      <c r="N952" s="12">
        <f t="shared" si="74"/>
        <v>205321.59999999998</v>
      </c>
    </row>
    <row r="953" spans="1:14">
      <c r="A953" t="s">
        <v>6663</v>
      </c>
      <c r="B953" t="s">
        <v>10239</v>
      </c>
      <c r="C953" t="s">
        <v>10714</v>
      </c>
      <c r="D953">
        <v>899</v>
      </c>
      <c r="E953" s="11">
        <f t="shared" si="70"/>
        <v>21762576</v>
      </c>
      <c r="F953" s="5">
        <v>1249</v>
      </c>
      <c r="G953" s="1">
        <v>0.28000000000000003</v>
      </c>
      <c r="H953" t="str">
        <f t="shared" si="71"/>
        <v>&gt;=50%</v>
      </c>
      <c r="I953" s="8" t="str">
        <f t="shared" si="72"/>
        <v>&gt;500</v>
      </c>
      <c r="J953" s="8" t="str">
        <f t="shared" si="73"/>
        <v>1000</v>
      </c>
      <c r="K953" s="1" t="s">
        <v>9296</v>
      </c>
      <c r="L953">
        <v>3.9</v>
      </c>
      <c r="M953" s="4">
        <v>17424</v>
      </c>
      <c r="N953" s="12">
        <f t="shared" si="74"/>
        <v>67953.599999999991</v>
      </c>
    </row>
    <row r="954" spans="1:14">
      <c r="A954" t="s">
        <v>6345</v>
      </c>
      <c r="B954" t="s">
        <v>10197</v>
      </c>
      <c r="C954" t="s">
        <v>10719</v>
      </c>
      <c r="D954" s="2">
        <v>3599</v>
      </c>
      <c r="E954" s="11">
        <f t="shared" si="70"/>
        <v>1081200</v>
      </c>
      <c r="F954" s="5">
        <v>7950</v>
      </c>
      <c r="G954" s="1">
        <v>0.55000000000000004</v>
      </c>
      <c r="H954" t="str">
        <f t="shared" si="71"/>
        <v>20%</v>
      </c>
      <c r="I954" s="8" t="str">
        <f t="shared" si="72"/>
        <v>&gt;500</v>
      </c>
      <c r="J954" s="8" t="str">
        <f t="shared" si="73"/>
        <v>&lt;1000</v>
      </c>
      <c r="K954" s="1" t="s">
        <v>9295</v>
      </c>
      <c r="L954">
        <v>4.2</v>
      </c>
      <c r="M954" s="4">
        <v>136</v>
      </c>
      <c r="N954" s="12">
        <f t="shared" si="74"/>
        <v>571.20000000000005</v>
      </c>
    </row>
    <row r="955" spans="1:14">
      <c r="A955" t="s">
        <v>6809</v>
      </c>
      <c r="B955" t="s">
        <v>10257</v>
      </c>
      <c r="C955" t="s">
        <v>10706</v>
      </c>
      <c r="D955" s="2">
        <v>1499</v>
      </c>
      <c r="E955" s="11">
        <f t="shared" si="70"/>
        <v>26033925</v>
      </c>
      <c r="F955" s="5">
        <v>1775</v>
      </c>
      <c r="G955" s="1">
        <v>0.16</v>
      </c>
      <c r="H955" t="str">
        <f t="shared" si="71"/>
        <v>&gt;=50%</v>
      </c>
      <c r="I955" s="8" t="str">
        <f t="shared" si="72"/>
        <v>&gt;500</v>
      </c>
      <c r="J955" s="8" t="str">
        <f t="shared" si="73"/>
        <v>1000</v>
      </c>
      <c r="K955" s="1" t="s">
        <v>9296</v>
      </c>
      <c r="L955">
        <v>3.9</v>
      </c>
      <c r="M955" s="4">
        <v>14667</v>
      </c>
      <c r="N955" s="12">
        <f t="shared" si="74"/>
        <v>57201.299999999996</v>
      </c>
    </row>
    <row r="956" spans="1:14">
      <c r="A956" t="s">
        <v>6164</v>
      </c>
      <c r="B956" t="s">
        <v>10173</v>
      </c>
      <c r="C956" t="s">
        <v>10703</v>
      </c>
      <c r="D956">
        <v>199</v>
      </c>
      <c r="E956" s="11">
        <f t="shared" si="70"/>
        <v>133928685</v>
      </c>
      <c r="F956" s="5">
        <v>495</v>
      </c>
      <c r="G956" s="1">
        <v>0.6</v>
      </c>
      <c r="H956" t="str">
        <f t="shared" si="71"/>
        <v>&gt;=50%</v>
      </c>
      <c r="I956" s="8" t="str">
        <f t="shared" si="72"/>
        <v>200-500</v>
      </c>
      <c r="J956" s="8" t="str">
        <f t="shared" si="73"/>
        <v>1000</v>
      </c>
      <c r="K956" s="1" t="s">
        <v>9295</v>
      </c>
      <c r="L956">
        <v>4.0999999999999996</v>
      </c>
      <c r="M956" s="4">
        <v>270563</v>
      </c>
      <c r="N956" s="12">
        <f t="shared" si="74"/>
        <v>1109308.2999999998</v>
      </c>
    </row>
    <row r="957" spans="1:14">
      <c r="A957" t="s">
        <v>8407</v>
      </c>
      <c r="B957" t="s">
        <v>10461</v>
      </c>
      <c r="C957" t="s">
        <v>10704</v>
      </c>
      <c r="D957" s="2">
        <v>2033</v>
      </c>
      <c r="E957" s="11">
        <f t="shared" si="70"/>
        <v>1812490</v>
      </c>
      <c r="F957" s="5">
        <v>4295</v>
      </c>
      <c r="G957" s="1">
        <v>0.53</v>
      </c>
      <c r="H957" t="str">
        <f t="shared" si="71"/>
        <v>20%</v>
      </c>
      <c r="I957" s="8" t="str">
        <f t="shared" si="72"/>
        <v>&gt;500</v>
      </c>
      <c r="J957" s="8" t="str">
        <f t="shared" si="73"/>
        <v>&lt;1000</v>
      </c>
      <c r="K957" s="1" t="s">
        <v>9295</v>
      </c>
      <c r="L957">
        <v>3.4</v>
      </c>
      <c r="M957" s="4">
        <v>422</v>
      </c>
      <c r="N957" s="12">
        <f t="shared" si="74"/>
        <v>1434.8</v>
      </c>
    </row>
    <row r="958" spans="1:14">
      <c r="A958" t="s">
        <v>5947</v>
      </c>
      <c r="B958" t="s">
        <v>5948</v>
      </c>
      <c r="C958" t="s">
        <v>10616</v>
      </c>
      <c r="D958">
        <v>90</v>
      </c>
      <c r="E958" s="11">
        <f t="shared" si="70"/>
        <v>619900</v>
      </c>
      <c r="F958" s="5">
        <v>100</v>
      </c>
      <c r="G958" s="1">
        <v>0.1</v>
      </c>
      <c r="H958" t="str">
        <f t="shared" si="71"/>
        <v>20%</v>
      </c>
      <c r="I958" s="8" t="str">
        <f t="shared" si="72"/>
        <v>&lt;200</v>
      </c>
      <c r="J958" s="8" t="str">
        <f t="shared" si="73"/>
        <v>1000</v>
      </c>
      <c r="K958" s="1" t="s">
        <v>9296</v>
      </c>
      <c r="L958">
        <v>4.0999999999999996</v>
      </c>
      <c r="M958" s="4">
        <v>6199</v>
      </c>
      <c r="N958" s="12">
        <f t="shared" si="74"/>
        <v>25415.899999999998</v>
      </c>
    </row>
    <row r="959" spans="1:14">
      <c r="A959" t="s">
        <v>5130</v>
      </c>
      <c r="B959" t="s">
        <v>5131</v>
      </c>
      <c r="C959" t="s">
        <v>2215</v>
      </c>
      <c r="D959">
        <v>178</v>
      </c>
      <c r="E959" s="11">
        <f t="shared" si="70"/>
        <v>514500</v>
      </c>
      <c r="F959" s="5">
        <v>210</v>
      </c>
      <c r="G959" s="1">
        <v>0.15</v>
      </c>
      <c r="H959" t="str">
        <f t="shared" si="71"/>
        <v>&gt;=50%</v>
      </c>
      <c r="I959" s="8" t="str">
        <f t="shared" si="72"/>
        <v>200-500</v>
      </c>
      <c r="J959" s="8" t="str">
        <f t="shared" si="73"/>
        <v>1000</v>
      </c>
      <c r="K959" s="1" t="s">
        <v>9296</v>
      </c>
      <c r="L959">
        <v>4.3</v>
      </c>
      <c r="M959" s="4">
        <v>2450</v>
      </c>
      <c r="N959" s="12">
        <f t="shared" si="74"/>
        <v>10535</v>
      </c>
    </row>
    <row r="960" spans="1:14">
      <c r="A960" t="s">
        <v>488</v>
      </c>
      <c r="B960" t="s">
        <v>9385</v>
      </c>
      <c r="C960" t="s">
        <v>10572</v>
      </c>
      <c r="D960">
        <v>115</v>
      </c>
      <c r="E960" s="11">
        <f t="shared" si="70"/>
        <v>3858268</v>
      </c>
      <c r="F960" s="5">
        <v>499</v>
      </c>
      <c r="G960" s="1">
        <v>0.77</v>
      </c>
      <c r="H960" t="str">
        <f t="shared" si="71"/>
        <v>&gt;=50%</v>
      </c>
      <c r="I960" s="8" t="str">
        <f t="shared" si="72"/>
        <v>200-500</v>
      </c>
      <c r="J960" s="8" t="str">
        <f t="shared" si="73"/>
        <v>1000</v>
      </c>
      <c r="K960" s="1" t="s">
        <v>9295</v>
      </c>
      <c r="L960">
        <v>4</v>
      </c>
      <c r="M960" s="4">
        <v>7732</v>
      </c>
      <c r="N960" s="12">
        <f t="shared" si="74"/>
        <v>30928</v>
      </c>
    </row>
    <row r="961" spans="1:14">
      <c r="A961" t="s">
        <v>488</v>
      </c>
      <c r="B961" t="s">
        <v>9385</v>
      </c>
      <c r="C961" t="s">
        <v>10697</v>
      </c>
      <c r="D961">
        <v>115</v>
      </c>
      <c r="E961" s="11">
        <f t="shared" si="70"/>
        <v>3858268</v>
      </c>
      <c r="F961" s="5">
        <v>499</v>
      </c>
      <c r="G961" s="1">
        <v>0.77</v>
      </c>
      <c r="H961" t="str">
        <f t="shared" si="71"/>
        <v>&gt;=50%</v>
      </c>
      <c r="I961" s="8" t="str">
        <f t="shared" si="72"/>
        <v>200-500</v>
      </c>
      <c r="J961" s="8" t="str">
        <f t="shared" si="73"/>
        <v>1000</v>
      </c>
      <c r="K961" s="1" t="s">
        <v>9295</v>
      </c>
      <c r="L961">
        <v>4</v>
      </c>
      <c r="M961" s="4">
        <v>7732</v>
      </c>
      <c r="N961" s="12">
        <f t="shared" si="74"/>
        <v>30928</v>
      </c>
    </row>
    <row r="962" spans="1:14">
      <c r="A962" t="s">
        <v>488</v>
      </c>
      <c r="B962" t="s">
        <v>9385</v>
      </c>
      <c r="C962" t="s">
        <v>10598</v>
      </c>
      <c r="D962">
        <v>115</v>
      </c>
      <c r="E962" s="11">
        <f t="shared" ref="E962:E1025" si="75">F962 * M962</f>
        <v>3858268</v>
      </c>
      <c r="F962" s="5">
        <v>499</v>
      </c>
      <c r="G962" s="1">
        <v>0.77</v>
      </c>
      <c r="H962" t="str">
        <f t="shared" ref="H962:H1025" si="76">IF(G963 &lt;=0.2, "20%", IF(G963 &lt;=0.5,"20-50%", "&gt;=50%"))</f>
        <v>&gt;=50%</v>
      </c>
      <c r="I962" s="8" t="str">
        <f t="shared" ref="I962:I1025" si="77">IF(F962&lt;200,"&lt;200",IF(F962&lt;=500,"200-500",IF(F962&gt;500,"&gt;500")))</f>
        <v>200-500</v>
      </c>
      <c r="J962" s="8" t="str">
        <f t="shared" ref="J962:J1025" si="78">IF(M962&lt;1000,"&lt;1000",IF(M962&gt;=1000,"1000"))</f>
        <v>1000</v>
      </c>
      <c r="K962" s="1" t="s">
        <v>9295</v>
      </c>
      <c r="L962">
        <v>4</v>
      </c>
      <c r="M962" s="4">
        <v>7732</v>
      </c>
      <c r="N962" s="12">
        <f t="shared" ref="N962:N1025" si="79">L962 *M962</f>
        <v>30928</v>
      </c>
    </row>
    <row r="963" spans="1:14">
      <c r="A963" t="s">
        <v>1044</v>
      </c>
      <c r="B963" t="s">
        <v>9466</v>
      </c>
      <c r="C963" t="s">
        <v>10572</v>
      </c>
      <c r="D963">
        <v>149</v>
      </c>
      <c r="E963" s="11">
        <f t="shared" si="75"/>
        <v>3858268</v>
      </c>
      <c r="F963" s="5">
        <v>499</v>
      </c>
      <c r="G963" s="1">
        <v>0.7</v>
      </c>
      <c r="H963" t="str">
        <f t="shared" si="76"/>
        <v>20-50%</v>
      </c>
      <c r="I963" s="8" t="str">
        <f t="shared" si="77"/>
        <v>200-500</v>
      </c>
      <c r="J963" s="8" t="str">
        <f t="shared" si="78"/>
        <v>1000</v>
      </c>
      <c r="K963" s="1" t="s">
        <v>9295</v>
      </c>
      <c r="L963">
        <v>4</v>
      </c>
      <c r="M963" s="4">
        <v>7732</v>
      </c>
      <c r="N963" s="12">
        <f t="shared" si="79"/>
        <v>30928</v>
      </c>
    </row>
    <row r="964" spans="1:14">
      <c r="A964" t="s">
        <v>3434</v>
      </c>
      <c r="B964" t="s">
        <v>9823</v>
      </c>
      <c r="C964" t="s">
        <v>10591</v>
      </c>
      <c r="D964" s="2">
        <v>8499</v>
      </c>
      <c r="E964" s="11">
        <f t="shared" si="75"/>
        <v>3311724</v>
      </c>
      <c r="F964" s="5">
        <v>11999</v>
      </c>
      <c r="G964" s="1">
        <v>0.28999999999999998</v>
      </c>
      <c r="H964" t="str">
        <f t="shared" si="76"/>
        <v>20-50%</v>
      </c>
      <c r="I964" s="8" t="str">
        <f t="shared" si="77"/>
        <v>&gt;500</v>
      </c>
      <c r="J964" s="8" t="str">
        <f t="shared" si="78"/>
        <v>&lt;1000</v>
      </c>
      <c r="K964" s="1" t="s">
        <v>9296</v>
      </c>
      <c r="L964">
        <v>3.9</v>
      </c>
      <c r="M964" s="4">
        <v>276</v>
      </c>
      <c r="N964" s="12">
        <f t="shared" si="79"/>
        <v>1076.3999999999999</v>
      </c>
    </row>
    <row r="965" spans="1:14">
      <c r="A965" t="s">
        <v>3289</v>
      </c>
      <c r="B965" t="s">
        <v>9802</v>
      </c>
      <c r="C965" t="s">
        <v>10591</v>
      </c>
      <c r="D965" s="2">
        <v>7998</v>
      </c>
      <c r="E965" s="11">
        <f t="shared" si="75"/>
        <v>1499875</v>
      </c>
      <c r="F965" s="5">
        <v>11999</v>
      </c>
      <c r="G965" s="1">
        <v>0.33</v>
      </c>
      <c r="H965" t="str">
        <f t="shared" si="76"/>
        <v>&gt;=50%</v>
      </c>
      <c r="I965" s="8" t="str">
        <f t="shared" si="77"/>
        <v>&gt;500</v>
      </c>
      <c r="J965" s="8" t="str">
        <f t="shared" si="78"/>
        <v>&lt;1000</v>
      </c>
      <c r="K965" s="1" t="s">
        <v>9296</v>
      </c>
      <c r="L965">
        <v>3.8</v>
      </c>
      <c r="M965" s="4">
        <v>125</v>
      </c>
      <c r="N965" s="12">
        <f t="shared" si="79"/>
        <v>475</v>
      </c>
    </row>
    <row r="966" spans="1:14">
      <c r="A966" t="s">
        <v>3384</v>
      </c>
      <c r="B966" t="s">
        <v>9816</v>
      </c>
      <c r="C966" t="s">
        <v>10572</v>
      </c>
      <c r="D966">
        <v>150</v>
      </c>
      <c r="E966" s="11">
        <f t="shared" si="75"/>
        <v>427686</v>
      </c>
      <c r="F966" s="5">
        <v>599</v>
      </c>
      <c r="G966" s="1">
        <v>0.75</v>
      </c>
      <c r="H966" t="str">
        <f t="shared" si="76"/>
        <v>20-50%</v>
      </c>
      <c r="I966" s="8" t="str">
        <f t="shared" si="77"/>
        <v>&gt;500</v>
      </c>
      <c r="J966" s="8" t="str">
        <f t="shared" si="78"/>
        <v>&lt;1000</v>
      </c>
      <c r="K966" s="1" t="s">
        <v>9295</v>
      </c>
      <c r="L966">
        <v>4.3</v>
      </c>
      <c r="M966" s="4">
        <v>714</v>
      </c>
      <c r="N966" s="12">
        <f t="shared" si="79"/>
        <v>3070.2</v>
      </c>
    </row>
    <row r="967" spans="1:14">
      <c r="A967" t="s">
        <v>3303</v>
      </c>
      <c r="B967" t="s">
        <v>9804</v>
      </c>
      <c r="C967" t="s">
        <v>10591</v>
      </c>
      <c r="D967">
        <v>299</v>
      </c>
      <c r="E967" s="11">
        <f t="shared" si="75"/>
        <v>2799726</v>
      </c>
      <c r="F967" s="5">
        <v>599</v>
      </c>
      <c r="G967" s="1">
        <v>0.5</v>
      </c>
      <c r="H967" t="str">
        <f t="shared" si="76"/>
        <v>20-50%</v>
      </c>
      <c r="I967" s="8" t="str">
        <f t="shared" si="77"/>
        <v>&gt;500</v>
      </c>
      <c r="J967" s="8" t="str">
        <f t="shared" si="78"/>
        <v>1000</v>
      </c>
      <c r="K967" s="1" t="s">
        <v>9295</v>
      </c>
      <c r="L967">
        <v>4.3</v>
      </c>
      <c r="M967" s="4">
        <v>4674</v>
      </c>
      <c r="N967" s="12">
        <f t="shared" si="79"/>
        <v>20098.2</v>
      </c>
    </row>
    <row r="968" spans="1:14">
      <c r="A968" t="s">
        <v>1320</v>
      </c>
      <c r="B968" t="s">
        <v>9510</v>
      </c>
      <c r="C968" t="s">
        <v>10572</v>
      </c>
      <c r="D968">
        <v>350</v>
      </c>
      <c r="E968" s="11">
        <f t="shared" si="75"/>
        <v>4980086</v>
      </c>
      <c r="F968" s="5">
        <v>599</v>
      </c>
      <c r="G968" s="1">
        <v>0.42</v>
      </c>
      <c r="H968" t="str">
        <f t="shared" si="76"/>
        <v>&gt;=50%</v>
      </c>
      <c r="I968" s="8" t="str">
        <f t="shared" si="77"/>
        <v>&gt;500</v>
      </c>
      <c r="J968" s="8" t="str">
        <f t="shared" si="78"/>
        <v>1000</v>
      </c>
      <c r="K968" s="1" t="s">
        <v>9296</v>
      </c>
      <c r="L968">
        <v>3.9</v>
      </c>
      <c r="M968" s="4">
        <v>8314</v>
      </c>
      <c r="N968" s="12">
        <f t="shared" si="79"/>
        <v>32424.6</v>
      </c>
    </row>
    <row r="969" spans="1:14">
      <c r="A969" t="s">
        <v>7042</v>
      </c>
      <c r="B969" t="s">
        <v>10286</v>
      </c>
      <c r="C969" t="s">
        <v>10728</v>
      </c>
      <c r="D969">
        <v>179</v>
      </c>
      <c r="E969" s="11">
        <f t="shared" si="75"/>
        <v>105468</v>
      </c>
      <c r="F969" s="5">
        <v>799</v>
      </c>
      <c r="G969" s="1">
        <v>0.78</v>
      </c>
      <c r="H969" t="str">
        <f t="shared" si="76"/>
        <v>20-50%</v>
      </c>
      <c r="I969" s="8" t="str">
        <f t="shared" si="77"/>
        <v>&gt;500</v>
      </c>
      <c r="J969" s="8" t="str">
        <f t="shared" si="78"/>
        <v>&lt;1000</v>
      </c>
      <c r="K969" s="1" t="s">
        <v>9295</v>
      </c>
      <c r="L969">
        <v>3.5</v>
      </c>
      <c r="M969" s="4">
        <v>132</v>
      </c>
      <c r="N969" s="12">
        <f t="shared" si="79"/>
        <v>462</v>
      </c>
    </row>
    <row r="970" spans="1:14">
      <c r="A970" t="s">
        <v>9040</v>
      </c>
      <c r="B970" t="s">
        <v>10546</v>
      </c>
      <c r="C970" t="s">
        <v>10741</v>
      </c>
      <c r="D970">
        <v>799</v>
      </c>
      <c r="E970" s="11">
        <f t="shared" si="75"/>
        <v>20383</v>
      </c>
      <c r="F970" s="5">
        <v>1199</v>
      </c>
      <c r="G970" s="1">
        <v>0.33</v>
      </c>
      <c r="H970" t="str">
        <f t="shared" si="76"/>
        <v>&gt;=50%</v>
      </c>
      <c r="I970" s="8" t="str">
        <f t="shared" si="77"/>
        <v>&gt;500</v>
      </c>
      <c r="J970" s="8" t="str">
        <f t="shared" si="78"/>
        <v>&lt;1000</v>
      </c>
      <c r="K970" s="1" t="s">
        <v>9296</v>
      </c>
      <c r="L970">
        <v>4.4000000000000004</v>
      </c>
      <c r="M970" s="4">
        <v>17</v>
      </c>
      <c r="N970" s="12">
        <f t="shared" si="79"/>
        <v>74.800000000000011</v>
      </c>
    </row>
    <row r="971" spans="1:14">
      <c r="A971" t="s">
        <v>2502</v>
      </c>
      <c r="B971" t="s">
        <v>9682</v>
      </c>
      <c r="C971" t="s">
        <v>10593</v>
      </c>
      <c r="D971">
        <v>529</v>
      </c>
      <c r="E971" s="11">
        <f t="shared" si="75"/>
        <v>12889901</v>
      </c>
      <c r="F971" s="5">
        <v>1499</v>
      </c>
      <c r="G971" s="1">
        <v>0.65</v>
      </c>
      <c r="H971" t="str">
        <f t="shared" si="76"/>
        <v>&gt;=50%</v>
      </c>
      <c r="I971" s="8" t="str">
        <f t="shared" si="77"/>
        <v>&gt;500</v>
      </c>
      <c r="J971" s="8" t="str">
        <f t="shared" si="78"/>
        <v>1000</v>
      </c>
      <c r="K971" s="1" t="s">
        <v>9295</v>
      </c>
      <c r="L971">
        <v>4.0999999999999996</v>
      </c>
      <c r="M971" s="4">
        <v>8599</v>
      </c>
      <c r="N971" s="12">
        <f t="shared" si="79"/>
        <v>35255.899999999994</v>
      </c>
    </row>
    <row r="972" spans="1:14">
      <c r="A972" t="s">
        <v>2819</v>
      </c>
      <c r="B972" t="s">
        <v>9733</v>
      </c>
      <c r="C972" t="s">
        <v>10591</v>
      </c>
      <c r="D972">
        <v>337</v>
      </c>
      <c r="E972" s="11">
        <f t="shared" si="75"/>
        <v>3473331</v>
      </c>
      <c r="F972" s="5">
        <v>699</v>
      </c>
      <c r="G972" s="1">
        <v>0.52</v>
      </c>
      <c r="H972" t="str">
        <f t="shared" si="76"/>
        <v>20-50%</v>
      </c>
      <c r="I972" s="8" t="str">
        <f t="shared" si="77"/>
        <v>&gt;500</v>
      </c>
      <c r="J972" s="8" t="str">
        <f t="shared" si="78"/>
        <v>1000</v>
      </c>
      <c r="K972" s="1" t="s">
        <v>9295</v>
      </c>
      <c r="L972">
        <v>4.2</v>
      </c>
      <c r="M972" s="4">
        <v>4969</v>
      </c>
      <c r="N972" s="12">
        <f t="shared" si="79"/>
        <v>20869.8</v>
      </c>
    </row>
    <row r="973" spans="1:14">
      <c r="A973" t="s">
        <v>2988</v>
      </c>
      <c r="B973" t="s">
        <v>9757</v>
      </c>
      <c r="C973" t="s">
        <v>10598</v>
      </c>
      <c r="D973">
        <v>599</v>
      </c>
      <c r="E973" s="11">
        <f t="shared" si="75"/>
        <v>18635346</v>
      </c>
      <c r="F973" s="5">
        <v>999</v>
      </c>
      <c r="G973" s="1">
        <v>0.4</v>
      </c>
      <c r="H973" t="str">
        <f t="shared" si="76"/>
        <v>20-50%</v>
      </c>
      <c r="I973" s="8" t="str">
        <f t="shared" si="77"/>
        <v>&gt;500</v>
      </c>
      <c r="J973" s="8" t="str">
        <f t="shared" si="78"/>
        <v>1000</v>
      </c>
      <c r="K973" s="1" t="s">
        <v>9296</v>
      </c>
      <c r="L973">
        <v>4</v>
      </c>
      <c r="M973" s="4">
        <v>18654</v>
      </c>
      <c r="N973" s="12">
        <f t="shared" si="79"/>
        <v>74616</v>
      </c>
    </row>
    <row r="974" spans="1:14">
      <c r="A974" t="s">
        <v>5326</v>
      </c>
      <c r="B974" t="s">
        <v>10068</v>
      </c>
      <c r="C974" t="s">
        <v>10616</v>
      </c>
      <c r="D974" s="2">
        <v>1149</v>
      </c>
      <c r="E974" s="11">
        <f t="shared" si="75"/>
        <v>15654057</v>
      </c>
      <c r="F974" s="5">
        <v>1499</v>
      </c>
      <c r="G974" s="1">
        <v>0.23</v>
      </c>
      <c r="H974" t="str">
        <f t="shared" si="76"/>
        <v>&gt;=50%</v>
      </c>
      <c r="I974" s="8" t="str">
        <f t="shared" si="77"/>
        <v>&gt;500</v>
      </c>
      <c r="J974" s="8" t="str">
        <f t="shared" si="78"/>
        <v>1000</v>
      </c>
      <c r="K974" s="1" t="s">
        <v>9296</v>
      </c>
      <c r="L974">
        <v>4.0999999999999996</v>
      </c>
      <c r="M974" s="4">
        <v>10443</v>
      </c>
      <c r="N974" s="12">
        <f t="shared" si="79"/>
        <v>42816.299999999996</v>
      </c>
    </row>
    <row r="975" spans="1:14">
      <c r="A975" t="s">
        <v>93</v>
      </c>
      <c r="B975" t="s">
        <v>9330</v>
      </c>
      <c r="C975" t="s">
        <v>10595</v>
      </c>
      <c r="D975">
        <v>350</v>
      </c>
      <c r="E975" s="11">
        <f t="shared" si="75"/>
        <v>2034437</v>
      </c>
      <c r="F975" s="5">
        <v>899</v>
      </c>
      <c r="G975" s="1">
        <v>0.61</v>
      </c>
      <c r="H975" t="str">
        <f t="shared" si="76"/>
        <v>&gt;=50%</v>
      </c>
      <c r="I975" s="8" t="str">
        <f t="shared" si="77"/>
        <v>&gt;500</v>
      </c>
      <c r="J975" s="8" t="str">
        <f t="shared" si="78"/>
        <v>1000</v>
      </c>
      <c r="K975" s="1" t="s">
        <v>9295</v>
      </c>
      <c r="L975">
        <v>4.2</v>
      </c>
      <c r="M975" s="4">
        <v>2263</v>
      </c>
      <c r="N975" s="12">
        <f t="shared" si="79"/>
        <v>9504.6</v>
      </c>
    </row>
    <row r="976" spans="1:14">
      <c r="A976" t="s">
        <v>93</v>
      </c>
      <c r="B976" t="s">
        <v>9330</v>
      </c>
      <c r="C976" t="s">
        <v>10572</v>
      </c>
      <c r="D976">
        <v>350</v>
      </c>
      <c r="E976" s="11">
        <f t="shared" si="75"/>
        <v>2033538</v>
      </c>
      <c r="F976" s="5">
        <v>899</v>
      </c>
      <c r="G976" s="1">
        <v>0.61</v>
      </c>
      <c r="H976" t="str">
        <f t="shared" si="76"/>
        <v>&gt;=50%</v>
      </c>
      <c r="I976" s="8" t="str">
        <f t="shared" si="77"/>
        <v>&gt;500</v>
      </c>
      <c r="J976" s="8" t="str">
        <f t="shared" si="78"/>
        <v>1000</v>
      </c>
      <c r="K976" s="1" t="s">
        <v>9295</v>
      </c>
      <c r="L976">
        <v>4.2</v>
      </c>
      <c r="M976" s="4">
        <v>2262</v>
      </c>
      <c r="N976" s="12">
        <f t="shared" si="79"/>
        <v>9500.4</v>
      </c>
    </row>
    <row r="977" spans="1:14">
      <c r="A977" t="s">
        <v>93</v>
      </c>
      <c r="B977" t="s">
        <v>9330</v>
      </c>
      <c r="C977" t="s">
        <v>2215</v>
      </c>
      <c r="D977">
        <v>350</v>
      </c>
      <c r="E977" s="11">
        <f t="shared" si="75"/>
        <v>2033538</v>
      </c>
      <c r="F977" s="5">
        <v>899</v>
      </c>
      <c r="G977" s="1">
        <v>0.61</v>
      </c>
      <c r="H977" t="str">
        <f t="shared" si="76"/>
        <v>&gt;=50%</v>
      </c>
      <c r="I977" s="8" t="str">
        <f t="shared" si="77"/>
        <v>&gt;500</v>
      </c>
      <c r="J977" s="8" t="str">
        <f t="shared" si="78"/>
        <v>1000</v>
      </c>
      <c r="K977" s="1" t="s">
        <v>9295</v>
      </c>
      <c r="L977">
        <v>4.2</v>
      </c>
      <c r="M977" s="4">
        <v>2262</v>
      </c>
      <c r="N977" s="12">
        <f t="shared" si="79"/>
        <v>9500.4</v>
      </c>
    </row>
    <row r="978" spans="1:14">
      <c r="A978" t="s">
        <v>37</v>
      </c>
      <c r="B978" t="s">
        <v>9321</v>
      </c>
      <c r="C978" t="s">
        <v>10572</v>
      </c>
      <c r="D978">
        <v>154</v>
      </c>
      <c r="E978" s="11">
        <f t="shared" si="75"/>
        <v>6745095</v>
      </c>
      <c r="F978" s="5">
        <v>399</v>
      </c>
      <c r="G978" s="1">
        <v>0.61</v>
      </c>
      <c r="H978" t="str">
        <f t="shared" si="76"/>
        <v>&gt;=50%</v>
      </c>
      <c r="I978" s="8" t="str">
        <f t="shared" si="77"/>
        <v>200-500</v>
      </c>
      <c r="J978" s="8" t="str">
        <f t="shared" si="78"/>
        <v>1000</v>
      </c>
      <c r="K978" s="1" t="s">
        <v>9295</v>
      </c>
      <c r="L978">
        <v>4.2</v>
      </c>
      <c r="M978" s="4">
        <v>16905</v>
      </c>
      <c r="N978" s="12">
        <f t="shared" si="79"/>
        <v>71001</v>
      </c>
    </row>
    <row r="979" spans="1:14">
      <c r="A979" t="s">
        <v>37</v>
      </c>
      <c r="B979" t="s">
        <v>9321</v>
      </c>
      <c r="C979" t="s">
        <v>10593</v>
      </c>
      <c r="D979">
        <v>154</v>
      </c>
      <c r="E979" s="11">
        <f t="shared" si="75"/>
        <v>6745095</v>
      </c>
      <c r="F979" s="5">
        <v>399</v>
      </c>
      <c r="G979" s="1">
        <v>0.61</v>
      </c>
      <c r="H979" t="str">
        <f t="shared" si="76"/>
        <v>&gt;=50%</v>
      </c>
      <c r="I979" s="8" t="str">
        <f t="shared" si="77"/>
        <v>200-500</v>
      </c>
      <c r="J979" s="8" t="str">
        <f t="shared" si="78"/>
        <v>1000</v>
      </c>
      <c r="K979" s="1" t="s">
        <v>9295</v>
      </c>
      <c r="L979">
        <v>4.2</v>
      </c>
      <c r="M979" s="4">
        <v>16905</v>
      </c>
      <c r="N979" s="12">
        <f t="shared" si="79"/>
        <v>71001</v>
      </c>
    </row>
    <row r="980" spans="1:14">
      <c r="A980" t="s">
        <v>37</v>
      </c>
      <c r="B980" t="s">
        <v>9321</v>
      </c>
      <c r="C980" t="s">
        <v>10613</v>
      </c>
      <c r="D980">
        <v>154</v>
      </c>
      <c r="E980" s="11">
        <f t="shared" si="75"/>
        <v>6745095</v>
      </c>
      <c r="F980" s="5">
        <v>399</v>
      </c>
      <c r="G980" s="1">
        <v>0.61</v>
      </c>
      <c r="H980" t="str">
        <f t="shared" si="76"/>
        <v>&gt;=50%</v>
      </c>
      <c r="I980" s="8" t="str">
        <f t="shared" si="77"/>
        <v>200-500</v>
      </c>
      <c r="J980" s="8" t="str">
        <f t="shared" si="78"/>
        <v>1000</v>
      </c>
      <c r="K980" s="1" t="s">
        <v>9295</v>
      </c>
      <c r="L980">
        <v>4.2</v>
      </c>
      <c r="M980" s="4">
        <v>16905</v>
      </c>
      <c r="N980" s="12">
        <f t="shared" si="79"/>
        <v>71001</v>
      </c>
    </row>
    <row r="981" spans="1:14">
      <c r="A981" t="s">
        <v>100</v>
      </c>
      <c r="B981" t="s">
        <v>9331</v>
      </c>
      <c r="C981" t="s">
        <v>10591</v>
      </c>
      <c r="D981">
        <v>159</v>
      </c>
      <c r="E981" s="11">
        <f t="shared" si="75"/>
        <v>1902432</v>
      </c>
      <c r="F981" s="5">
        <v>399</v>
      </c>
      <c r="G981" s="1">
        <v>0.6</v>
      </c>
      <c r="H981" t="str">
        <f t="shared" si="76"/>
        <v>&gt;=50%</v>
      </c>
      <c r="I981" s="8" t="str">
        <f t="shared" si="77"/>
        <v>200-500</v>
      </c>
      <c r="J981" s="8" t="str">
        <f t="shared" si="78"/>
        <v>1000</v>
      </c>
      <c r="K981" s="1" t="s">
        <v>9295</v>
      </c>
      <c r="L981">
        <v>4.0999999999999996</v>
      </c>
      <c r="M981" s="4">
        <v>4768</v>
      </c>
      <c r="N981" s="12">
        <f t="shared" si="79"/>
        <v>19548.8</v>
      </c>
    </row>
    <row r="982" spans="1:14">
      <c r="A982" t="s">
        <v>100</v>
      </c>
      <c r="B982" t="s">
        <v>9331</v>
      </c>
      <c r="C982" t="s">
        <v>10572</v>
      </c>
      <c r="D982">
        <v>159</v>
      </c>
      <c r="E982" s="11">
        <f t="shared" si="75"/>
        <v>1902432</v>
      </c>
      <c r="F982" s="5">
        <v>399</v>
      </c>
      <c r="G982" s="1">
        <v>0.6</v>
      </c>
      <c r="H982" t="str">
        <f t="shared" si="76"/>
        <v>&gt;=50%</v>
      </c>
      <c r="I982" s="8" t="str">
        <f t="shared" si="77"/>
        <v>200-500</v>
      </c>
      <c r="J982" s="8" t="str">
        <f t="shared" si="78"/>
        <v>1000</v>
      </c>
      <c r="K982" s="1" t="s">
        <v>9295</v>
      </c>
      <c r="L982">
        <v>4.0999999999999996</v>
      </c>
      <c r="M982" s="4">
        <v>4768</v>
      </c>
      <c r="N982" s="12">
        <f t="shared" si="79"/>
        <v>19548.8</v>
      </c>
    </row>
    <row r="983" spans="1:14">
      <c r="A983" t="s">
        <v>100</v>
      </c>
      <c r="B983" t="s">
        <v>9331</v>
      </c>
      <c r="C983" t="s">
        <v>10613</v>
      </c>
      <c r="D983">
        <v>159</v>
      </c>
      <c r="E983" s="11">
        <f t="shared" si="75"/>
        <v>1902432</v>
      </c>
      <c r="F983" s="5">
        <v>399</v>
      </c>
      <c r="G983" s="1">
        <v>0.6</v>
      </c>
      <c r="H983" t="str">
        <f t="shared" si="76"/>
        <v>&gt;=50%</v>
      </c>
      <c r="I983" s="8" t="str">
        <f t="shared" si="77"/>
        <v>200-500</v>
      </c>
      <c r="J983" s="8" t="str">
        <f t="shared" si="78"/>
        <v>1000</v>
      </c>
      <c r="K983" s="1" t="s">
        <v>9295</v>
      </c>
      <c r="L983">
        <v>4.0999999999999996</v>
      </c>
      <c r="M983" s="4">
        <v>4768</v>
      </c>
      <c r="N983" s="12">
        <f t="shared" si="79"/>
        <v>19548.8</v>
      </c>
    </row>
    <row r="984" spans="1:14">
      <c r="A984" t="s">
        <v>395</v>
      </c>
      <c r="B984" t="s">
        <v>9371</v>
      </c>
      <c r="C984" t="s">
        <v>10576</v>
      </c>
      <c r="D984">
        <v>154</v>
      </c>
      <c r="E984" s="11">
        <f t="shared" si="75"/>
        <v>2465336</v>
      </c>
      <c r="F984" s="5">
        <v>349</v>
      </c>
      <c r="G984" s="1">
        <v>0.56000000000000005</v>
      </c>
      <c r="H984" t="str">
        <f t="shared" si="76"/>
        <v>&gt;=50%</v>
      </c>
      <c r="I984" s="8" t="str">
        <f t="shared" si="77"/>
        <v>200-500</v>
      </c>
      <c r="J984" s="8" t="str">
        <f t="shared" si="78"/>
        <v>1000</v>
      </c>
      <c r="K984" s="1" t="s">
        <v>9295</v>
      </c>
      <c r="L984">
        <v>4.3</v>
      </c>
      <c r="M984" s="4">
        <v>7064</v>
      </c>
      <c r="N984" s="12">
        <f t="shared" si="79"/>
        <v>30375.199999999997</v>
      </c>
    </row>
    <row r="985" spans="1:14">
      <c r="A985" t="s">
        <v>395</v>
      </c>
      <c r="B985" t="s">
        <v>9371</v>
      </c>
      <c r="C985" t="s">
        <v>10651</v>
      </c>
      <c r="D985">
        <v>154</v>
      </c>
      <c r="E985" s="11">
        <f t="shared" si="75"/>
        <v>2465336</v>
      </c>
      <c r="F985" s="5">
        <v>349</v>
      </c>
      <c r="G985" s="1">
        <v>0.56000000000000005</v>
      </c>
      <c r="H985" t="str">
        <f t="shared" si="76"/>
        <v>&gt;=50%</v>
      </c>
      <c r="I985" s="8" t="str">
        <f t="shared" si="77"/>
        <v>200-500</v>
      </c>
      <c r="J985" s="8" t="str">
        <f t="shared" si="78"/>
        <v>1000</v>
      </c>
      <c r="K985" s="1" t="s">
        <v>9295</v>
      </c>
      <c r="L985">
        <v>4.3</v>
      </c>
      <c r="M985" s="4">
        <v>7064</v>
      </c>
      <c r="N985" s="12">
        <f t="shared" si="79"/>
        <v>30375.199999999997</v>
      </c>
    </row>
    <row r="986" spans="1:14">
      <c r="A986" t="s">
        <v>442</v>
      </c>
      <c r="B986" t="s">
        <v>9378</v>
      </c>
      <c r="C986" t="s">
        <v>10577</v>
      </c>
      <c r="D986">
        <v>263</v>
      </c>
      <c r="E986" s="11">
        <f t="shared" si="75"/>
        <v>314550</v>
      </c>
      <c r="F986" s="5">
        <v>699</v>
      </c>
      <c r="G986" s="1">
        <v>0.62</v>
      </c>
      <c r="H986" t="str">
        <f t="shared" si="76"/>
        <v>&gt;=50%</v>
      </c>
      <c r="I986" s="8" t="str">
        <f t="shared" si="77"/>
        <v>&gt;500</v>
      </c>
      <c r="J986" s="8" t="str">
        <f t="shared" si="78"/>
        <v>&lt;1000</v>
      </c>
      <c r="K986" s="1" t="s">
        <v>9295</v>
      </c>
      <c r="L986">
        <v>4.0999999999999996</v>
      </c>
      <c r="M986" s="4">
        <v>450</v>
      </c>
      <c r="N986" s="12">
        <f t="shared" si="79"/>
        <v>1844.9999999999998</v>
      </c>
    </row>
    <row r="987" spans="1:14">
      <c r="A987" t="s">
        <v>442</v>
      </c>
      <c r="B987" t="s">
        <v>9378</v>
      </c>
      <c r="C987" t="s">
        <v>10688</v>
      </c>
      <c r="D987">
        <v>263</v>
      </c>
      <c r="E987" s="11">
        <f t="shared" si="75"/>
        <v>314550</v>
      </c>
      <c r="F987" s="5">
        <v>699</v>
      </c>
      <c r="G987" s="1">
        <v>0.62</v>
      </c>
      <c r="H987" t="str">
        <f t="shared" si="76"/>
        <v>20-50%</v>
      </c>
      <c r="I987" s="8" t="str">
        <f t="shared" si="77"/>
        <v>&gt;500</v>
      </c>
      <c r="J987" s="8" t="str">
        <f t="shared" si="78"/>
        <v>&lt;1000</v>
      </c>
      <c r="K987" s="1" t="s">
        <v>9295</v>
      </c>
      <c r="L987">
        <v>4.0999999999999996</v>
      </c>
      <c r="M987" s="4">
        <v>450</v>
      </c>
      <c r="N987" s="12">
        <f t="shared" si="79"/>
        <v>1844.9999999999998</v>
      </c>
    </row>
    <row r="988" spans="1:14">
      <c r="A988" t="s">
        <v>1427</v>
      </c>
      <c r="B988" t="s">
        <v>9525</v>
      </c>
      <c r="C988" t="s">
        <v>10584</v>
      </c>
      <c r="D988">
        <v>249</v>
      </c>
      <c r="E988" s="11">
        <f t="shared" si="75"/>
        <v>752492</v>
      </c>
      <c r="F988" s="5">
        <v>499</v>
      </c>
      <c r="G988" s="1">
        <v>0.5</v>
      </c>
      <c r="H988" t="str">
        <f t="shared" si="76"/>
        <v>&gt;=50%</v>
      </c>
      <c r="I988" s="8" t="str">
        <f t="shared" si="77"/>
        <v>200-500</v>
      </c>
      <c r="J988" s="8" t="str">
        <f t="shared" si="78"/>
        <v>1000</v>
      </c>
      <c r="K988" s="1" t="s">
        <v>9295</v>
      </c>
      <c r="L988">
        <v>4.0999999999999996</v>
      </c>
      <c r="M988" s="4">
        <v>1508</v>
      </c>
      <c r="N988" s="12">
        <f t="shared" si="79"/>
        <v>6182.7999999999993</v>
      </c>
    </row>
    <row r="989" spans="1:14">
      <c r="A989" t="s">
        <v>75</v>
      </c>
      <c r="B989" t="s">
        <v>9327</v>
      </c>
      <c r="C989" t="s">
        <v>10572</v>
      </c>
      <c r="D989">
        <v>154</v>
      </c>
      <c r="E989" s="11">
        <f t="shared" si="75"/>
        <v>4539549</v>
      </c>
      <c r="F989" s="5">
        <v>339</v>
      </c>
      <c r="G989" s="1">
        <v>0.55000000000000004</v>
      </c>
      <c r="H989" t="str">
        <f t="shared" si="76"/>
        <v>&gt;=50%</v>
      </c>
      <c r="I989" s="8" t="str">
        <f t="shared" si="77"/>
        <v>200-500</v>
      </c>
      <c r="J989" s="8" t="str">
        <f t="shared" si="78"/>
        <v>1000</v>
      </c>
      <c r="K989" s="1" t="s">
        <v>9295</v>
      </c>
      <c r="L989">
        <v>4.3</v>
      </c>
      <c r="M989" s="4">
        <v>13391</v>
      </c>
      <c r="N989" s="12">
        <f t="shared" si="79"/>
        <v>57581.299999999996</v>
      </c>
    </row>
    <row r="990" spans="1:14">
      <c r="A990" t="s">
        <v>75</v>
      </c>
      <c r="B990" t="s">
        <v>9327</v>
      </c>
      <c r="C990" t="s">
        <v>10593</v>
      </c>
      <c r="D990">
        <v>154</v>
      </c>
      <c r="E990" s="11">
        <f t="shared" si="75"/>
        <v>4539549</v>
      </c>
      <c r="F990" s="5">
        <v>339</v>
      </c>
      <c r="G990" s="1">
        <v>0.55000000000000004</v>
      </c>
      <c r="H990" t="str">
        <f t="shared" si="76"/>
        <v>&gt;=50%</v>
      </c>
      <c r="I990" s="8" t="str">
        <f t="shared" si="77"/>
        <v>200-500</v>
      </c>
      <c r="J990" s="8" t="str">
        <f t="shared" si="78"/>
        <v>1000</v>
      </c>
      <c r="K990" s="1" t="s">
        <v>9295</v>
      </c>
      <c r="L990">
        <v>4.3</v>
      </c>
      <c r="M990" s="4">
        <v>13391</v>
      </c>
      <c r="N990" s="12">
        <f t="shared" si="79"/>
        <v>57581.299999999996</v>
      </c>
    </row>
    <row r="991" spans="1:14">
      <c r="A991" t="s">
        <v>75</v>
      </c>
      <c r="B991" t="s">
        <v>9327</v>
      </c>
      <c r="C991" t="s">
        <v>10640</v>
      </c>
      <c r="D991">
        <v>154</v>
      </c>
      <c r="E991" s="11">
        <f t="shared" si="75"/>
        <v>4539549</v>
      </c>
      <c r="F991" s="5">
        <v>339</v>
      </c>
      <c r="G991" s="1">
        <v>0.55000000000000004</v>
      </c>
      <c r="H991" t="str">
        <f t="shared" si="76"/>
        <v>20-50%</v>
      </c>
      <c r="I991" s="8" t="str">
        <f t="shared" si="77"/>
        <v>200-500</v>
      </c>
      <c r="J991" s="8" t="str">
        <f t="shared" si="78"/>
        <v>1000</v>
      </c>
      <c r="K991" s="1" t="s">
        <v>9295</v>
      </c>
      <c r="L991">
        <v>4.3</v>
      </c>
      <c r="M991" s="4">
        <v>13391</v>
      </c>
      <c r="N991" s="12">
        <f t="shared" si="79"/>
        <v>57581.299999999996</v>
      </c>
    </row>
    <row r="992" spans="1:14">
      <c r="A992" t="s">
        <v>746</v>
      </c>
      <c r="B992" t="s">
        <v>9420</v>
      </c>
      <c r="C992" t="s">
        <v>10576</v>
      </c>
      <c r="D992">
        <v>210</v>
      </c>
      <c r="E992" s="11">
        <f t="shared" si="75"/>
        <v>685083</v>
      </c>
      <c r="F992" s="5">
        <v>399</v>
      </c>
      <c r="G992" s="1">
        <v>0.47</v>
      </c>
      <c r="H992" t="str">
        <f t="shared" si="76"/>
        <v>&gt;=50%</v>
      </c>
      <c r="I992" s="8" t="str">
        <f t="shared" si="77"/>
        <v>200-500</v>
      </c>
      <c r="J992" s="8" t="str">
        <f t="shared" si="78"/>
        <v>1000</v>
      </c>
      <c r="K992" s="1" t="s">
        <v>9296</v>
      </c>
      <c r="L992">
        <v>4.0999999999999996</v>
      </c>
      <c r="M992" s="4">
        <v>1717</v>
      </c>
      <c r="N992" s="12">
        <f t="shared" si="79"/>
        <v>7039.7</v>
      </c>
    </row>
    <row r="993" spans="1:14">
      <c r="A993" t="s">
        <v>771</v>
      </c>
      <c r="B993" t="s">
        <v>9424</v>
      </c>
      <c r="C993" t="s">
        <v>10572</v>
      </c>
      <c r="D993">
        <v>228</v>
      </c>
      <c r="E993" s="11">
        <f t="shared" si="75"/>
        <v>118668</v>
      </c>
      <c r="F993" s="5">
        <v>899</v>
      </c>
      <c r="G993" s="1">
        <v>0.75</v>
      </c>
      <c r="H993" t="str">
        <f t="shared" si="76"/>
        <v>&gt;=50%</v>
      </c>
      <c r="I993" s="8" t="str">
        <f t="shared" si="77"/>
        <v>&gt;500</v>
      </c>
      <c r="J993" s="8" t="str">
        <f t="shared" si="78"/>
        <v>&lt;1000</v>
      </c>
      <c r="K993" s="1" t="s">
        <v>9295</v>
      </c>
      <c r="L993">
        <v>3.8</v>
      </c>
      <c r="M993" s="4">
        <v>132</v>
      </c>
      <c r="N993" s="12">
        <f t="shared" si="79"/>
        <v>501.59999999999997</v>
      </c>
    </row>
    <row r="994" spans="1:14">
      <c r="A994" t="s">
        <v>2705</v>
      </c>
      <c r="B994" t="s">
        <v>9713</v>
      </c>
      <c r="C994" t="s">
        <v>10593</v>
      </c>
      <c r="D994">
        <v>134</v>
      </c>
      <c r="E994" s="11">
        <f t="shared" si="75"/>
        <v>11662815</v>
      </c>
      <c r="F994" s="5">
        <v>699</v>
      </c>
      <c r="G994" s="1">
        <v>0.81</v>
      </c>
      <c r="H994" t="str">
        <f t="shared" si="76"/>
        <v>20-50%</v>
      </c>
      <c r="I994" s="8" t="str">
        <f t="shared" si="77"/>
        <v>&gt;500</v>
      </c>
      <c r="J994" s="8" t="str">
        <f t="shared" si="78"/>
        <v>1000</v>
      </c>
      <c r="K994" s="1" t="s">
        <v>9295</v>
      </c>
      <c r="L994">
        <v>4.0999999999999996</v>
      </c>
      <c r="M994" s="4">
        <v>16685</v>
      </c>
      <c r="N994" s="12">
        <f t="shared" si="79"/>
        <v>68408.5</v>
      </c>
    </row>
    <row r="995" spans="1:14">
      <c r="A995" t="s">
        <v>4744</v>
      </c>
      <c r="B995" t="s">
        <v>9992</v>
      </c>
      <c r="C995" t="s">
        <v>10656</v>
      </c>
      <c r="D995">
        <v>499</v>
      </c>
      <c r="E995" s="11">
        <f t="shared" si="75"/>
        <v>1697875</v>
      </c>
      <c r="F995" s="5">
        <v>799</v>
      </c>
      <c r="G995" s="1">
        <v>0.38</v>
      </c>
      <c r="H995" t="str">
        <f t="shared" si="76"/>
        <v>20-50%</v>
      </c>
      <c r="I995" s="8" t="str">
        <f t="shared" si="77"/>
        <v>&gt;500</v>
      </c>
      <c r="J995" s="8" t="str">
        <f t="shared" si="78"/>
        <v>1000</v>
      </c>
      <c r="K995" s="1" t="s">
        <v>9296</v>
      </c>
      <c r="L995">
        <v>4.3</v>
      </c>
      <c r="M995" s="4">
        <v>2125</v>
      </c>
      <c r="N995" s="12">
        <f t="shared" si="79"/>
        <v>9137.5</v>
      </c>
    </row>
    <row r="996" spans="1:14">
      <c r="A996" t="s">
        <v>4460</v>
      </c>
      <c r="B996" t="s">
        <v>9955</v>
      </c>
      <c r="C996" t="s">
        <v>10655</v>
      </c>
      <c r="D996">
        <v>570</v>
      </c>
      <c r="E996" s="11">
        <f t="shared" si="75"/>
        <v>3197799</v>
      </c>
      <c r="F996" s="5">
        <v>999</v>
      </c>
      <c r="G996" s="1">
        <v>0.43</v>
      </c>
      <c r="H996" t="str">
        <f t="shared" si="76"/>
        <v>20-50%</v>
      </c>
      <c r="I996" s="8" t="str">
        <f t="shared" si="77"/>
        <v>&gt;500</v>
      </c>
      <c r="J996" s="8" t="str">
        <f t="shared" si="78"/>
        <v>1000</v>
      </c>
      <c r="K996" s="1" t="s">
        <v>9296</v>
      </c>
      <c r="L996">
        <v>4.2</v>
      </c>
      <c r="M996" s="4">
        <v>3201</v>
      </c>
      <c r="N996" s="12">
        <f t="shared" si="79"/>
        <v>13444.2</v>
      </c>
    </row>
    <row r="997" spans="1:14">
      <c r="A997" t="s">
        <v>4858</v>
      </c>
      <c r="B997" t="s">
        <v>10008</v>
      </c>
      <c r="C997" t="s">
        <v>2215</v>
      </c>
      <c r="D997" s="2">
        <v>1889</v>
      </c>
      <c r="E997" s="11">
        <f t="shared" si="75"/>
        <v>46946406</v>
      </c>
      <c r="F997" s="5">
        <v>2699</v>
      </c>
      <c r="G997" s="1">
        <v>0.3</v>
      </c>
      <c r="H997" t="str">
        <f t="shared" si="76"/>
        <v>&gt;=50%</v>
      </c>
      <c r="I997" s="8" t="str">
        <f t="shared" si="77"/>
        <v>&gt;500</v>
      </c>
      <c r="J997" s="8" t="str">
        <f t="shared" si="78"/>
        <v>1000</v>
      </c>
      <c r="K997" s="1" t="s">
        <v>9296</v>
      </c>
      <c r="L997">
        <v>4.3</v>
      </c>
      <c r="M997" s="4">
        <v>17394</v>
      </c>
      <c r="N997" s="12">
        <f t="shared" si="79"/>
        <v>74794.2</v>
      </c>
    </row>
    <row r="998" spans="1:14">
      <c r="A998" t="s">
        <v>5035</v>
      </c>
      <c r="B998" t="s">
        <v>10031</v>
      </c>
      <c r="C998" t="s">
        <v>10653</v>
      </c>
      <c r="D998">
        <v>469</v>
      </c>
      <c r="E998" s="11">
        <f t="shared" si="75"/>
        <v>527648</v>
      </c>
      <c r="F998" s="5">
        <v>1499</v>
      </c>
      <c r="G998" s="1">
        <v>0.69</v>
      </c>
      <c r="H998" t="str">
        <f t="shared" si="76"/>
        <v>&gt;=50%</v>
      </c>
      <c r="I998" s="8" t="str">
        <f t="shared" si="77"/>
        <v>&gt;500</v>
      </c>
      <c r="J998" s="8" t="str">
        <f t="shared" si="78"/>
        <v>&lt;1000</v>
      </c>
      <c r="K998" s="1" t="s">
        <v>9295</v>
      </c>
      <c r="L998">
        <v>4.0999999999999996</v>
      </c>
      <c r="M998" s="4">
        <v>352</v>
      </c>
      <c r="N998" s="12">
        <f t="shared" si="79"/>
        <v>1443.1999999999998</v>
      </c>
    </row>
    <row r="999" spans="1:14">
      <c r="A999" t="s">
        <v>5687</v>
      </c>
      <c r="B999" t="s">
        <v>10116</v>
      </c>
      <c r="C999" t="s">
        <v>10693</v>
      </c>
      <c r="D999" s="2">
        <v>1399</v>
      </c>
      <c r="E999" s="11">
        <f t="shared" si="75"/>
        <v>10586470</v>
      </c>
      <c r="F999" s="5">
        <v>2999</v>
      </c>
      <c r="G999" s="1">
        <v>0.53</v>
      </c>
      <c r="H999" t="str">
        <f t="shared" si="76"/>
        <v>&gt;=50%</v>
      </c>
      <c r="I999" s="8" t="str">
        <f t="shared" si="77"/>
        <v>&gt;500</v>
      </c>
      <c r="J999" s="8" t="str">
        <f t="shared" si="78"/>
        <v>1000</v>
      </c>
      <c r="K999" s="1" t="s">
        <v>9295</v>
      </c>
      <c r="L999">
        <v>4.3</v>
      </c>
      <c r="M999" s="4">
        <v>3530</v>
      </c>
      <c r="N999" s="12">
        <f t="shared" si="79"/>
        <v>15179</v>
      </c>
    </row>
    <row r="1000" spans="1:14">
      <c r="A1000" t="s">
        <v>4822</v>
      </c>
      <c r="B1000" t="s">
        <v>10003</v>
      </c>
      <c r="C1000" t="s">
        <v>10670</v>
      </c>
      <c r="D1000">
        <v>378</v>
      </c>
      <c r="E1000" s="11">
        <f t="shared" si="75"/>
        <v>1777221</v>
      </c>
      <c r="F1000" s="5">
        <v>999</v>
      </c>
      <c r="G1000" s="1">
        <v>0.62</v>
      </c>
      <c r="H1000" t="str">
        <f t="shared" si="76"/>
        <v>20-50%</v>
      </c>
      <c r="I1000" s="8" t="str">
        <f t="shared" si="77"/>
        <v>&gt;500</v>
      </c>
      <c r="J1000" s="8" t="str">
        <f t="shared" si="78"/>
        <v>1000</v>
      </c>
      <c r="K1000" s="1" t="s">
        <v>9295</v>
      </c>
      <c r="L1000">
        <v>4.0999999999999996</v>
      </c>
      <c r="M1000" s="4">
        <v>1779</v>
      </c>
      <c r="N1000" s="12">
        <f t="shared" si="79"/>
        <v>7293.9</v>
      </c>
    </row>
    <row r="1001" spans="1:14">
      <c r="A1001" t="s">
        <v>3627</v>
      </c>
      <c r="B1001" t="s">
        <v>9849</v>
      </c>
      <c r="C1001" t="s">
        <v>10591</v>
      </c>
      <c r="D1001">
        <v>299</v>
      </c>
      <c r="E1001" s="11">
        <f t="shared" si="75"/>
        <v>956603</v>
      </c>
      <c r="F1001" s="5">
        <v>599</v>
      </c>
      <c r="G1001" s="1">
        <v>0.5</v>
      </c>
      <c r="H1001" t="str">
        <f t="shared" si="76"/>
        <v>&gt;=50%</v>
      </c>
      <c r="I1001" s="8" t="str">
        <f t="shared" si="77"/>
        <v>&gt;500</v>
      </c>
      <c r="J1001" s="8" t="str">
        <f t="shared" si="78"/>
        <v>1000</v>
      </c>
      <c r="K1001" s="1" t="s">
        <v>9295</v>
      </c>
      <c r="L1001">
        <v>4.0999999999999996</v>
      </c>
      <c r="M1001" s="4">
        <v>1597</v>
      </c>
      <c r="N1001" s="12">
        <f t="shared" si="79"/>
        <v>6547.7</v>
      </c>
    </row>
    <row r="1002" spans="1:14">
      <c r="A1002" t="s">
        <v>1387</v>
      </c>
      <c r="B1002" t="s">
        <v>9520</v>
      </c>
      <c r="C1002" t="s">
        <v>10583</v>
      </c>
      <c r="D1002">
        <v>173</v>
      </c>
      <c r="E1002" s="11">
        <f t="shared" si="75"/>
        <v>1235763</v>
      </c>
      <c r="F1002" s="5">
        <v>999</v>
      </c>
      <c r="G1002" s="1">
        <v>0.83</v>
      </c>
      <c r="H1002" t="str">
        <f t="shared" si="76"/>
        <v>&gt;=50%</v>
      </c>
      <c r="I1002" s="8" t="str">
        <f t="shared" si="77"/>
        <v>&gt;500</v>
      </c>
      <c r="J1002" s="8" t="str">
        <f t="shared" si="78"/>
        <v>1000</v>
      </c>
      <c r="K1002" s="1" t="s">
        <v>9295</v>
      </c>
      <c r="L1002">
        <v>4.3</v>
      </c>
      <c r="M1002" s="4">
        <v>1237</v>
      </c>
      <c r="N1002" s="12">
        <f t="shared" si="79"/>
        <v>5319.0999999999995</v>
      </c>
    </row>
    <row r="1003" spans="1:14">
      <c r="A1003" t="s">
        <v>6886</v>
      </c>
      <c r="B1003" t="s">
        <v>10267</v>
      </c>
      <c r="C1003" t="s">
        <v>10723</v>
      </c>
      <c r="D1003" s="2">
        <v>3599</v>
      </c>
      <c r="E1003" s="11">
        <f t="shared" si="75"/>
        <v>111833740</v>
      </c>
      <c r="F1003" s="5">
        <v>9455</v>
      </c>
      <c r="G1003" s="1">
        <v>0.62</v>
      </c>
      <c r="H1003" t="str">
        <f t="shared" si="76"/>
        <v>20%</v>
      </c>
      <c r="I1003" s="8" t="str">
        <f t="shared" si="77"/>
        <v>&gt;500</v>
      </c>
      <c r="J1003" s="8" t="str">
        <f t="shared" si="78"/>
        <v>1000</v>
      </c>
      <c r="K1003" s="1" t="s">
        <v>9295</v>
      </c>
      <c r="L1003">
        <v>4.0999999999999996</v>
      </c>
      <c r="M1003" s="4">
        <v>11828</v>
      </c>
      <c r="N1003" s="12">
        <f t="shared" si="79"/>
        <v>48494.799999999996</v>
      </c>
    </row>
    <row r="1004" spans="1:14">
      <c r="A1004" t="s">
        <v>8108</v>
      </c>
      <c r="B1004" t="s">
        <v>10424</v>
      </c>
      <c r="C1004" t="s">
        <v>10711</v>
      </c>
      <c r="D1004">
        <v>635</v>
      </c>
      <c r="E1004" s="11">
        <f t="shared" si="75"/>
        <v>2901950</v>
      </c>
      <c r="F1004" s="5">
        <v>635</v>
      </c>
      <c r="G1004" s="1">
        <v>0</v>
      </c>
      <c r="H1004" t="str">
        <f t="shared" si="76"/>
        <v>20-50%</v>
      </c>
      <c r="I1004" s="8" t="str">
        <f t="shared" si="77"/>
        <v>&gt;500</v>
      </c>
      <c r="J1004" s="8" t="str">
        <f t="shared" si="78"/>
        <v>1000</v>
      </c>
      <c r="K1004" s="1" t="s">
        <v>9296</v>
      </c>
      <c r="L1004">
        <v>4.3</v>
      </c>
      <c r="M1004" s="4">
        <v>4570</v>
      </c>
      <c r="N1004" s="12">
        <f t="shared" si="79"/>
        <v>19651</v>
      </c>
    </row>
    <row r="1005" spans="1:14">
      <c r="A1005" t="s">
        <v>6171</v>
      </c>
      <c r="B1005" t="s">
        <v>10174</v>
      </c>
      <c r="C1005" t="s">
        <v>10704</v>
      </c>
      <c r="D1005">
        <v>749</v>
      </c>
      <c r="E1005" s="11">
        <f t="shared" si="75"/>
        <v>39569835</v>
      </c>
      <c r="F1005" s="5">
        <v>1245</v>
      </c>
      <c r="G1005" s="1">
        <v>0.4</v>
      </c>
      <c r="H1005" t="str">
        <f t="shared" si="76"/>
        <v>20%</v>
      </c>
      <c r="I1005" s="8" t="str">
        <f t="shared" si="77"/>
        <v>&gt;500</v>
      </c>
      <c r="J1005" s="8" t="str">
        <f t="shared" si="78"/>
        <v>1000</v>
      </c>
      <c r="K1005" s="1" t="s">
        <v>9296</v>
      </c>
      <c r="L1005">
        <v>3.9</v>
      </c>
      <c r="M1005" s="4">
        <v>31783</v>
      </c>
      <c r="N1005" s="12">
        <f t="shared" si="79"/>
        <v>123953.7</v>
      </c>
    </row>
    <row r="1006" spans="1:14">
      <c r="A1006" t="s">
        <v>7830</v>
      </c>
      <c r="B1006" t="s">
        <v>7831</v>
      </c>
      <c r="C1006" t="s">
        <v>10704</v>
      </c>
      <c r="D1006">
        <v>600</v>
      </c>
      <c r="E1006" s="11">
        <f t="shared" si="75"/>
        <v>1659520</v>
      </c>
      <c r="F1006" s="5">
        <v>640</v>
      </c>
      <c r="G1006" s="1">
        <v>0.06</v>
      </c>
      <c r="H1006" t="str">
        <f t="shared" si="76"/>
        <v>20-50%</v>
      </c>
      <c r="I1006" s="8" t="str">
        <f t="shared" si="77"/>
        <v>&gt;500</v>
      </c>
      <c r="J1006" s="8" t="str">
        <f t="shared" si="78"/>
        <v>1000</v>
      </c>
      <c r="K1006" s="1" t="s">
        <v>9296</v>
      </c>
      <c r="L1006">
        <v>3.8</v>
      </c>
      <c r="M1006" s="4">
        <v>2593</v>
      </c>
      <c r="N1006" s="12">
        <f t="shared" si="79"/>
        <v>9853.4</v>
      </c>
    </row>
    <row r="1007" spans="1:14">
      <c r="A1007" t="s">
        <v>9218</v>
      </c>
      <c r="B1007" t="s">
        <v>10569</v>
      </c>
      <c r="C1007" t="s">
        <v>10733</v>
      </c>
      <c r="D1007" s="2">
        <v>2280</v>
      </c>
      <c r="E1007" s="11">
        <f t="shared" si="75"/>
        <v>12539310</v>
      </c>
      <c r="F1007" s="5">
        <v>3045</v>
      </c>
      <c r="G1007" s="1">
        <v>0.25</v>
      </c>
      <c r="H1007" t="str">
        <f t="shared" si="76"/>
        <v>20-50%</v>
      </c>
      <c r="I1007" s="8" t="str">
        <f t="shared" si="77"/>
        <v>&gt;500</v>
      </c>
      <c r="J1007" s="8" t="str">
        <f t="shared" si="78"/>
        <v>1000</v>
      </c>
      <c r="K1007" s="1" t="s">
        <v>9296</v>
      </c>
      <c r="L1007">
        <v>4.0999999999999996</v>
      </c>
      <c r="M1007" s="4">
        <v>4118</v>
      </c>
      <c r="N1007" s="12">
        <f t="shared" si="79"/>
        <v>16883.8</v>
      </c>
    </row>
    <row r="1008" spans="1:14">
      <c r="A1008" t="s">
        <v>6185</v>
      </c>
      <c r="B1008" t="s">
        <v>10176</v>
      </c>
      <c r="C1008" t="s">
        <v>10709</v>
      </c>
      <c r="D1008">
        <v>749</v>
      </c>
      <c r="E1008" s="11">
        <f t="shared" si="75"/>
        <v>91540750</v>
      </c>
      <c r="F1008" s="5">
        <v>1445</v>
      </c>
      <c r="G1008" s="1">
        <v>0.48</v>
      </c>
      <c r="H1008" t="str">
        <f t="shared" si="76"/>
        <v>20-50%</v>
      </c>
      <c r="I1008" s="8" t="str">
        <f t="shared" si="77"/>
        <v>&gt;500</v>
      </c>
      <c r="J1008" s="8" t="str">
        <f t="shared" si="78"/>
        <v>1000</v>
      </c>
      <c r="K1008" s="1" t="s">
        <v>9296</v>
      </c>
      <c r="L1008">
        <v>3.9</v>
      </c>
      <c r="M1008" s="4">
        <v>63350</v>
      </c>
      <c r="N1008" s="12">
        <f t="shared" si="79"/>
        <v>247065</v>
      </c>
    </row>
    <row r="1009" spans="1:14">
      <c r="A1009" t="s">
        <v>6879</v>
      </c>
      <c r="B1009" t="s">
        <v>10266</v>
      </c>
      <c r="C1009" t="s">
        <v>10712</v>
      </c>
      <c r="D1009" s="2">
        <v>3249</v>
      </c>
      <c r="E1009" s="11">
        <f t="shared" si="75"/>
        <v>271125650</v>
      </c>
      <c r="F1009" s="5">
        <v>6295</v>
      </c>
      <c r="G1009" s="1">
        <v>0.48</v>
      </c>
      <c r="H1009" t="str">
        <f t="shared" si="76"/>
        <v>20-50%</v>
      </c>
      <c r="I1009" s="8" t="str">
        <f t="shared" si="77"/>
        <v>&gt;500</v>
      </c>
      <c r="J1009" s="8" t="str">
        <f t="shared" si="78"/>
        <v>1000</v>
      </c>
      <c r="K1009" s="1" t="s">
        <v>9296</v>
      </c>
      <c r="L1009">
        <v>3.9</v>
      </c>
      <c r="M1009" s="4">
        <v>43070</v>
      </c>
      <c r="N1009" s="12">
        <f t="shared" si="79"/>
        <v>167973</v>
      </c>
    </row>
    <row r="1010" spans="1:14">
      <c r="A1010" t="s">
        <v>6579</v>
      </c>
      <c r="B1010" t="s">
        <v>10227</v>
      </c>
      <c r="C1010" t="s">
        <v>10723</v>
      </c>
      <c r="D1010" s="2">
        <v>3249</v>
      </c>
      <c r="E1010" s="11">
        <f t="shared" si="75"/>
        <v>88520290</v>
      </c>
      <c r="F1010" s="5">
        <v>6295</v>
      </c>
      <c r="G1010" s="1">
        <v>0.48</v>
      </c>
      <c r="H1010" t="str">
        <f t="shared" si="76"/>
        <v>20-50%</v>
      </c>
      <c r="I1010" s="8" t="str">
        <f t="shared" si="77"/>
        <v>&gt;500</v>
      </c>
      <c r="J1010" s="8" t="str">
        <f t="shared" si="78"/>
        <v>1000</v>
      </c>
      <c r="K1010" s="1" t="s">
        <v>9296</v>
      </c>
      <c r="L1010">
        <v>3.8</v>
      </c>
      <c r="M1010" s="4">
        <v>14062</v>
      </c>
      <c r="N1010" s="12">
        <f t="shared" si="79"/>
        <v>53435.6</v>
      </c>
    </row>
    <row r="1011" spans="1:14">
      <c r="A1011" t="s">
        <v>8894</v>
      </c>
      <c r="B1011" t="s">
        <v>10526</v>
      </c>
      <c r="C1011" t="s">
        <v>10743</v>
      </c>
      <c r="D1011" s="2">
        <v>3180</v>
      </c>
      <c r="E1011" s="11">
        <f t="shared" si="75"/>
        <v>36636105</v>
      </c>
      <c r="F1011" s="5">
        <v>5295</v>
      </c>
      <c r="G1011" s="1">
        <v>0.4</v>
      </c>
      <c r="H1011" t="str">
        <f t="shared" si="76"/>
        <v>20-50%</v>
      </c>
      <c r="I1011" s="8" t="str">
        <f t="shared" si="77"/>
        <v>&gt;500</v>
      </c>
      <c r="J1011" s="8" t="str">
        <f t="shared" si="78"/>
        <v>1000</v>
      </c>
      <c r="K1011" s="1" t="s">
        <v>9296</v>
      </c>
      <c r="L1011">
        <v>4.2</v>
      </c>
      <c r="M1011" s="4">
        <v>6919</v>
      </c>
      <c r="N1011" s="12">
        <f t="shared" si="79"/>
        <v>29059.800000000003</v>
      </c>
    </row>
    <row r="1012" spans="1:14">
      <c r="A1012" t="s">
        <v>7138</v>
      </c>
      <c r="B1012" t="s">
        <v>10299</v>
      </c>
      <c r="C1012" t="s">
        <v>10741</v>
      </c>
      <c r="D1012" s="2">
        <v>2698</v>
      </c>
      <c r="E1012" s="11">
        <f t="shared" si="75"/>
        <v>59309130</v>
      </c>
      <c r="F1012" s="5">
        <v>3945</v>
      </c>
      <c r="G1012" s="1">
        <v>0.32</v>
      </c>
      <c r="H1012" t="str">
        <f t="shared" si="76"/>
        <v>20-50%</v>
      </c>
      <c r="I1012" s="8" t="str">
        <f t="shared" si="77"/>
        <v>&gt;500</v>
      </c>
      <c r="J1012" s="8" t="str">
        <f t="shared" si="78"/>
        <v>1000</v>
      </c>
      <c r="K1012" s="1" t="s">
        <v>9296</v>
      </c>
      <c r="L1012">
        <v>4</v>
      </c>
      <c r="M1012" s="4">
        <v>15034</v>
      </c>
      <c r="N1012" s="12">
        <f t="shared" si="79"/>
        <v>60136</v>
      </c>
    </row>
    <row r="1013" spans="1:14">
      <c r="A1013" t="s">
        <v>6338</v>
      </c>
      <c r="B1013" t="s">
        <v>10196</v>
      </c>
      <c r="C1013" t="s">
        <v>10718</v>
      </c>
      <c r="D1013" s="2">
        <v>2148</v>
      </c>
      <c r="E1013" s="11">
        <f t="shared" si="75"/>
        <v>114409260</v>
      </c>
      <c r="F1013" s="5">
        <v>3645</v>
      </c>
      <c r="G1013" s="1">
        <v>0.41</v>
      </c>
      <c r="H1013" t="str">
        <f t="shared" si="76"/>
        <v>20-50%</v>
      </c>
      <c r="I1013" s="8" t="str">
        <f t="shared" si="77"/>
        <v>&gt;500</v>
      </c>
      <c r="J1013" s="8" t="str">
        <f t="shared" si="78"/>
        <v>1000</v>
      </c>
      <c r="K1013" s="1" t="s">
        <v>9296</v>
      </c>
      <c r="L1013">
        <v>4.0999999999999996</v>
      </c>
      <c r="M1013" s="4">
        <v>31388</v>
      </c>
      <c r="N1013" s="12">
        <f t="shared" si="79"/>
        <v>128690.79999999999</v>
      </c>
    </row>
    <row r="1014" spans="1:14">
      <c r="A1014" t="s">
        <v>6199</v>
      </c>
      <c r="B1014" t="s">
        <v>10178</v>
      </c>
      <c r="C1014" t="s">
        <v>10706</v>
      </c>
      <c r="D1014" s="2">
        <v>1043</v>
      </c>
      <c r="E1014" s="11">
        <f t="shared" si="75"/>
        <v>20971240</v>
      </c>
      <c r="F1014" s="5">
        <v>1345</v>
      </c>
      <c r="G1014" s="1">
        <v>0.22</v>
      </c>
      <c r="H1014" t="str">
        <f t="shared" si="76"/>
        <v>20-50%</v>
      </c>
      <c r="I1014" s="8" t="str">
        <f t="shared" si="77"/>
        <v>&gt;500</v>
      </c>
      <c r="J1014" s="8" t="str">
        <f t="shared" si="78"/>
        <v>1000</v>
      </c>
      <c r="K1014" s="1" t="s">
        <v>9296</v>
      </c>
      <c r="L1014">
        <v>3.8</v>
      </c>
      <c r="M1014" s="4">
        <v>15592</v>
      </c>
      <c r="N1014" s="12">
        <f t="shared" si="79"/>
        <v>59249.599999999999</v>
      </c>
    </row>
    <row r="1015" spans="1:14">
      <c r="A1015" t="s">
        <v>6978</v>
      </c>
      <c r="B1015" t="s">
        <v>10277</v>
      </c>
      <c r="C1015" t="s">
        <v>10713</v>
      </c>
      <c r="D1015" s="2">
        <v>2719</v>
      </c>
      <c r="E1015" s="11">
        <f t="shared" si="75"/>
        <v>52886670</v>
      </c>
      <c r="F1015" s="5">
        <v>3945</v>
      </c>
      <c r="G1015" s="1">
        <v>0.31</v>
      </c>
      <c r="H1015" t="str">
        <f t="shared" si="76"/>
        <v>20-50%</v>
      </c>
      <c r="I1015" s="8" t="str">
        <f t="shared" si="77"/>
        <v>&gt;500</v>
      </c>
      <c r="J1015" s="8" t="str">
        <f t="shared" si="78"/>
        <v>1000</v>
      </c>
      <c r="K1015" s="1" t="s">
        <v>9296</v>
      </c>
      <c r="L1015">
        <v>3.7</v>
      </c>
      <c r="M1015" s="4">
        <v>13406</v>
      </c>
      <c r="N1015" s="12">
        <f t="shared" si="79"/>
        <v>49602.200000000004</v>
      </c>
    </row>
    <row r="1016" spans="1:14">
      <c r="A1016" t="s">
        <v>8803</v>
      </c>
      <c r="B1016" t="s">
        <v>10514</v>
      </c>
      <c r="C1016" t="s">
        <v>10703</v>
      </c>
      <c r="D1016" s="2">
        <v>1199</v>
      </c>
      <c r="E1016" s="11">
        <f t="shared" si="75"/>
        <v>10710765</v>
      </c>
      <c r="F1016" s="5">
        <v>1795</v>
      </c>
      <c r="G1016" s="1">
        <v>0.33</v>
      </c>
      <c r="H1016" t="str">
        <f t="shared" si="76"/>
        <v>20%</v>
      </c>
      <c r="I1016" s="8" t="str">
        <f t="shared" si="77"/>
        <v>&gt;500</v>
      </c>
      <c r="J1016" s="8" t="str">
        <f t="shared" si="78"/>
        <v>1000</v>
      </c>
      <c r="K1016" s="1" t="s">
        <v>9296</v>
      </c>
      <c r="L1016">
        <v>4.2</v>
      </c>
      <c r="M1016" s="4">
        <v>5967</v>
      </c>
      <c r="N1016" s="12">
        <f t="shared" si="79"/>
        <v>25061.4</v>
      </c>
    </row>
    <row r="1017" spans="1:14">
      <c r="A1017" t="s">
        <v>8400</v>
      </c>
      <c r="B1017" t="s">
        <v>10460</v>
      </c>
      <c r="C1017" t="s">
        <v>10712</v>
      </c>
      <c r="D1017" s="2">
        <v>3710</v>
      </c>
      <c r="E1017" s="11">
        <f t="shared" si="75"/>
        <v>7196460</v>
      </c>
      <c r="F1017" s="5">
        <v>4330</v>
      </c>
      <c r="G1017" s="1">
        <v>0.14000000000000001</v>
      </c>
      <c r="H1017" t="str">
        <f t="shared" si="76"/>
        <v>20%</v>
      </c>
      <c r="I1017" s="8" t="str">
        <f t="shared" si="77"/>
        <v>&gt;500</v>
      </c>
      <c r="J1017" s="8" t="str">
        <f t="shared" si="78"/>
        <v>1000</v>
      </c>
      <c r="K1017" s="1" t="s">
        <v>9296</v>
      </c>
      <c r="L1017">
        <v>3.7</v>
      </c>
      <c r="M1017" s="4">
        <v>1662</v>
      </c>
      <c r="N1017" s="12">
        <f t="shared" si="79"/>
        <v>6149.4000000000005</v>
      </c>
    </row>
    <row r="1018" spans="1:14">
      <c r="A1018" t="s">
        <v>6472</v>
      </c>
      <c r="B1018" t="s">
        <v>10212</v>
      </c>
      <c r="C1018" t="s">
        <v>10711</v>
      </c>
      <c r="D1018" s="2">
        <v>1299</v>
      </c>
      <c r="E1018" s="11">
        <f t="shared" si="75"/>
        <v>52097694</v>
      </c>
      <c r="F1018" s="5">
        <v>1299</v>
      </c>
      <c r="G1018" s="1">
        <v>0</v>
      </c>
      <c r="H1018" t="str">
        <f t="shared" si="76"/>
        <v>&gt;=50%</v>
      </c>
      <c r="I1018" s="8" t="str">
        <f t="shared" si="77"/>
        <v>&gt;500</v>
      </c>
      <c r="J1018" s="8" t="str">
        <f t="shared" si="78"/>
        <v>1000</v>
      </c>
      <c r="K1018" s="1" t="s">
        <v>9296</v>
      </c>
      <c r="L1018">
        <v>4.2</v>
      </c>
      <c r="M1018" s="4">
        <v>40106</v>
      </c>
      <c r="N1018" s="12">
        <f t="shared" si="79"/>
        <v>168445.2</v>
      </c>
    </row>
    <row r="1019" spans="1:14">
      <c r="A1019" t="s">
        <v>6642</v>
      </c>
      <c r="B1019" t="s">
        <v>10236</v>
      </c>
      <c r="C1019" t="s">
        <v>10704</v>
      </c>
      <c r="D1019">
        <v>355</v>
      </c>
      <c r="E1019" s="11">
        <f t="shared" si="75"/>
        <v>944849</v>
      </c>
      <c r="F1019" s="5">
        <v>899</v>
      </c>
      <c r="G1019" s="1">
        <v>0.61</v>
      </c>
      <c r="H1019" t="str">
        <f t="shared" si="76"/>
        <v>&gt;=50%</v>
      </c>
      <c r="I1019" s="8" t="str">
        <f t="shared" si="77"/>
        <v>&gt;500</v>
      </c>
      <c r="J1019" s="8" t="str">
        <f t="shared" si="78"/>
        <v>1000</v>
      </c>
      <c r="K1019" s="1" t="s">
        <v>9295</v>
      </c>
      <c r="L1019">
        <v>4.0999999999999996</v>
      </c>
      <c r="M1019" s="4">
        <v>1051</v>
      </c>
      <c r="N1019" s="12">
        <f t="shared" si="79"/>
        <v>4309.0999999999995</v>
      </c>
    </row>
    <row r="1020" spans="1:14">
      <c r="A1020" t="s">
        <v>7201</v>
      </c>
      <c r="B1020" t="s">
        <v>10307</v>
      </c>
      <c r="C1020" t="s">
        <v>10706</v>
      </c>
      <c r="D1020">
        <v>320</v>
      </c>
      <c r="E1020" s="11">
        <f t="shared" si="75"/>
        <v>3072954</v>
      </c>
      <c r="F1020" s="5">
        <v>799</v>
      </c>
      <c r="G1020" s="1">
        <v>0.6</v>
      </c>
      <c r="H1020" t="str">
        <f t="shared" si="76"/>
        <v>&gt;=50%</v>
      </c>
      <c r="I1020" s="8" t="str">
        <f t="shared" si="77"/>
        <v>&gt;500</v>
      </c>
      <c r="J1020" s="8" t="str">
        <f t="shared" si="78"/>
        <v>1000</v>
      </c>
      <c r="K1020" s="1" t="s">
        <v>9295</v>
      </c>
      <c r="L1020">
        <v>4.2</v>
      </c>
      <c r="M1020" s="4">
        <v>3846</v>
      </c>
      <c r="N1020" s="12">
        <f t="shared" si="79"/>
        <v>16153.2</v>
      </c>
    </row>
    <row r="1021" spans="1:14">
      <c r="A1021" t="s">
        <v>6352</v>
      </c>
      <c r="B1021" t="s">
        <v>10198</v>
      </c>
      <c r="C1021" t="s">
        <v>10720</v>
      </c>
      <c r="D1021">
        <v>351</v>
      </c>
      <c r="E1021" s="11">
        <f t="shared" si="75"/>
        <v>5374620</v>
      </c>
      <c r="F1021" s="5">
        <v>999</v>
      </c>
      <c r="G1021" s="1">
        <v>0.65</v>
      </c>
      <c r="H1021" t="str">
        <f t="shared" si="76"/>
        <v>&gt;=50%</v>
      </c>
      <c r="I1021" s="8" t="str">
        <f t="shared" si="77"/>
        <v>&gt;500</v>
      </c>
      <c r="J1021" s="8" t="str">
        <f t="shared" si="78"/>
        <v>1000</v>
      </c>
      <c r="K1021" s="1" t="s">
        <v>9295</v>
      </c>
      <c r="L1021">
        <v>4</v>
      </c>
      <c r="M1021" s="4">
        <v>5380</v>
      </c>
      <c r="N1021" s="12">
        <f t="shared" si="79"/>
        <v>21520</v>
      </c>
    </row>
    <row r="1022" spans="1:14">
      <c r="A1022" t="s">
        <v>7696</v>
      </c>
      <c r="B1022" t="s">
        <v>10371</v>
      </c>
      <c r="C1022" t="s">
        <v>10752</v>
      </c>
      <c r="D1022">
        <v>351</v>
      </c>
      <c r="E1022" s="11">
        <f t="shared" si="75"/>
        <v>1615530</v>
      </c>
      <c r="F1022" s="5">
        <v>1099</v>
      </c>
      <c r="G1022" s="1">
        <v>0.68</v>
      </c>
      <c r="H1022" t="str">
        <f t="shared" si="76"/>
        <v>&gt;=50%</v>
      </c>
      <c r="I1022" s="8" t="str">
        <f t="shared" si="77"/>
        <v>&gt;500</v>
      </c>
      <c r="J1022" s="8" t="str">
        <f t="shared" si="78"/>
        <v>1000</v>
      </c>
      <c r="K1022" s="1" t="s">
        <v>9295</v>
      </c>
      <c r="L1022">
        <v>3.7</v>
      </c>
      <c r="M1022" s="4">
        <v>1470</v>
      </c>
      <c r="N1022" s="12">
        <f t="shared" si="79"/>
        <v>5439</v>
      </c>
    </row>
    <row r="1023" spans="1:14">
      <c r="A1023" t="s">
        <v>8908</v>
      </c>
      <c r="B1023" t="s">
        <v>10528</v>
      </c>
      <c r="C1023" t="s">
        <v>10767</v>
      </c>
      <c r="D1023">
        <v>390</v>
      </c>
      <c r="E1023" s="11">
        <f t="shared" si="75"/>
        <v>229313</v>
      </c>
      <c r="F1023" s="5">
        <v>799</v>
      </c>
      <c r="G1023" s="1">
        <v>0.51</v>
      </c>
      <c r="H1023" t="str">
        <f t="shared" si="76"/>
        <v>20-50%</v>
      </c>
      <c r="I1023" s="8" t="str">
        <f t="shared" si="77"/>
        <v>&gt;500</v>
      </c>
      <c r="J1023" s="8" t="str">
        <f t="shared" si="78"/>
        <v>&lt;1000</v>
      </c>
      <c r="K1023" s="1" t="s">
        <v>9295</v>
      </c>
      <c r="L1023">
        <v>3.8</v>
      </c>
      <c r="M1023" s="4">
        <v>287</v>
      </c>
      <c r="N1023" s="12">
        <f t="shared" si="79"/>
        <v>1090.5999999999999</v>
      </c>
    </row>
    <row r="1024" spans="1:14">
      <c r="A1024" t="s">
        <v>6220</v>
      </c>
      <c r="B1024" t="s">
        <v>10181</v>
      </c>
      <c r="C1024" t="s">
        <v>10711</v>
      </c>
      <c r="D1024">
        <v>249</v>
      </c>
      <c r="E1024" s="11">
        <f t="shared" si="75"/>
        <v>4205073</v>
      </c>
      <c r="F1024" s="5">
        <v>499</v>
      </c>
      <c r="G1024" s="1">
        <v>0.5</v>
      </c>
      <c r="H1024" t="str">
        <f t="shared" si="76"/>
        <v>&gt;=50%</v>
      </c>
      <c r="I1024" s="8" t="str">
        <f t="shared" si="77"/>
        <v>200-500</v>
      </c>
      <c r="J1024" s="8" t="str">
        <f t="shared" si="78"/>
        <v>1000</v>
      </c>
      <c r="K1024" s="1" t="s">
        <v>9295</v>
      </c>
      <c r="L1024">
        <v>3.3</v>
      </c>
      <c r="M1024" s="4">
        <v>8427</v>
      </c>
      <c r="N1024" s="12">
        <f t="shared" si="79"/>
        <v>27809.1</v>
      </c>
    </row>
    <row r="1025" spans="1:14">
      <c r="A1025" t="s">
        <v>5078</v>
      </c>
      <c r="B1025" t="s">
        <v>10037</v>
      </c>
      <c r="C1025" t="s">
        <v>10641</v>
      </c>
      <c r="D1025">
        <v>549</v>
      </c>
      <c r="E1025" s="11">
        <f t="shared" si="75"/>
        <v>16497994</v>
      </c>
      <c r="F1025" s="5">
        <v>1499</v>
      </c>
      <c r="G1025" s="1">
        <v>0.63</v>
      </c>
      <c r="H1025" t="str">
        <f t="shared" si="76"/>
        <v>&gt;=50%</v>
      </c>
      <c r="I1025" s="8" t="str">
        <f t="shared" si="77"/>
        <v>&gt;500</v>
      </c>
      <c r="J1025" s="8" t="str">
        <f t="shared" si="78"/>
        <v>1000</v>
      </c>
      <c r="K1025" s="1" t="s">
        <v>9295</v>
      </c>
      <c r="L1025">
        <v>4.3</v>
      </c>
      <c r="M1025" s="4">
        <v>11006</v>
      </c>
      <c r="N1025" s="12">
        <f t="shared" si="79"/>
        <v>47325.799999999996</v>
      </c>
    </row>
    <row r="1026" spans="1:14">
      <c r="A1026" t="s">
        <v>1892</v>
      </c>
      <c r="B1026" t="s">
        <v>9595</v>
      </c>
      <c r="C1026" t="s">
        <v>10582</v>
      </c>
      <c r="D1026" s="2">
        <v>1850</v>
      </c>
      <c r="E1026" s="11">
        <f t="shared" ref="E1026:E1089" si="80">F1026 * M1026</f>
        <v>828000</v>
      </c>
      <c r="F1026" s="5">
        <v>4500</v>
      </c>
      <c r="G1026" s="1">
        <v>0.59</v>
      </c>
      <c r="H1026" t="str">
        <f t="shared" ref="H1026:H1089" si="81">IF(G1027 &lt;=0.2, "20%", IF(G1027 &lt;=0.5,"20-50%", "&gt;=50%"))</f>
        <v>&gt;=50%</v>
      </c>
      <c r="I1026" s="8" t="str">
        <f t="shared" ref="I1026:I1089" si="82">IF(F1026&lt;200,"&lt;200",IF(F1026&lt;=500,"200-500",IF(F1026&gt;500,"&gt;500")))</f>
        <v>&gt;500</v>
      </c>
      <c r="J1026" s="8" t="str">
        <f t="shared" ref="J1026:J1089" si="83">IF(M1026&lt;1000,"&lt;1000",IF(M1026&gt;=1000,"1000"))</f>
        <v>&lt;1000</v>
      </c>
      <c r="K1026" s="1" t="s">
        <v>9295</v>
      </c>
      <c r="L1026">
        <v>4</v>
      </c>
      <c r="M1026" s="4">
        <v>184</v>
      </c>
      <c r="N1026" s="12">
        <f t="shared" ref="N1026:N1089" si="84">L1026 *M1026</f>
        <v>736</v>
      </c>
    </row>
    <row r="1027" spans="1:14">
      <c r="A1027" t="s">
        <v>3409</v>
      </c>
      <c r="B1027" t="s">
        <v>9820</v>
      </c>
      <c r="C1027" t="s">
        <v>10593</v>
      </c>
      <c r="D1027">
        <v>265</v>
      </c>
      <c r="E1027" s="11">
        <f t="shared" si="80"/>
        <v>464535</v>
      </c>
      <c r="F1027" s="5">
        <v>999</v>
      </c>
      <c r="G1027" s="1">
        <v>0.73</v>
      </c>
      <c r="H1027" t="str">
        <f t="shared" si="81"/>
        <v>&gt;=50%</v>
      </c>
      <c r="I1027" s="8" t="str">
        <f t="shared" si="82"/>
        <v>&gt;500</v>
      </c>
      <c r="J1027" s="8" t="str">
        <f t="shared" si="83"/>
        <v>&lt;1000</v>
      </c>
      <c r="K1027" s="1" t="s">
        <v>9295</v>
      </c>
      <c r="L1027">
        <v>3.7</v>
      </c>
      <c r="M1027" s="4">
        <v>465</v>
      </c>
      <c r="N1027" s="12">
        <f t="shared" si="84"/>
        <v>1720.5</v>
      </c>
    </row>
    <row r="1028" spans="1:14">
      <c r="A1028" t="s">
        <v>8201</v>
      </c>
      <c r="B1028" t="s">
        <v>10435</v>
      </c>
      <c r="C1028" t="s">
        <v>10711</v>
      </c>
      <c r="D1028" s="2">
        <v>5395</v>
      </c>
      <c r="E1028" s="11">
        <f t="shared" si="80"/>
        <v>10694650</v>
      </c>
      <c r="F1028" s="5">
        <v>19990</v>
      </c>
      <c r="G1028" s="1">
        <v>0.73</v>
      </c>
      <c r="H1028" t="str">
        <f t="shared" si="81"/>
        <v>&gt;=50%</v>
      </c>
      <c r="I1028" s="8" t="str">
        <f t="shared" si="82"/>
        <v>&gt;500</v>
      </c>
      <c r="J1028" s="8" t="str">
        <f t="shared" si="83"/>
        <v>&lt;1000</v>
      </c>
      <c r="K1028" s="1" t="s">
        <v>9295</v>
      </c>
      <c r="L1028">
        <v>4.4000000000000004</v>
      </c>
      <c r="M1028" s="4">
        <v>535</v>
      </c>
      <c r="N1028" s="12">
        <f t="shared" si="84"/>
        <v>2354</v>
      </c>
    </row>
    <row r="1029" spans="1:14">
      <c r="A1029" t="s">
        <v>2032</v>
      </c>
      <c r="B1029" t="s">
        <v>9613</v>
      </c>
      <c r="C1029" t="s">
        <v>10574</v>
      </c>
      <c r="D1029">
        <v>199</v>
      </c>
      <c r="E1029" s="11">
        <f t="shared" si="80"/>
        <v>268462</v>
      </c>
      <c r="F1029" s="5">
        <v>499</v>
      </c>
      <c r="G1029" s="1">
        <v>0.6</v>
      </c>
      <c r="H1029" t="str">
        <f t="shared" si="81"/>
        <v>&gt;=50%</v>
      </c>
      <c r="I1029" s="8" t="str">
        <f t="shared" si="82"/>
        <v>200-500</v>
      </c>
      <c r="J1029" s="8" t="str">
        <f t="shared" si="83"/>
        <v>&lt;1000</v>
      </c>
      <c r="K1029" s="1" t="s">
        <v>9295</v>
      </c>
      <c r="L1029">
        <v>3.8</v>
      </c>
      <c r="M1029" s="4">
        <v>538</v>
      </c>
      <c r="N1029" s="12">
        <f t="shared" si="84"/>
        <v>2044.3999999999999</v>
      </c>
    </row>
    <row r="1030" spans="1:14">
      <c r="A1030" t="s">
        <v>2556</v>
      </c>
      <c r="B1030" t="s">
        <v>9691</v>
      </c>
      <c r="C1030" t="s">
        <v>10593</v>
      </c>
      <c r="D1030">
        <v>299</v>
      </c>
      <c r="E1030" s="11">
        <f t="shared" si="80"/>
        <v>34583800</v>
      </c>
      <c r="F1030" s="5">
        <v>1900</v>
      </c>
      <c r="G1030" s="1">
        <v>0.84</v>
      </c>
      <c r="H1030" t="str">
        <f t="shared" si="81"/>
        <v>&gt;=50%</v>
      </c>
      <c r="I1030" s="8" t="str">
        <f t="shared" si="82"/>
        <v>&gt;500</v>
      </c>
      <c r="J1030" s="8" t="str">
        <f t="shared" si="83"/>
        <v>1000</v>
      </c>
      <c r="K1030" s="1" t="s">
        <v>9295</v>
      </c>
      <c r="L1030">
        <v>3.6</v>
      </c>
      <c r="M1030" s="4">
        <v>18202</v>
      </c>
      <c r="N1030" s="12">
        <f t="shared" si="84"/>
        <v>65527.200000000004</v>
      </c>
    </row>
    <row r="1031" spans="1:14">
      <c r="A1031" t="s">
        <v>2242</v>
      </c>
      <c r="B1031" t="s">
        <v>9645</v>
      </c>
      <c r="C1031" t="s">
        <v>2215</v>
      </c>
      <c r="D1031">
        <v>349</v>
      </c>
      <c r="E1031" s="11">
        <f t="shared" si="80"/>
        <v>18552318</v>
      </c>
      <c r="F1031" s="5">
        <v>1299</v>
      </c>
      <c r="G1031" s="1">
        <v>0.73</v>
      </c>
      <c r="H1031" t="str">
        <f t="shared" si="81"/>
        <v>&gt;=50%</v>
      </c>
      <c r="I1031" s="8" t="str">
        <f t="shared" si="82"/>
        <v>&gt;500</v>
      </c>
      <c r="J1031" s="8" t="str">
        <f t="shared" si="83"/>
        <v>1000</v>
      </c>
      <c r="K1031" s="1" t="s">
        <v>9295</v>
      </c>
      <c r="L1031">
        <v>4</v>
      </c>
      <c r="M1031" s="4">
        <v>14282</v>
      </c>
      <c r="N1031" s="12">
        <f t="shared" si="84"/>
        <v>57128</v>
      </c>
    </row>
    <row r="1032" spans="1:14">
      <c r="A1032" t="s">
        <v>2242</v>
      </c>
      <c r="B1032" t="s">
        <v>9645</v>
      </c>
      <c r="C1032" t="s">
        <v>10613</v>
      </c>
      <c r="D1032">
        <v>349</v>
      </c>
      <c r="E1032" s="11">
        <f t="shared" si="80"/>
        <v>18553617</v>
      </c>
      <c r="F1032" s="5">
        <v>1299</v>
      </c>
      <c r="G1032" s="1">
        <v>0.73</v>
      </c>
      <c r="H1032" t="str">
        <f t="shared" si="81"/>
        <v>&gt;=50%</v>
      </c>
      <c r="I1032" s="8" t="str">
        <f t="shared" si="82"/>
        <v>&gt;500</v>
      </c>
      <c r="J1032" s="8" t="str">
        <f t="shared" si="83"/>
        <v>1000</v>
      </c>
      <c r="K1032" s="1" t="s">
        <v>9295</v>
      </c>
      <c r="L1032">
        <v>4</v>
      </c>
      <c r="M1032" s="4">
        <v>14283</v>
      </c>
      <c r="N1032" s="12">
        <f t="shared" si="84"/>
        <v>57132</v>
      </c>
    </row>
    <row r="1033" spans="1:14">
      <c r="A1033" t="s">
        <v>3059</v>
      </c>
      <c r="B1033" t="s">
        <v>9767</v>
      </c>
      <c r="C1033" t="s">
        <v>10594</v>
      </c>
      <c r="D1033" s="2">
        <v>1299</v>
      </c>
      <c r="E1033" s="11">
        <f t="shared" si="80"/>
        <v>26485585</v>
      </c>
      <c r="F1033" s="5">
        <v>5999</v>
      </c>
      <c r="G1033" s="1">
        <v>0.78</v>
      </c>
      <c r="H1033" t="str">
        <f t="shared" si="81"/>
        <v>&gt;=50%</v>
      </c>
      <c r="I1033" s="8" t="str">
        <f t="shared" si="82"/>
        <v>&gt;500</v>
      </c>
      <c r="J1033" s="8" t="str">
        <f t="shared" si="83"/>
        <v>1000</v>
      </c>
      <c r="K1033" s="1" t="s">
        <v>9295</v>
      </c>
      <c r="L1033">
        <v>3.3</v>
      </c>
      <c r="M1033" s="4">
        <v>4415</v>
      </c>
      <c r="N1033" s="12">
        <f t="shared" si="84"/>
        <v>14569.5</v>
      </c>
    </row>
    <row r="1034" spans="1:14">
      <c r="A1034" t="s">
        <v>2833</v>
      </c>
      <c r="B1034" t="s">
        <v>9735</v>
      </c>
      <c r="C1034" t="s">
        <v>10572</v>
      </c>
      <c r="D1034" s="2">
        <v>1299</v>
      </c>
      <c r="E1034" s="11">
        <f t="shared" si="80"/>
        <v>26485585</v>
      </c>
      <c r="F1034" s="5">
        <v>5999</v>
      </c>
      <c r="G1034" s="1">
        <v>0.78</v>
      </c>
      <c r="H1034" t="str">
        <f t="shared" si="81"/>
        <v>&gt;=50%</v>
      </c>
      <c r="I1034" s="8" t="str">
        <f t="shared" si="82"/>
        <v>&gt;500</v>
      </c>
      <c r="J1034" s="8" t="str">
        <f t="shared" si="83"/>
        <v>1000</v>
      </c>
      <c r="K1034" s="1" t="s">
        <v>9295</v>
      </c>
      <c r="L1034">
        <v>3.3</v>
      </c>
      <c r="M1034" s="4">
        <v>4415</v>
      </c>
      <c r="N1034" s="12">
        <f t="shared" si="84"/>
        <v>14569.5</v>
      </c>
    </row>
    <row r="1035" spans="1:14">
      <c r="A1035" t="s">
        <v>2984</v>
      </c>
      <c r="B1035" t="s">
        <v>9756</v>
      </c>
      <c r="C1035" t="s">
        <v>10597</v>
      </c>
      <c r="D1035" s="2">
        <v>1399</v>
      </c>
      <c r="E1035" s="11">
        <f t="shared" si="80"/>
        <v>26485585</v>
      </c>
      <c r="F1035" s="5">
        <v>5999</v>
      </c>
      <c r="G1035" s="1">
        <v>0.77</v>
      </c>
      <c r="H1035" t="str">
        <f t="shared" si="81"/>
        <v>&gt;=50%</v>
      </c>
      <c r="I1035" s="8" t="str">
        <f t="shared" si="82"/>
        <v>&gt;500</v>
      </c>
      <c r="J1035" s="8" t="str">
        <f t="shared" si="83"/>
        <v>1000</v>
      </c>
      <c r="K1035" s="1" t="s">
        <v>9295</v>
      </c>
      <c r="L1035">
        <v>3.3</v>
      </c>
      <c r="M1035" s="4">
        <v>4415</v>
      </c>
      <c r="N1035" s="12">
        <f t="shared" si="84"/>
        <v>14569.5</v>
      </c>
    </row>
    <row r="1036" spans="1:14">
      <c r="A1036" t="s">
        <v>885</v>
      </c>
      <c r="B1036" t="s">
        <v>9440</v>
      </c>
      <c r="C1036" t="s">
        <v>10574</v>
      </c>
      <c r="D1036">
        <v>249</v>
      </c>
      <c r="E1036" s="11">
        <f t="shared" si="80"/>
        <v>1000825</v>
      </c>
      <c r="F1036" s="5">
        <v>931</v>
      </c>
      <c r="G1036" s="1">
        <v>0.73</v>
      </c>
      <c r="H1036" t="str">
        <f t="shared" si="81"/>
        <v>&gt;=50%</v>
      </c>
      <c r="I1036" s="8" t="str">
        <f t="shared" si="82"/>
        <v>&gt;500</v>
      </c>
      <c r="J1036" s="8" t="str">
        <f t="shared" si="83"/>
        <v>1000</v>
      </c>
      <c r="K1036" s="1" t="s">
        <v>9295</v>
      </c>
      <c r="L1036">
        <v>3.9</v>
      </c>
      <c r="M1036" s="4">
        <v>1075</v>
      </c>
      <c r="N1036" s="12">
        <f t="shared" si="84"/>
        <v>4192.5</v>
      </c>
    </row>
    <row r="1037" spans="1:14">
      <c r="A1037" t="s">
        <v>1575</v>
      </c>
      <c r="B1037" t="s">
        <v>9546</v>
      </c>
      <c r="C1037" t="s">
        <v>10572</v>
      </c>
      <c r="D1037">
        <v>89</v>
      </c>
      <c r="E1037" s="11">
        <f t="shared" si="80"/>
        <v>860000</v>
      </c>
      <c r="F1037" s="5">
        <v>800</v>
      </c>
      <c r="G1037" s="1">
        <v>0.89</v>
      </c>
      <c r="H1037" t="str">
        <f t="shared" si="81"/>
        <v>&gt;=50%</v>
      </c>
      <c r="I1037" s="8" t="str">
        <f t="shared" si="82"/>
        <v>&gt;500</v>
      </c>
      <c r="J1037" s="8" t="str">
        <f t="shared" si="83"/>
        <v>1000</v>
      </c>
      <c r="K1037" s="1" t="s">
        <v>9295</v>
      </c>
      <c r="L1037">
        <v>3.9</v>
      </c>
      <c r="M1037" s="4">
        <v>1075</v>
      </c>
      <c r="N1037" s="12">
        <f t="shared" si="84"/>
        <v>4192.5</v>
      </c>
    </row>
    <row r="1038" spans="1:14">
      <c r="A1038" t="s">
        <v>244</v>
      </c>
      <c r="B1038" t="s">
        <v>9351</v>
      </c>
      <c r="C1038" t="s">
        <v>10572</v>
      </c>
      <c r="D1038">
        <v>99</v>
      </c>
      <c r="E1038" s="11">
        <f t="shared" si="80"/>
        <v>16580500.859999999</v>
      </c>
      <c r="F1038" s="5">
        <v>666.66</v>
      </c>
      <c r="G1038" s="1">
        <v>0.85</v>
      </c>
      <c r="H1038" t="str">
        <f t="shared" si="81"/>
        <v>&gt;=50%</v>
      </c>
      <c r="I1038" s="8" t="str">
        <f t="shared" si="82"/>
        <v>&gt;500</v>
      </c>
      <c r="J1038" s="8" t="str">
        <f t="shared" si="83"/>
        <v>1000</v>
      </c>
      <c r="K1038" s="1" t="s">
        <v>9295</v>
      </c>
      <c r="L1038">
        <v>3.9</v>
      </c>
      <c r="M1038" s="4">
        <v>24871</v>
      </c>
      <c r="N1038" s="12">
        <f t="shared" si="84"/>
        <v>96996.9</v>
      </c>
    </row>
    <row r="1039" spans="1:14">
      <c r="A1039" t="s">
        <v>244</v>
      </c>
      <c r="B1039" t="s">
        <v>9351</v>
      </c>
      <c r="C1039" t="s">
        <v>10591</v>
      </c>
      <c r="D1039">
        <v>99</v>
      </c>
      <c r="E1039" s="11">
        <f t="shared" si="80"/>
        <v>16579834.199999999</v>
      </c>
      <c r="F1039" s="5">
        <v>666.66</v>
      </c>
      <c r="G1039" s="1">
        <v>0.85</v>
      </c>
      <c r="H1039" t="str">
        <f t="shared" si="81"/>
        <v>&gt;=50%</v>
      </c>
      <c r="I1039" s="8" t="str">
        <f t="shared" si="82"/>
        <v>&gt;500</v>
      </c>
      <c r="J1039" s="8" t="str">
        <f t="shared" si="83"/>
        <v>1000</v>
      </c>
      <c r="K1039" s="1" t="s">
        <v>9295</v>
      </c>
      <c r="L1039">
        <v>3.9</v>
      </c>
      <c r="M1039" s="4">
        <v>24870</v>
      </c>
      <c r="N1039" s="12">
        <f t="shared" si="84"/>
        <v>96993</v>
      </c>
    </row>
    <row r="1040" spans="1:14">
      <c r="A1040" t="s">
        <v>1812</v>
      </c>
      <c r="B1040" t="s">
        <v>9584</v>
      </c>
      <c r="C1040" t="s">
        <v>10575</v>
      </c>
      <c r="D1040">
        <v>99</v>
      </c>
      <c r="E1040" s="11">
        <f t="shared" si="80"/>
        <v>860000</v>
      </c>
      <c r="F1040" s="5">
        <v>800</v>
      </c>
      <c r="G1040" s="1">
        <v>0.88</v>
      </c>
      <c r="H1040" t="str">
        <f t="shared" si="81"/>
        <v>&gt;=50%</v>
      </c>
      <c r="I1040" s="8" t="str">
        <f t="shared" si="82"/>
        <v>&gt;500</v>
      </c>
      <c r="J1040" s="8" t="str">
        <f t="shared" si="83"/>
        <v>1000</v>
      </c>
      <c r="K1040" s="1" t="s">
        <v>9295</v>
      </c>
      <c r="L1040">
        <v>3.9</v>
      </c>
      <c r="M1040" s="4">
        <v>1075</v>
      </c>
      <c r="N1040" s="12">
        <f t="shared" si="84"/>
        <v>4192.5</v>
      </c>
    </row>
    <row r="1041" spans="1:14">
      <c r="A1041" t="s">
        <v>712</v>
      </c>
      <c r="B1041" t="s">
        <v>9414</v>
      </c>
      <c r="C1041" t="s">
        <v>10577</v>
      </c>
      <c r="D1041">
        <v>99</v>
      </c>
      <c r="E1041" s="11">
        <f t="shared" si="80"/>
        <v>19896800</v>
      </c>
      <c r="F1041" s="5">
        <v>800</v>
      </c>
      <c r="G1041" s="1">
        <v>0.88</v>
      </c>
      <c r="H1041" t="str">
        <f t="shared" si="81"/>
        <v>&gt;=50%</v>
      </c>
      <c r="I1041" s="8" t="str">
        <f t="shared" si="82"/>
        <v>&gt;500</v>
      </c>
      <c r="J1041" s="8" t="str">
        <f t="shared" si="83"/>
        <v>1000</v>
      </c>
      <c r="K1041" s="1" t="s">
        <v>9295</v>
      </c>
      <c r="L1041">
        <v>3.9</v>
      </c>
      <c r="M1041" s="4">
        <v>24871</v>
      </c>
      <c r="N1041" s="12">
        <f t="shared" si="84"/>
        <v>96996.9</v>
      </c>
    </row>
    <row r="1042" spans="1:14">
      <c r="A1042" t="s">
        <v>237</v>
      </c>
      <c r="B1042" t="s">
        <v>9350</v>
      </c>
      <c r="C1042" t="s">
        <v>10572</v>
      </c>
      <c r="D1042">
        <v>199</v>
      </c>
      <c r="E1042" s="11">
        <f t="shared" si="80"/>
        <v>1073925</v>
      </c>
      <c r="F1042" s="5">
        <v>999</v>
      </c>
      <c r="G1042" s="1">
        <v>0.8</v>
      </c>
      <c r="H1042" t="str">
        <f t="shared" si="81"/>
        <v>&gt;=50%</v>
      </c>
      <c r="I1042" s="8" t="str">
        <f t="shared" si="82"/>
        <v>&gt;500</v>
      </c>
      <c r="J1042" s="8" t="str">
        <f t="shared" si="83"/>
        <v>1000</v>
      </c>
      <c r="K1042" s="1" t="s">
        <v>9295</v>
      </c>
      <c r="L1042">
        <v>3.9</v>
      </c>
      <c r="M1042" s="4">
        <v>1075</v>
      </c>
      <c r="N1042" s="12">
        <f t="shared" si="84"/>
        <v>4192.5</v>
      </c>
    </row>
    <row r="1043" spans="1:14">
      <c r="A1043" t="s">
        <v>237</v>
      </c>
      <c r="B1043" t="s">
        <v>9350</v>
      </c>
      <c r="C1043" t="s">
        <v>10642</v>
      </c>
      <c r="D1043">
        <v>199</v>
      </c>
      <c r="E1043" s="11">
        <f t="shared" si="80"/>
        <v>1073925</v>
      </c>
      <c r="F1043" s="5">
        <v>999</v>
      </c>
      <c r="G1043" s="1">
        <v>0.8</v>
      </c>
      <c r="H1043" t="str">
        <f t="shared" si="81"/>
        <v>&gt;=50%</v>
      </c>
      <c r="I1043" s="8" t="str">
        <f t="shared" si="82"/>
        <v>&gt;500</v>
      </c>
      <c r="J1043" s="8" t="str">
        <f t="shared" si="83"/>
        <v>1000</v>
      </c>
      <c r="K1043" s="1" t="s">
        <v>9295</v>
      </c>
      <c r="L1043">
        <v>3.9</v>
      </c>
      <c r="M1043" s="4">
        <v>1075</v>
      </c>
      <c r="N1043" s="12">
        <f t="shared" si="84"/>
        <v>4192.5</v>
      </c>
    </row>
    <row r="1044" spans="1:14">
      <c r="A1044" t="s">
        <v>43</v>
      </c>
      <c r="B1044" t="s">
        <v>9322</v>
      </c>
      <c r="C1044" t="s">
        <v>10572</v>
      </c>
      <c r="D1044">
        <v>149</v>
      </c>
      <c r="E1044" s="11">
        <f t="shared" si="80"/>
        <v>24871000</v>
      </c>
      <c r="F1044" s="5">
        <v>1000</v>
      </c>
      <c r="G1044" s="1">
        <v>0.85</v>
      </c>
      <c r="H1044" t="str">
        <f t="shared" si="81"/>
        <v>&gt;=50%</v>
      </c>
      <c r="I1044" s="8" t="str">
        <f t="shared" si="82"/>
        <v>&gt;500</v>
      </c>
      <c r="J1044" s="8" t="str">
        <f t="shared" si="83"/>
        <v>1000</v>
      </c>
      <c r="K1044" s="1" t="s">
        <v>9295</v>
      </c>
      <c r="L1044">
        <v>3.9</v>
      </c>
      <c r="M1044" s="4">
        <v>24871</v>
      </c>
      <c r="N1044" s="12">
        <f t="shared" si="84"/>
        <v>96996.9</v>
      </c>
    </row>
    <row r="1045" spans="1:14">
      <c r="A1045" t="s">
        <v>43</v>
      </c>
      <c r="B1045" t="s">
        <v>9322</v>
      </c>
      <c r="C1045" t="s">
        <v>10602</v>
      </c>
      <c r="D1045">
        <v>149</v>
      </c>
      <c r="E1045" s="11">
        <f t="shared" si="80"/>
        <v>24870000</v>
      </c>
      <c r="F1045" s="5">
        <v>1000</v>
      </c>
      <c r="G1045" s="1">
        <v>0.85</v>
      </c>
      <c r="H1045" t="str">
        <f t="shared" si="81"/>
        <v>&gt;=50%</v>
      </c>
      <c r="I1045" s="8" t="str">
        <f t="shared" si="82"/>
        <v>&gt;500</v>
      </c>
      <c r="J1045" s="8" t="str">
        <f t="shared" si="83"/>
        <v>1000</v>
      </c>
      <c r="K1045" s="1" t="s">
        <v>9295</v>
      </c>
      <c r="L1045">
        <v>3.9</v>
      </c>
      <c r="M1045" s="4">
        <v>24870</v>
      </c>
      <c r="N1045" s="12">
        <f t="shared" si="84"/>
        <v>96993</v>
      </c>
    </row>
    <row r="1046" spans="1:14">
      <c r="A1046" t="s">
        <v>43</v>
      </c>
      <c r="B1046" t="s">
        <v>9322</v>
      </c>
      <c r="C1046" t="s">
        <v>10630</v>
      </c>
      <c r="D1046">
        <v>149</v>
      </c>
      <c r="E1046" s="11">
        <f t="shared" si="80"/>
        <v>24870000</v>
      </c>
      <c r="F1046" s="5">
        <v>1000</v>
      </c>
      <c r="G1046" s="1">
        <v>0.85</v>
      </c>
      <c r="H1046" t="str">
        <f t="shared" si="81"/>
        <v>&gt;=50%</v>
      </c>
      <c r="I1046" s="8" t="str">
        <f t="shared" si="82"/>
        <v>&gt;500</v>
      </c>
      <c r="J1046" s="8" t="str">
        <f t="shared" si="83"/>
        <v>1000</v>
      </c>
      <c r="K1046" s="1" t="s">
        <v>9295</v>
      </c>
      <c r="L1046">
        <v>3.9</v>
      </c>
      <c r="M1046" s="4">
        <v>24870</v>
      </c>
      <c r="N1046" s="12">
        <f t="shared" si="84"/>
        <v>96993</v>
      </c>
    </row>
    <row r="1047" spans="1:14">
      <c r="A1047" t="s">
        <v>2593</v>
      </c>
      <c r="B1047" t="s">
        <v>9696</v>
      </c>
      <c r="C1047" t="s">
        <v>10594</v>
      </c>
      <c r="D1047">
        <v>599</v>
      </c>
      <c r="E1047" s="11">
        <f t="shared" si="80"/>
        <v>151192800</v>
      </c>
      <c r="F1047" s="5">
        <v>1800</v>
      </c>
      <c r="G1047" s="1">
        <v>0.67</v>
      </c>
      <c r="H1047" t="str">
        <f t="shared" si="81"/>
        <v>&gt;=50%</v>
      </c>
      <c r="I1047" s="8" t="str">
        <f t="shared" si="82"/>
        <v>&gt;500</v>
      </c>
      <c r="J1047" s="8" t="str">
        <f t="shared" si="83"/>
        <v>1000</v>
      </c>
      <c r="K1047" s="1" t="s">
        <v>9295</v>
      </c>
      <c r="L1047">
        <v>3.5</v>
      </c>
      <c r="M1047" s="4">
        <v>83996</v>
      </c>
      <c r="N1047" s="12">
        <f t="shared" si="84"/>
        <v>293986</v>
      </c>
    </row>
    <row r="1048" spans="1:14">
      <c r="A1048" t="s">
        <v>2228</v>
      </c>
      <c r="B1048" t="s">
        <v>9643</v>
      </c>
      <c r="C1048" t="s">
        <v>10593</v>
      </c>
      <c r="D1048">
        <v>599</v>
      </c>
      <c r="E1048" s="11">
        <f t="shared" si="80"/>
        <v>145346838</v>
      </c>
      <c r="F1048" s="5">
        <v>2499</v>
      </c>
      <c r="G1048" s="1">
        <v>0.76</v>
      </c>
      <c r="H1048" t="str">
        <f t="shared" si="81"/>
        <v>&gt;=50%</v>
      </c>
      <c r="I1048" s="8" t="str">
        <f t="shared" si="82"/>
        <v>&gt;500</v>
      </c>
      <c r="J1048" s="8" t="str">
        <f t="shared" si="83"/>
        <v>1000</v>
      </c>
      <c r="K1048" s="1" t="s">
        <v>9295</v>
      </c>
      <c r="L1048">
        <v>3.9</v>
      </c>
      <c r="M1048" s="4">
        <v>58162</v>
      </c>
      <c r="N1048" s="12">
        <f t="shared" si="84"/>
        <v>226831.8</v>
      </c>
    </row>
    <row r="1049" spans="1:14">
      <c r="A1049" t="s">
        <v>2995</v>
      </c>
      <c r="B1049" t="s">
        <v>9758</v>
      </c>
      <c r="C1049" t="s">
        <v>10591</v>
      </c>
      <c r="D1049">
        <v>199</v>
      </c>
      <c r="E1049" s="11">
        <f t="shared" si="80"/>
        <v>3513503</v>
      </c>
      <c r="F1049" s="5">
        <v>1099</v>
      </c>
      <c r="G1049" s="1">
        <v>0.82</v>
      </c>
      <c r="H1049" t="str">
        <f t="shared" si="81"/>
        <v>20-50%</v>
      </c>
      <c r="I1049" s="8" t="str">
        <f t="shared" si="82"/>
        <v>&gt;500</v>
      </c>
      <c r="J1049" s="8" t="str">
        <f t="shared" si="83"/>
        <v>1000</v>
      </c>
      <c r="K1049" s="1" t="s">
        <v>9295</v>
      </c>
      <c r="L1049">
        <v>4</v>
      </c>
      <c r="M1049" s="4">
        <v>3197</v>
      </c>
      <c r="N1049" s="12">
        <f t="shared" si="84"/>
        <v>12788</v>
      </c>
    </row>
    <row r="1050" spans="1:14">
      <c r="A1050" t="s">
        <v>4051</v>
      </c>
      <c r="B1050" t="s">
        <v>9903</v>
      </c>
      <c r="C1050" t="s">
        <v>10616</v>
      </c>
      <c r="D1050">
        <v>299</v>
      </c>
      <c r="E1050" s="11">
        <f t="shared" si="80"/>
        <v>1836534</v>
      </c>
      <c r="F1050" s="5">
        <v>599</v>
      </c>
      <c r="G1050" s="1">
        <v>0.5</v>
      </c>
      <c r="H1050" t="str">
        <f t="shared" si="81"/>
        <v>&gt;=50%</v>
      </c>
      <c r="I1050" s="8" t="str">
        <f t="shared" si="82"/>
        <v>&gt;500</v>
      </c>
      <c r="J1050" s="8" t="str">
        <f t="shared" si="83"/>
        <v>1000</v>
      </c>
      <c r="K1050" s="1" t="s">
        <v>9295</v>
      </c>
      <c r="L1050">
        <v>3.8</v>
      </c>
      <c r="M1050" s="4">
        <v>3066</v>
      </c>
      <c r="N1050" s="12">
        <f t="shared" si="84"/>
        <v>11650.8</v>
      </c>
    </row>
    <row r="1051" spans="1:14">
      <c r="A1051" t="s">
        <v>4570</v>
      </c>
      <c r="B1051" t="s">
        <v>9968</v>
      </c>
      <c r="C1051" t="s">
        <v>10623</v>
      </c>
      <c r="D1051">
        <v>238</v>
      </c>
      <c r="E1051" s="11">
        <f t="shared" si="80"/>
        <v>5852028</v>
      </c>
      <c r="F1051" s="5">
        <v>699</v>
      </c>
      <c r="G1051" s="1">
        <v>0.66</v>
      </c>
      <c r="H1051" t="str">
        <f t="shared" si="81"/>
        <v>20-50%</v>
      </c>
      <c r="I1051" s="8" t="str">
        <f t="shared" si="82"/>
        <v>&gt;500</v>
      </c>
      <c r="J1051" s="8" t="str">
        <f t="shared" si="83"/>
        <v>1000</v>
      </c>
      <c r="K1051" s="1" t="s">
        <v>9295</v>
      </c>
      <c r="L1051">
        <v>4.4000000000000004</v>
      </c>
      <c r="M1051" s="4">
        <v>8372</v>
      </c>
      <c r="N1051" s="12">
        <f t="shared" si="84"/>
        <v>36836.800000000003</v>
      </c>
    </row>
    <row r="1052" spans="1:14">
      <c r="A1052" t="s">
        <v>5404</v>
      </c>
      <c r="B1052" t="s">
        <v>10079</v>
      </c>
      <c r="C1052" t="s">
        <v>10640</v>
      </c>
      <c r="D1052" s="2">
        <v>2490</v>
      </c>
      <c r="E1052" s="11">
        <f t="shared" si="80"/>
        <v>14387940</v>
      </c>
      <c r="F1052" s="5">
        <v>3990</v>
      </c>
      <c r="G1052" s="1">
        <v>0.38</v>
      </c>
      <c r="H1052" t="str">
        <f t="shared" si="81"/>
        <v>&gt;=50%</v>
      </c>
      <c r="I1052" s="8" t="str">
        <f t="shared" si="82"/>
        <v>&gt;500</v>
      </c>
      <c r="J1052" s="8" t="str">
        <f t="shared" si="83"/>
        <v>1000</v>
      </c>
      <c r="K1052" s="1" t="s">
        <v>9296</v>
      </c>
      <c r="L1052">
        <v>4.0999999999999996</v>
      </c>
      <c r="M1052" s="4">
        <v>3606</v>
      </c>
      <c r="N1052" s="12">
        <f t="shared" si="84"/>
        <v>14784.599999999999</v>
      </c>
    </row>
    <row r="1053" spans="1:14">
      <c r="A1053" t="s">
        <v>6317</v>
      </c>
      <c r="B1053" t="s">
        <v>10194</v>
      </c>
      <c r="C1053" t="s">
        <v>10717</v>
      </c>
      <c r="D1053">
        <v>398</v>
      </c>
      <c r="E1053" s="11">
        <f t="shared" si="80"/>
        <v>513743</v>
      </c>
      <c r="F1053" s="5">
        <v>1999</v>
      </c>
      <c r="G1053" s="1">
        <v>0.8</v>
      </c>
      <c r="H1053" t="str">
        <f t="shared" si="81"/>
        <v>20-50%</v>
      </c>
      <c r="I1053" s="8" t="str">
        <f t="shared" si="82"/>
        <v>&gt;500</v>
      </c>
      <c r="J1053" s="8" t="str">
        <f t="shared" si="83"/>
        <v>&lt;1000</v>
      </c>
      <c r="K1053" s="1" t="s">
        <v>9295</v>
      </c>
      <c r="L1053">
        <v>4.0999999999999996</v>
      </c>
      <c r="M1053" s="4">
        <v>257</v>
      </c>
      <c r="N1053" s="12">
        <f t="shared" si="84"/>
        <v>1053.6999999999998</v>
      </c>
    </row>
    <row r="1054" spans="1:14">
      <c r="A1054" t="s">
        <v>8456</v>
      </c>
      <c r="B1054" t="s">
        <v>10466</v>
      </c>
      <c r="C1054" t="s">
        <v>10761</v>
      </c>
      <c r="D1054" s="2">
        <v>8699</v>
      </c>
      <c r="E1054" s="11">
        <f t="shared" si="80"/>
        <v>53992305</v>
      </c>
      <c r="F1054" s="5">
        <v>16899</v>
      </c>
      <c r="G1054" s="1">
        <v>0.49</v>
      </c>
      <c r="H1054" t="str">
        <f t="shared" si="81"/>
        <v>20-50%</v>
      </c>
      <c r="I1054" s="8" t="str">
        <f t="shared" si="82"/>
        <v>&gt;500</v>
      </c>
      <c r="J1054" s="8" t="str">
        <f t="shared" si="83"/>
        <v>1000</v>
      </c>
      <c r="K1054" s="1" t="s">
        <v>9296</v>
      </c>
      <c r="L1054">
        <v>4.2</v>
      </c>
      <c r="M1054" s="4">
        <v>3195</v>
      </c>
      <c r="N1054" s="12">
        <f t="shared" si="84"/>
        <v>13419</v>
      </c>
    </row>
    <row r="1055" spans="1:14">
      <c r="A1055" t="s">
        <v>8547</v>
      </c>
      <c r="B1055" t="s">
        <v>10479</v>
      </c>
      <c r="C1055" t="s">
        <v>10717</v>
      </c>
      <c r="D1055" s="2">
        <v>2949</v>
      </c>
      <c r="E1055" s="11">
        <f t="shared" si="80"/>
        <v>38636832</v>
      </c>
      <c r="F1055" s="5">
        <v>4849</v>
      </c>
      <c r="G1055" s="1">
        <v>0.39</v>
      </c>
      <c r="H1055" t="str">
        <f t="shared" si="81"/>
        <v>20-50%</v>
      </c>
      <c r="I1055" s="8" t="str">
        <f t="shared" si="82"/>
        <v>&gt;500</v>
      </c>
      <c r="J1055" s="8" t="str">
        <f t="shared" si="83"/>
        <v>1000</v>
      </c>
      <c r="K1055" s="1" t="s">
        <v>9296</v>
      </c>
      <c r="L1055">
        <v>4.2</v>
      </c>
      <c r="M1055" s="4">
        <v>7968</v>
      </c>
      <c r="N1055" s="12">
        <f t="shared" si="84"/>
        <v>33465.599999999999</v>
      </c>
    </row>
    <row r="1056" spans="1:14">
      <c r="A1056" t="s">
        <v>8589</v>
      </c>
      <c r="B1056" t="s">
        <v>10485</v>
      </c>
      <c r="C1056" t="s">
        <v>10737</v>
      </c>
      <c r="D1056">
        <v>249</v>
      </c>
      <c r="E1056" s="11">
        <f t="shared" si="80"/>
        <v>277200</v>
      </c>
      <c r="F1056" s="5">
        <v>400</v>
      </c>
      <c r="G1056" s="1">
        <v>0.38</v>
      </c>
      <c r="H1056" t="str">
        <f t="shared" si="81"/>
        <v>&gt;=50%</v>
      </c>
      <c r="I1056" s="8" t="str">
        <f t="shared" si="82"/>
        <v>200-500</v>
      </c>
      <c r="J1056" s="8" t="str">
        <f t="shared" si="83"/>
        <v>&lt;1000</v>
      </c>
      <c r="K1056" s="1" t="s">
        <v>9296</v>
      </c>
      <c r="L1056">
        <v>4.0999999999999996</v>
      </c>
      <c r="M1056" s="4">
        <v>693</v>
      </c>
      <c r="N1056" s="12">
        <f t="shared" si="84"/>
        <v>2841.2999999999997</v>
      </c>
    </row>
    <row r="1057" spans="1:14">
      <c r="A1057" t="s">
        <v>5647</v>
      </c>
      <c r="B1057" t="s">
        <v>10111</v>
      </c>
      <c r="C1057" t="s">
        <v>10688</v>
      </c>
      <c r="D1057">
        <v>549</v>
      </c>
      <c r="E1057" s="11">
        <f t="shared" si="80"/>
        <v>2732633</v>
      </c>
      <c r="F1057" s="5">
        <v>1999</v>
      </c>
      <c r="G1057" s="1">
        <v>0.73</v>
      </c>
      <c r="H1057" t="str">
        <f t="shared" si="81"/>
        <v>20-50%</v>
      </c>
      <c r="I1057" s="8" t="str">
        <f t="shared" si="82"/>
        <v>&gt;500</v>
      </c>
      <c r="J1057" s="8" t="str">
        <f t="shared" si="83"/>
        <v>1000</v>
      </c>
      <c r="K1057" s="1" t="s">
        <v>9295</v>
      </c>
      <c r="L1057">
        <v>4.3</v>
      </c>
      <c r="M1057" s="4">
        <v>1367</v>
      </c>
      <c r="N1057" s="12">
        <f t="shared" si="84"/>
        <v>5878.0999999999995</v>
      </c>
    </row>
    <row r="1058" spans="1:14">
      <c r="A1058" t="s">
        <v>1088</v>
      </c>
      <c r="B1058" t="s">
        <v>9473</v>
      </c>
      <c r="C1058" t="s">
        <v>10573</v>
      </c>
      <c r="D1058">
        <v>249</v>
      </c>
      <c r="E1058" s="11">
        <f t="shared" si="80"/>
        <v>2616642</v>
      </c>
      <c r="F1058" s="5">
        <v>399</v>
      </c>
      <c r="G1058" s="1">
        <v>0.38</v>
      </c>
      <c r="H1058" t="str">
        <f t="shared" si="81"/>
        <v>20-50%</v>
      </c>
      <c r="I1058" s="8" t="str">
        <f t="shared" si="82"/>
        <v>200-500</v>
      </c>
      <c r="J1058" s="8" t="str">
        <f t="shared" si="83"/>
        <v>1000</v>
      </c>
      <c r="K1058" s="1" t="s">
        <v>9296</v>
      </c>
      <c r="L1058">
        <v>4</v>
      </c>
      <c r="M1058" s="4">
        <v>6558</v>
      </c>
      <c r="N1058" s="12">
        <f t="shared" si="84"/>
        <v>26232</v>
      </c>
    </row>
    <row r="1059" spans="1:14">
      <c r="A1059" t="s">
        <v>2454</v>
      </c>
      <c r="B1059" t="s">
        <v>9675</v>
      </c>
      <c r="C1059" t="s">
        <v>10591</v>
      </c>
      <c r="D1059">
        <v>399</v>
      </c>
      <c r="E1059" s="11">
        <f t="shared" si="80"/>
        <v>26434083</v>
      </c>
      <c r="F1059" s="5">
        <v>699</v>
      </c>
      <c r="G1059" s="1">
        <v>0.43</v>
      </c>
      <c r="H1059" t="str">
        <f t="shared" si="81"/>
        <v>20%</v>
      </c>
      <c r="I1059" s="8" t="str">
        <f t="shared" si="82"/>
        <v>&gt;500</v>
      </c>
      <c r="J1059" s="8" t="str">
        <f t="shared" si="83"/>
        <v>1000</v>
      </c>
      <c r="K1059" s="1" t="s">
        <v>9296</v>
      </c>
      <c r="L1059">
        <v>4</v>
      </c>
      <c r="M1059" s="4">
        <v>37817</v>
      </c>
      <c r="N1059" s="12">
        <f t="shared" si="84"/>
        <v>151268</v>
      </c>
    </row>
    <row r="1060" spans="1:14">
      <c r="A1060" t="s">
        <v>5578</v>
      </c>
      <c r="B1060" t="s">
        <v>10101</v>
      </c>
      <c r="C1060" t="s">
        <v>10615</v>
      </c>
      <c r="D1060" s="2">
        <v>1679</v>
      </c>
      <c r="E1060" s="11">
        <f t="shared" si="80"/>
        <v>145053437</v>
      </c>
      <c r="F1060" s="5">
        <v>1999</v>
      </c>
      <c r="G1060" s="1">
        <v>0.16</v>
      </c>
      <c r="H1060" t="str">
        <f t="shared" si="81"/>
        <v>20%</v>
      </c>
      <c r="I1060" s="8" t="str">
        <f t="shared" si="82"/>
        <v>&gt;500</v>
      </c>
      <c r="J1060" s="8" t="str">
        <f t="shared" si="83"/>
        <v>1000</v>
      </c>
      <c r="K1060" s="1" t="s">
        <v>9296</v>
      </c>
      <c r="L1060">
        <v>4.0999999999999996</v>
      </c>
      <c r="M1060" s="4">
        <v>72563</v>
      </c>
      <c r="N1060" s="12">
        <f t="shared" si="84"/>
        <v>297508.3</v>
      </c>
    </row>
    <row r="1061" spans="1:14">
      <c r="A1061" t="s">
        <v>2414</v>
      </c>
      <c r="B1061" t="s">
        <v>9670</v>
      </c>
      <c r="C1061" t="s">
        <v>10600</v>
      </c>
      <c r="D1061" s="2">
        <v>12999</v>
      </c>
      <c r="E1061" s="11">
        <f t="shared" si="80"/>
        <v>211922754</v>
      </c>
      <c r="F1061" s="5">
        <v>15999</v>
      </c>
      <c r="G1061" s="1">
        <v>0.19</v>
      </c>
      <c r="H1061" t="str">
        <f t="shared" si="81"/>
        <v>20%</v>
      </c>
      <c r="I1061" s="8" t="str">
        <f t="shared" si="82"/>
        <v>&gt;500</v>
      </c>
      <c r="J1061" s="8" t="str">
        <f t="shared" si="83"/>
        <v>1000</v>
      </c>
      <c r="K1061" s="1" t="s">
        <v>9296</v>
      </c>
      <c r="L1061">
        <v>4.2</v>
      </c>
      <c r="M1061" s="4">
        <v>13246</v>
      </c>
      <c r="N1061" s="12">
        <f t="shared" si="84"/>
        <v>55633.200000000004</v>
      </c>
    </row>
    <row r="1062" spans="1:14">
      <c r="A1062" t="s">
        <v>2712</v>
      </c>
      <c r="B1062" t="s">
        <v>9714</v>
      </c>
      <c r="C1062" t="s">
        <v>10592</v>
      </c>
      <c r="D1062" s="2">
        <v>7499</v>
      </c>
      <c r="E1062" s="11">
        <f t="shared" si="80"/>
        <v>247225093</v>
      </c>
      <c r="F1062" s="5">
        <v>7999</v>
      </c>
      <c r="G1062" s="1">
        <v>0.06</v>
      </c>
      <c r="H1062" t="str">
        <f t="shared" si="81"/>
        <v>20%</v>
      </c>
      <c r="I1062" s="8" t="str">
        <f t="shared" si="82"/>
        <v>&gt;500</v>
      </c>
      <c r="J1062" s="8" t="str">
        <f t="shared" si="83"/>
        <v>1000</v>
      </c>
      <c r="K1062" s="1" t="s">
        <v>9296</v>
      </c>
      <c r="L1062">
        <v>4</v>
      </c>
      <c r="M1062" s="4">
        <v>30907</v>
      </c>
      <c r="N1062" s="12">
        <f t="shared" si="84"/>
        <v>123628</v>
      </c>
    </row>
    <row r="1063" spans="1:14">
      <c r="A1063" t="s">
        <v>1680</v>
      </c>
      <c r="B1063" t="s">
        <v>9563</v>
      </c>
      <c r="C1063" t="s">
        <v>10575</v>
      </c>
      <c r="D1063" s="2">
        <v>4699</v>
      </c>
      <c r="E1063" s="11">
        <f t="shared" si="80"/>
        <v>1052576</v>
      </c>
      <c r="F1063" s="5">
        <v>4699</v>
      </c>
      <c r="G1063" s="1">
        <v>0</v>
      </c>
      <c r="H1063" t="str">
        <f t="shared" si="81"/>
        <v>20-50%</v>
      </c>
      <c r="I1063" s="8" t="str">
        <f t="shared" si="82"/>
        <v>&gt;500</v>
      </c>
      <c r="J1063" s="8" t="str">
        <f t="shared" si="83"/>
        <v>&lt;1000</v>
      </c>
      <c r="K1063" s="1" t="s">
        <v>9296</v>
      </c>
      <c r="L1063">
        <v>4.5</v>
      </c>
      <c r="M1063" s="4">
        <v>224</v>
      </c>
      <c r="N1063" s="12">
        <f t="shared" si="84"/>
        <v>1008</v>
      </c>
    </row>
    <row r="1064" spans="1:14">
      <c r="A1064" t="s">
        <v>4425</v>
      </c>
      <c r="B1064" t="s">
        <v>9950</v>
      </c>
      <c r="C1064" t="s">
        <v>10654</v>
      </c>
      <c r="D1064">
        <v>599</v>
      </c>
      <c r="E1064" s="11">
        <f t="shared" si="80"/>
        <v>12616210</v>
      </c>
      <c r="F1064" s="5">
        <v>799</v>
      </c>
      <c r="G1064" s="1">
        <v>0.25</v>
      </c>
      <c r="H1064" t="str">
        <f t="shared" si="81"/>
        <v>&gt;=50%</v>
      </c>
      <c r="I1064" s="8" t="str">
        <f t="shared" si="82"/>
        <v>&gt;500</v>
      </c>
      <c r="J1064" s="8" t="str">
        <f t="shared" si="83"/>
        <v>1000</v>
      </c>
      <c r="K1064" s="1" t="s">
        <v>9296</v>
      </c>
      <c r="L1064">
        <v>4.3</v>
      </c>
      <c r="M1064" s="4">
        <v>15790</v>
      </c>
      <c r="N1064" s="12">
        <f t="shared" si="84"/>
        <v>67897</v>
      </c>
    </row>
    <row r="1065" spans="1:14">
      <c r="A1065" t="s">
        <v>5654</v>
      </c>
      <c r="B1065" t="s">
        <v>10112</v>
      </c>
      <c r="C1065" t="s">
        <v>10572</v>
      </c>
      <c r="D1065">
        <v>749</v>
      </c>
      <c r="E1065" s="11">
        <f t="shared" si="80"/>
        <v>23745001</v>
      </c>
      <c r="F1065" s="5">
        <v>1799</v>
      </c>
      <c r="G1065" s="1">
        <v>0.57999999999999996</v>
      </c>
      <c r="H1065" t="str">
        <f t="shared" si="81"/>
        <v>20-50%</v>
      </c>
      <c r="I1065" s="8" t="str">
        <f t="shared" si="82"/>
        <v>&gt;500</v>
      </c>
      <c r="J1065" s="8" t="str">
        <f t="shared" si="83"/>
        <v>1000</v>
      </c>
      <c r="K1065" s="1" t="s">
        <v>9295</v>
      </c>
      <c r="L1065">
        <v>4</v>
      </c>
      <c r="M1065" s="4">
        <v>13199</v>
      </c>
      <c r="N1065" s="12">
        <f t="shared" si="84"/>
        <v>52796</v>
      </c>
    </row>
    <row r="1066" spans="1:14">
      <c r="A1066" t="s">
        <v>5809</v>
      </c>
      <c r="B1066" t="s">
        <v>5810</v>
      </c>
      <c r="C1066" t="s">
        <v>10695</v>
      </c>
      <c r="D1066" s="2">
        <v>1990</v>
      </c>
      <c r="E1066" s="11">
        <f t="shared" si="80"/>
        <v>42696763</v>
      </c>
      <c r="F1066" s="5">
        <v>2999</v>
      </c>
      <c r="G1066" s="1">
        <v>0.34</v>
      </c>
      <c r="H1066" t="str">
        <f t="shared" si="81"/>
        <v>20-50%</v>
      </c>
      <c r="I1066" s="8" t="str">
        <f t="shared" si="82"/>
        <v>&gt;500</v>
      </c>
      <c r="J1066" s="8" t="str">
        <f t="shared" si="83"/>
        <v>1000</v>
      </c>
      <c r="K1066" s="1" t="s">
        <v>9296</v>
      </c>
      <c r="L1066">
        <v>4.3</v>
      </c>
      <c r="M1066" s="4">
        <v>14237</v>
      </c>
      <c r="N1066" s="12">
        <f t="shared" si="84"/>
        <v>61219.1</v>
      </c>
    </row>
    <row r="1067" spans="1:14">
      <c r="A1067" t="s">
        <v>4907</v>
      </c>
      <c r="B1067" t="s">
        <v>10015</v>
      </c>
      <c r="C1067" t="s">
        <v>10614</v>
      </c>
      <c r="D1067">
        <v>299</v>
      </c>
      <c r="E1067" s="11">
        <f t="shared" si="80"/>
        <v>18388700</v>
      </c>
      <c r="F1067" s="5">
        <v>550</v>
      </c>
      <c r="G1067" s="1">
        <v>0.46</v>
      </c>
      <c r="H1067" t="str">
        <f t="shared" si="81"/>
        <v>&gt;=50%</v>
      </c>
      <c r="I1067" s="8" t="str">
        <f t="shared" si="82"/>
        <v>&gt;500</v>
      </c>
      <c r="J1067" s="8" t="str">
        <f t="shared" si="83"/>
        <v>1000</v>
      </c>
      <c r="K1067" s="1" t="s">
        <v>9296</v>
      </c>
      <c r="L1067">
        <v>4.5999999999999996</v>
      </c>
      <c r="M1067" s="4">
        <v>33434</v>
      </c>
      <c r="N1067" s="12">
        <f t="shared" si="84"/>
        <v>153796.4</v>
      </c>
    </row>
    <row r="1068" spans="1:14">
      <c r="A1068" t="s">
        <v>4340</v>
      </c>
      <c r="B1068" t="s">
        <v>9938</v>
      </c>
      <c r="C1068" t="s">
        <v>10614</v>
      </c>
      <c r="D1068" s="2">
        <v>1699</v>
      </c>
      <c r="E1068" s="11">
        <f t="shared" si="80"/>
        <v>101926512</v>
      </c>
      <c r="F1068" s="5">
        <v>3999</v>
      </c>
      <c r="G1068" s="1">
        <v>0.57999999999999996</v>
      </c>
      <c r="H1068" t="str">
        <f t="shared" si="81"/>
        <v>20-50%</v>
      </c>
      <c r="I1068" s="8" t="str">
        <f t="shared" si="82"/>
        <v>&gt;500</v>
      </c>
      <c r="J1068" s="8" t="str">
        <f t="shared" si="83"/>
        <v>1000</v>
      </c>
      <c r="K1068" s="1" t="s">
        <v>9295</v>
      </c>
      <c r="L1068">
        <v>4.2</v>
      </c>
      <c r="M1068" s="4">
        <v>25488</v>
      </c>
      <c r="N1068" s="12">
        <f t="shared" si="84"/>
        <v>107049.60000000001</v>
      </c>
    </row>
    <row r="1069" spans="1:14">
      <c r="A1069" t="s">
        <v>484</v>
      </c>
      <c r="B1069" t="s">
        <v>9384</v>
      </c>
      <c r="C1069" t="s">
        <v>10572</v>
      </c>
      <c r="D1069" s="2">
        <v>26999</v>
      </c>
      <c r="E1069" s="11">
        <f t="shared" si="80"/>
        <v>1945188762</v>
      </c>
      <c r="F1069" s="5">
        <v>42999</v>
      </c>
      <c r="G1069" s="1">
        <v>0.37</v>
      </c>
      <c r="H1069" t="str">
        <f t="shared" si="81"/>
        <v>20-50%</v>
      </c>
      <c r="I1069" s="8" t="str">
        <f t="shared" si="82"/>
        <v>&gt;500</v>
      </c>
      <c r="J1069" s="8" t="str">
        <f t="shared" si="83"/>
        <v>1000</v>
      </c>
      <c r="K1069" s="1" t="s">
        <v>9296</v>
      </c>
      <c r="L1069">
        <v>4.2</v>
      </c>
      <c r="M1069" s="4">
        <v>45238</v>
      </c>
      <c r="N1069" s="12">
        <f t="shared" si="84"/>
        <v>189999.6</v>
      </c>
    </row>
    <row r="1070" spans="1:14">
      <c r="A1070" t="s">
        <v>2235</v>
      </c>
      <c r="B1070" t="s">
        <v>9644</v>
      </c>
      <c r="C1070" t="s">
        <v>10596</v>
      </c>
      <c r="D1070" s="2">
        <v>8999</v>
      </c>
      <c r="E1070" s="11">
        <f t="shared" si="80"/>
        <v>153539204</v>
      </c>
      <c r="F1070" s="5">
        <v>11999</v>
      </c>
      <c r="G1070" s="1">
        <v>0.25</v>
      </c>
      <c r="H1070" t="str">
        <f t="shared" si="81"/>
        <v>20-50%</v>
      </c>
      <c r="I1070" s="8" t="str">
        <f t="shared" si="82"/>
        <v>&gt;500</v>
      </c>
      <c r="J1070" s="8" t="str">
        <f t="shared" si="83"/>
        <v>1000</v>
      </c>
      <c r="K1070" s="1" t="s">
        <v>9296</v>
      </c>
      <c r="L1070">
        <v>4</v>
      </c>
      <c r="M1070" s="4">
        <v>12796</v>
      </c>
      <c r="N1070" s="12">
        <f t="shared" si="84"/>
        <v>51184</v>
      </c>
    </row>
    <row r="1071" spans="1:14">
      <c r="A1071" t="s">
        <v>2364</v>
      </c>
      <c r="B1071" t="s">
        <v>9663</v>
      </c>
      <c r="C1071" t="s">
        <v>10599</v>
      </c>
      <c r="D1071" s="2">
        <v>8999</v>
      </c>
      <c r="E1071" s="11">
        <f t="shared" si="80"/>
        <v>153539204</v>
      </c>
      <c r="F1071" s="5">
        <v>11999</v>
      </c>
      <c r="G1071" s="1">
        <v>0.25</v>
      </c>
      <c r="H1071" t="str">
        <f t="shared" si="81"/>
        <v>20-50%</v>
      </c>
      <c r="I1071" s="8" t="str">
        <f t="shared" si="82"/>
        <v>&gt;500</v>
      </c>
      <c r="J1071" s="8" t="str">
        <f t="shared" si="83"/>
        <v>1000</v>
      </c>
      <c r="K1071" s="1" t="s">
        <v>9296</v>
      </c>
      <c r="L1071">
        <v>4</v>
      </c>
      <c r="M1071" s="4">
        <v>12796</v>
      </c>
      <c r="N1071" s="12">
        <f t="shared" si="84"/>
        <v>51184</v>
      </c>
    </row>
    <row r="1072" spans="1:14">
      <c r="A1072" t="s">
        <v>2402</v>
      </c>
      <c r="B1072" t="s">
        <v>9668</v>
      </c>
      <c r="C1072" t="s">
        <v>10596</v>
      </c>
      <c r="D1072" s="2">
        <v>8999</v>
      </c>
      <c r="E1072" s="11">
        <f t="shared" si="80"/>
        <v>153539204</v>
      </c>
      <c r="F1072" s="5">
        <v>11999</v>
      </c>
      <c r="G1072" s="1">
        <v>0.25</v>
      </c>
      <c r="H1072" t="str">
        <f t="shared" si="81"/>
        <v>20%</v>
      </c>
      <c r="I1072" s="8" t="str">
        <f t="shared" si="82"/>
        <v>&gt;500</v>
      </c>
      <c r="J1072" s="8" t="str">
        <f t="shared" si="83"/>
        <v>1000</v>
      </c>
      <c r="K1072" s="1" t="s">
        <v>9296</v>
      </c>
      <c r="L1072">
        <v>4</v>
      </c>
      <c r="M1072" s="4">
        <v>12796</v>
      </c>
      <c r="N1072" s="12">
        <f t="shared" si="84"/>
        <v>51184</v>
      </c>
    </row>
    <row r="1073" spans="1:14">
      <c r="A1073" t="s">
        <v>2970</v>
      </c>
      <c r="B1073" t="s">
        <v>9754</v>
      </c>
      <c r="C1073" t="s">
        <v>10591</v>
      </c>
      <c r="D1073" s="2">
        <v>13999</v>
      </c>
      <c r="E1073" s="11">
        <f t="shared" si="80"/>
        <v>34877820</v>
      </c>
      <c r="F1073" s="5">
        <v>15999</v>
      </c>
      <c r="G1073" s="1">
        <v>0.13</v>
      </c>
      <c r="H1073" t="str">
        <f t="shared" si="81"/>
        <v>20%</v>
      </c>
      <c r="I1073" s="8" t="str">
        <f t="shared" si="82"/>
        <v>&gt;500</v>
      </c>
      <c r="J1073" s="8" t="str">
        <f t="shared" si="83"/>
        <v>1000</v>
      </c>
      <c r="K1073" s="1" t="s">
        <v>9296</v>
      </c>
      <c r="L1073">
        <v>3.9</v>
      </c>
      <c r="M1073" s="4">
        <v>2180</v>
      </c>
      <c r="N1073" s="12">
        <f t="shared" si="84"/>
        <v>8502</v>
      </c>
    </row>
    <row r="1074" spans="1:14">
      <c r="A1074" t="s">
        <v>3137</v>
      </c>
      <c r="B1074" t="s">
        <v>9780</v>
      </c>
      <c r="C1074" t="s">
        <v>2215</v>
      </c>
      <c r="D1074" s="2">
        <v>13999</v>
      </c>
      <c r="E1074" s="11">
        <f t="shared" si="80"/>
        <v>34877820</v>
      </c>
      <c r="F1074" s="5">
        <v>15999</v>
      </c>
      <c r="G1074" s="1">
        <v>0.13</v>
      </c>
      <c r="H1074" t="str">
        <f t="shared" si="81"/>
        <v>20-50%</v>
      </c>
      <c r="I1074" s="8" t="str">
        <f t="shared" si="82"/>
        <v>&gt;500</v>
      </c>
      <c r="J1074" s="8" t="str">
        <f t="shared" si="83"/>
        <v>1000</v>
      </c>
      <c r="K1074" s="1" t="s">
        <v>9296</v>
      </c>
      <c r="L1074">
        <v>3.9</v>
      </c>
      <c r="M1074" s="4">
        <v>2180</v>
      </c>
      <c r="N1074" s="12">
        <f t="shared" si="84"/>
        <v>8502</v>
      </c>
    </row>
    <row r="1075" spans="1:14">
      <c r="A1075" t="s">
        <v>807</v>
      </c>
      <c r="B1075" t="s">
        <v>9429</v>
      </c>
      <c r="C1075" t="s">
        <v>10574</v>
      </c>
      <c r="D1075" s="2">
        <v>32999</v>
      </c>
      <c r="E1075" s="11">
        <f t="shared" si="80"/>
        <v>2035664762</v>
      </c>
      <c r="F1075" s="5">
        <v>44999</v>
      </c>
      <c r="G1075" s="1">
        <v>0.27</v>
      </c>
      <c r="H1075" t="str">
        <f t="shared" si="81"/>
        <v>20-50%</v>
      </c>
      <c r="I1075" s="8" t="str">
        <f t="shared" si="82"/>
        <v>&gt;500</v>
      </c>
      <c r="J1075" s="8" t="str">
        <f t="shared" si="83"/>
        <v>1000</v>
      </c>
      <c r="K1075" s="1" t="s">
        <v>9296</v>
      </c>
      <c r="L1075">
        <v>4.2</v>
      </c>
      <c r="M1075" s="4">
        <v>45238</v>
      </c>
      <c r="N1075" s="12">
        <f t="shared" si="84"/>
        <v>189999.6</v>
      </c>
    </row>
    <row r="1076" spans="1:14">
      <c r="A1076" t="s">
        <v>431</v>
      </c>
      <c r="B1076" t="s">
        <v>9376</v>
      </c>
      <c r="C1076" t="s">
        <v>10574</v>
      </c>
      <c r="D1076" s="2">
        <v>13999</v>
      </c>
      <c r="E1076" s="11">
        <f t="shared" si="80"/>
        <v>1130904762</v>
      </c>
      <c r="F1076" s="5">
        <v>24999</v>
      </c>
      <c r="G1076" s="1">
        <v>0.44</v>
      </c>
      <c r="H1076" t="str">
        <f t="shared" si="81"/>
        <v>20-50%</v>
      </c>
      <c r="I1076" s="8" t="str">
        <f t="shared" si="82"/>
        <v>&gt;500</v>
      </c>
      <c r="J1076" s="8" t="str">
        <f t="shared" si="83"/>
        <v>1000</v>
      </c>
      <c r="K1076" s="1" t="s">
        <v>9296</v>
      </c>
      <c r="L1076">
        <v>4.2</v>
      </c>
      <c r="M1076" s="4">
        <v>45238</v>
      </c>
      <c r="N1076" s="12">
        <f t="shared" si="84"/>
        <v>189999.6</v>
      </c>
    </row>
    <row r="1077" spans="1:14">
      <c r="A1077" t="s">
        <v>431</v>
      </c>
      <c r="B1077" t="s">
        <v>9376</v>
      </c>
      <c r="C1077" t="s">
        <v>10656</v>
      </c>
      <c r="D1077" s="2">
        <v>13999</v>
      </c>
      <c r="E1077" s="11">
        <f t="shared" si="80"/>
        <v>1130879763</v>
      </c>
      <c r="F1077" s="5">
        <v>24999</v>
      </c>
      <c r="G1077" s="1">
        <v>0.44</v>
      </c>
      <c r="H1077" t="str">
        <f t="shared" si="81"/>
        <v>20-50%</v>
      </c>
      <c r="I1077" s="8" t="str">
        <f t="shared" si="82"/>
        <v>&gt;500</v>
      </c>
      <c r="J1077" s="8" t="str">
        <f t="shared" si="83"/>
        <v>1000</v>
      </c>
      <c r="K1077" s="1" t="s">
        <v>9296</v>
      </c>
      <c r="L1077">
        <v>4.2</v>
      </c>
      <c r="M1077" s="4">
        <v>45237</v>
      </c>
      <c r="N1077" s="12">
        <f t="shared" si="84"/>
        <v>189995.4</v>
      </c>
    </row>
    <row r="1078" spans="1:14">
      <c r="A1078" t="s">
        <v>2350</v>
      </c>
      <c r="B1078" t="s">
        <v>9661</v>
      </c>
      <c r="C1078" t="s">
        <v>10593</v>
      </c>
      <c r="D1078" s="2">
        <v>8499</v>
      </c>
      <c r="E1078" s="11">
        <f t="shared" si="80"/>
        <v>3451882164</v>
      </c>
      <c r="F1078" s="5">
        <v>10999</v>
      </c>
      <c r="G1078" s="1">
        <v>0.23</v>
      </c>
      <c r="H1078" t="str">
        <f t="shared" si="81"/>
        <v>20%</v>
      </c>
      <c r="I1078" s="8" t="str">
        <f t="shared" si="82"/>
        <v>&gt;500</v>
      </c>
      <c r="J1078" s="8" t="str">
        <f t="shared" si="83"/>
        <v>1000</v>
      </c>
      <c r="K1078" s="1" t="s">
        <v>9296</v>
      </c>
      <c r="L1078">
        <v>4.0999999999999996</v>
      </c>
      <c r="M1078" s="4">
        <v>313836</v>
      </c>
      <c r="N1078" s="12">
        <f t="shared" si="84"/>
        <v>1286727.5999999999</v>
      </c>
    </row>
    <row r="1079" spans="1:14">
      <c r="A1079" t="s">
        <v>2879</v>
      </c>
      <c r="B1079" t="s">
        <v>9740</v>
      </c>
      <c r="C1079" t="s">
        <v>10591</v>
      </c>
      <c r="D1079" s="2">
        <v>6499</v>
      </c>
      <c r="E1079" s="11">
        <f t="shared" si="80"/>
        <v>2510342168</v>
      </c>
      <c r="F1079" s="5">
        <v>7999</v>
      </c>
      <c r="G1079" s="1">
        <v>0.19</v>
      </c>
      <c r="H1079" t="str">
        <f t="shared" si="81"/>
        <v>20-50%</v>
      </c>
      <c r="I1079" s="8" t="str">
        <f t="shared" si="82"/>
        <v>&gt;500</v>
      </c>
      <c r="J1079" s="8" t="str">
        <f t="shared" si="83"/>
        <v>1000</v>
      </c>
      <c r="K1079" s="1" t="s">
        <v>9296</v>
      </c>
      <c r="L1079">
        <v>4.0999999999999996</v>
      </c>
      <c r="M1079" s="4">
        <v>313832</v>
      </c>
      <c r="N1079" s="12">
        <f t="shared" si="84"/>
        <v>1286711.2</v>
      </c>
    </row>
    <row r="1080" spans="1:14">
      <c r="A1080" t="s">
        <v>2357</v>
      </c>
      <c r="B1080" t="s">
        <v>9662</v>
      </c>
      <c r="C1080" t="s">
        <v>10591</v>
      </c>
      <c r="D1080" s="2">
        <v>6499</v>
      </c>
      <c r="E1080" s="11">
        <f t="shared" si="80"/>
        <v>2667292164</v>
      </c>
      <c r="F1080" s="5">
        <v>8499</v>
      </c>
      <c r="G1080" s="1">
        <v>0.24</v>
      </c>
      <c r="H1080" t="str">
        <f t="shared" si="81"/>
        <v>20-50%</v>
      </c>
      <c r="I1080" s="8" t="str">
        <f t="shared" si="82"/>
        <v>&gt;500</v>
      </c>
      <c r="J1080" s="8" t="str">
        <f t="shared" si="83"/>
        <v>1000</v>
      </c>
      <c r="K1080" s="1" t="s">
        <v>9296</v>
      </c>
      <c r="L1080">
        <v>4.0999999999999996</v>
      </c>
      <c r="M1080" s="4">
        <v>313836</v>
      </c>
      <c r="N1080" s="12">
        <f t="shared" si="84"/>
        <v>1286727.5999999999</v>
      </c>
    </row>
    <row r="1081" spans="1:14">
      <c r="A1081" t="s">
        <v>3406</v>
      </c>
      <c r="B1081" t="s">
        <v>9819</v>
      </c>
      <c r="C1081" t="s">
        <v>10591</v>
      </c>
      <c r="D1081" s="2">
        <v>7499</v>
      </c>
      <c r="E1081" s="11">
        <f t="shared" si="80"/>
        <v>2981090168</v>
      </c>
      <c r="F1081" s="5">
        <v>9499</v>
      </c>
      <c r="G1081" s="1">
        <v>0.21</v>
      </c>
      <c r="H1081" t="str">
        <f t="shared" si="81"/>
        <v>20-50%</v>
      </c>
      <c r="I1081" s="8" t="str">
        <f t="shared" si="82"/>
        <v>&gt;500</v>
      </c>
      <c r="J1081" s="8" t="str">
        <f t="shared" si="83"/>
        <v>1000</v>
      </c>
      <c r="K1081" s="1" t="s">
        <v>9296</v>
      </c>
      <c r="L1081">
        <v>4.0999999999999996</v>
      </c>
      <c r="M1081" s="4">
        <v>313832</v>
      </c>
      <c r="N1081" s="12">
        <f t="shared" si="84"/>
        <v>1286711.2</v>
      </c>
    </row>
    <row r="1082" spans="1:14">
      <c r="A1082" t="s">
        <v>2177</v>
      </c>
      <c r="B1082" t="s">
        <v>9635</v>
      </c>
      <c r="C1082" t="s">
        <v>10593</v>
      </c>
      <c r="D1082" s="2">
        <v>6499</v>
      </c>
      <c r="E1082" s="11">
        <f t="shared" si="80"/>
        <v>70255193</v>
      </c>
      <c r="F1082" s="5">
        <v>8999</v>
      </c>
      <c r="G1082" s="1">
        <v>0.28000000000000003</v>
      </c>
      <c r="H1082" t="str">
        <f t="shared" si="81"/>
        <v>20-50%</v>
      </c>
      <c r="I1082" s="8" t="str">
        <f t="shared" si="82"/>
        <v>&gt;500</v>
      </c>
      <c r="J1082" s="8" t="str">
        <f t="shared" si="83"/>
        <v>1000</v>
      </c>
      <c r="K1082" s="1" t="s">
        <v>9296</v>
      </c>
      <c r="L1082">
        <v>4</v>
      </c>
      <c r="M1082" s="4">
        <v>7807</v>
      </c>
      <c r="N1082" s="12">
        <f t="shared" si="84"/>
        <v>31228</v>
      </c>
    </row>
    <row r="1083" spans="1:14">
      <c r="A1083" t="s">
        <v>2159</v>
      </c>
      <c r="B1083" t="s">
        <v>9632</v>
      </c>
      <c r="C1083" t="s">
        <v>10593</v>
      </c>
      <c r="D1083" s="2">
        <v>6499</v>
      </c>
      <c r="E1083" s="11">
        <f t="shared" si="80"/>
        <v>70255193</v>
      </c>
      <c r="F1083" s="5">
        <v>8999</v>
      </c>
      <c r="G1083" s="1">
        <v>0.28000000000000003</v>
      </c>
      <c r="H1083" t="str">
        <f t="shared" si="81"/>
        <v>20-50%</v>
      </c>
      <c r="I1083" s="8" t="str">
        <f t="shared" si="82"/>
        <v>&gt;500</v>
      </c>
      <c r="J1083" s="8" t="str">
        <f t="shared" si="83"/>
        <v>1000</v>
      </c>
      <c r="K1083" s="1" t="s">
        <v>9296</v>
      </c>
      <c r="L1083">
        <v>4</v>
      </c>
      <c r="M1083" s="4">
        <v>7807</v>
      </c>
      <c r="N1083" s="12">
        <f t="shared" si="84"/>
        <v>31228</v>
      </c>
    </row>
    <row r="1084" spans="1:14">
      <c r="A1084" t="s">
        <v>2181</v>
      </c>
      <c r="B1084" t="s">
        <v>9636</v>
      </c>
      <c r="C1084" t="s">
        <v>10594</v>
      </c>
      <c r="D1084" s="2">
        <v>6499</v>
      </c>
      <c r="E1084" s="11">
        <f t="shared" si="80"/>
        <v>70255193</v>
      </c>
      <c r="F1084" s="5">
        <v>8999</v>
      </c>
      <c r="G1084" s="1">
        <v>0.28000000000000003</v>
      </c>
      <c r="H1084" t="str">
        <f t="shared" si="81"/>
        <v>20-50%</v>
      </c>
      <c r="I1084" s="8" t="str">
        <f t="shared" si="82"/>
        <v>&gt;500</v>
      </c>
      <c r="J1084" s="8" t="str">
        <f t="shared" si="83"/>
        <v>1000</v>
      </c>
      <c r="K1084" s="1" t="s">
        <v>9296</v>
      </c>
      <c r="L1084">
        <v>4</v>
      </c>
      <c r="M1084" s="4">
        <v>7807</v>
      </c>
      <c r="N1084" s="12">
        <f t="shared" si="84"/>
        <v>31228</v>
      </c>
    </row>
    <row r="1085" spans="1:14">
      <c r="A1085" t="s">
        <v>3034</v>
      </c>
      <c r="B1085" t="s">
        <v>9765</v>
      </c>
      <c r="C1085" t="s">
        <v>10591</v>
      </c>
      <c r="D1085" s="2">
        <v>12999</v>
      </c>
      <c r="E1085" s="11">
        <f t="shared" si="80"/>
        <v>964617228</v>
      </c>
      <c r="F1085" s="5">
        <v>18999</v>
      </c>
      <c r="G1085" s="1">
        <v>0.32</v>
      </c>
      <c r="H1085" t="str">
        <f t="shared" si="81"/>
        <v>20-50%</v>
      </c>
      <c r="I1085" s="8" t="str">
        <f t="shared" si="82"/>
        <v>&gt;500</v>
      </c>
      <c r="J1085" s="8" t="str">
        <f t="shared" si="83"/>
        <v>1000</v>
      </c>
      <c r="K1085" s="1" t="s">
        <v>9296</v>
      </c>
      <c r="L1085">
        <v>4.0999999999999996</v>
      </c>
      <c r="M1085" s="4">
        <v>50772</v>
      </c>
      <c r="N1085" s="12">
        <f t="shared" si="84"/>
        <v>208165.19999999998</v>
      </c>
    </row>
    <row r="1086" spans="1:14">
      <c r="A1086" t="s">
        <v>3346</v>
      </c>
      <c r="B1086" t="s">
        <v>9765</v>
      </c>
      <c r="C1086" t="s">
        <v>10608</v>
      </c>
      <c r="D1086" s="2">
        <v>12999</v>
      </c>
      <c r="E1086" s="11">
        <f t="shared" si="80"/>
        <v>964617228</v>
      </c>
      <c r="F1086" s="5">
        <v>18999</v>
      </c>
      <c r="G1086" s="1">
        <v>0.32</v>
      </c>
      <c r="H1086" t="str">
        <f t="shared" si="81"/>
        <v>20-50%</v>
      </c>
      <c r="I1086" s="8" t="str">
        <f t="shared" si="82"/>
        <v>&gt;500</v>
      </c>
      <c r="J1086" s="8" t="str">
        <f t="shared" si="83"/>
        <v>1000</v>
      </c>
      <c r="K1086" s="1" t="s">
        <v>9296</v>
      </c>
      <c r="L1086">
        <v>4.0999999999999996</v>
      </c>
      <c r="M1086" s="4">
        <v>50772</v>
      </c>
      <c r="N1086" s="12">
        <f t="shared" si="84"/>
        <v>208165.19999999998</v>
      </c>
    </row>
    <row r="1087" spans="1:14">
      <c r="A1087" t="s">
        <v>2648</v>
      </c>
      <c r="B1087" t="s">
        <v>9704</v>
      </c>
      <c r="C1087" t="s">
        <v>10572</v>
      </c>
      <c r="D1087" s="2">
        <v>12999</v>
      </c>
      <c r="E1087" s="11">
        <f t="shared" si="80"/>
        <v>913845228</v>
      </c>
      <c r="F1087" s="5">
        <v>17999</v>
      </c>
      <c r="G1087" s="1">
        <v>0.28000000000000003</v>
      </c>
      <c r="H1087" t="str">
        <f t="shared" si="81"/>
        <v>20-50%</v>
      </c>
      <c r="I1087" s="8" t="str">
        <f t="shared" si="82"/>
        <v>&gt;500</v>
      </c>
      <c r="J1087" s="8" t="str">
        <f t="shared" si="83"/>
        <v>1000</v>
      </c>
      <c r="K1087" s="1" t="s">
        <v>9296</v>
      </c>
      <c r="L1087">
        <v>4.0999999999999996</v>
      </c>
      <c r="M1087" s="4">
        <v>50772</v>
      </c>
      <c r="N1087" s="12">
        <f t="shared" si="84"/>
        <v>208165.19999999998</v>
      </c>
    </row>
    <row r="1088" spans="1:14">
      <c r="A1088" t="s">
        <v>3070</v>
      </c>
      <c r="B1088" t="s">
        <v>9769</v>
      </c>
      <c r="C1088" t="s">
        <v>10591</v>
      </c>
      <c r="D1088" s="2">
        <v>12999</v>
      </c>
      <c r="E1088" s="11">
        <f t="shared" si="80"/>
        <v>964617228</v>
      </c>
      <c r="F1088" s="5">
        <v>18999</v>
      </c>
      <c r="G1088" s="1">
        <v>0.32</v>
      </c>
      <c r="H1088" t="str">
        <f t="shared" si="81"/>
        <v>20-50%</v>
      </c>
      <c r="I1088" s="8" t="str">
        <f t="shared" si="82"/>
        <v>&gt;500</v>
      </c>
      <c r="J1088" s="8" t="str">
        <f t="shared" si="83"/>
        <v>1000</v>
      </c>
      <c r="K1088" s="1" t="s">
        <v>9296</v>
      </c>
      <c r="L1088">
        <v>4.0999999999999996</v>
      </c>
      <c r="M1088" s="4">
        <v>50772</v>
      </c>
      <c r="N1088" s="12">
        <f t="shared" si="84"/>
        <v>208165.19999999998</v>
      </c>
    </row>
    <row r="1089" spans="1:14">
      <c r="A1089" t="s">
        <v>2656</v>
      </c>
      <c r="B1089" t="s">
        <v>9705</v>
      </c>
      <c r="C1089" t="s">
        <v>10598</v>
      </c>
      <c r="D1089" s="2">
        <v>20999</v>
      </c>
      <c r="E1089" s="11">
        <f t="shared" si="80"/>
        <v>697222176</v>
      </c>
      <c r="F1089" s="5">
        <v>26999</v>
      </c>
      <c r="G1089" s="1">
        <v>0.22</v>
      </c>
      <c r="H1089" t="str">
        <f t="shared" si="81"/>
        <v>20%</v>
      </c>
      <c r="I1089" s="8" t="str">
        <f t="shared" si="82"/>
        <v>&gt;500</v>
      </c>
      <c r="J1089" s="8" t="str">
        <f t="shared" si="83"/>
        <v>1000</v>
      </c>
      <c r="K1089" s="1" t="s">
        <v>9296</v>
      </c>
      <c r="L1089">
        <v>3.9</v>
      </c>
      <c r="M1089" s="4">
        <v>25824</v>
      </c>
      <c r="N1089" s="12">
        <f t="shared" si="84"/>
        <v>100713.59999999999</v>
      </c>
    </row>
    <row r="1090" spans="1:14">
      <c r="A1090" t="s">
        <v>2438</v>
      </c>
      <c r="B1090" t="s">
        <v>9673</v>
      </c>
      <c r="C1090" t="s">
        <v>10598</v>
      </c>
      <c r="D1090" s="2">
        <v>19999</v>
      </c>
      <c r="E1090" s="11">
        <f t="shared" ref="E1090:E1153" si="85">F1090 * M1090</f>
        <v>645574176</v>
      </c>
      <c r="F1090" s="5">
        <v>24999</v>
      </c>
      <c r="G1090" s="1">
        <v>0.2</v>
      </c>
      <c r="H1090" t="str">
        <f t="shared" ref="H1090:H1153" si="86">IF(G1091 &lt;=0.2, "20%", IF(G1091 &lt;=0.5,"20-50%", "&gt;=50%"))</f>
        <v>20-50%</v>
      </c>
      <c r="I1090" s="8" t="str">
        <f t="shared" ref="I1090:I1153" si="87">IF(F1090&lt;200,"&lt;200",IF(F1090&lt;=500,"200-500",IF(F1090&gt;500,"&gt;500")))</f>
        <v>&gt;500</v>
      </c>
      <c r="J1090" s="8" t="str">
        <f t="shared" ref="J1090:J1153" si="88">IF(M1090&lt;1000,"&lt;1000",IF(M1090&gt;=1000,"1000"))</f>
        <v>1000</v>
      </c>
      <c r="K1090" s="1" t="s">
        <v>9296</v>
      </c>
      <c r="L1090">
        <v>3.9</v>
      </c>
      <c r="M1090" s="4">
        <v>25824</v>
      </c>
      <c r="N1090" s="12">
        <f t="shared" ref="N1090:N1153" si="89">L1090 *M1090</f>
        <v>100713.59999999999</v>
      </c>
    </row>
    <row r="1091" spans="1:14">
      <c r="A1091" t="s">
        <v>2695</v>
      </c>
      <c r="B1091" t="s">
        <v>9711</v>
      </c>
      <c r="C1091" t="s">
        <v>2215</v>
      </c>
      <c r="D1091" s="2">
        <v>22999</v>
      </c>
      <c r="E1091" s="11">
        <f t="shared" si="85"/>
        <v>748870176</v>
      </c>
      <c r="F1091" s="5">
        <v>28999</v>
      </c>
      <c r="G1091" s="1">
        <v>0.21</v>
      </c>
      <c r="H1091" t="str">
        <f t="shared" si="86"/>
        <v>20%</v>
      </c>
      <c r="I1091" s="8" t="str">
        <f t="shared" si="87"/>
        <v>&gt;500</v>
      </c>
      <c r="J1091" s="8" t="str">
        <f t="shared" si="88"/>
        <v>1000</v>
      </c>
      <c r="K1091" s="1" t="s">
        <v>9296</v>
      </c>
      <c r="L1091">
        <v>3.9</v>
      </c>
      <c r="M1091" s="4">
        <v>25824</v>
      </c>
      <c r="N1091" s="12">
        <f t="shared" si="89"/>
        <v>100713.59999999999</v>
      </c>
    </row>
    <row r="1092" spans="1:14">
      <c r="A1092" t="s">
        <v>3080</v>
      </c>
      <c r="B1092" t="s">
        <v>9771</v>
      </c>
      <c r="C1092" t="s">
        <v>10591</v>
      </c>
      <c r="D1092" s="2">
        <v>16999</v>
      </c>
      <c r="E1092" s="11">
        <f t="shared" si="85"/>
        <v>668230178</v>
      </c>
      <c r="F1092" s="5">
        <v>20999</v>
      </c>
      <c r="G1092" s="1">
        <v>0.19</v>
      </c>
      <c r="H1092" t="str">
        <f t="shared" si="86"/>
        <v>20%</v>
      </c>
      <c r="I1092" s="8" t="str">
        <f t="shared" si="87"/>
        <v>&gt;500</v>
      </c>
      <c r="J1092" s="8" t="str">
        <f t="shared" si="88"/>
        <v>1000</v>
      </c>
      <c r="K1092" s="1" t="s">
        <v>9296</v>
      </c>
      <c r="L1092">
        <v>4.0999999999999996</v>
      </c>
      <c r="M1092" s="4">
        <v>31822</v>
      </c>
      <c r="N1092" s="12">
        <f t="shared" si="89"/>
        <v>130470.19999999998</v>
      </c>
    </row>
    <row r="1093" spans="1:14">
      <c r="A1093" t="s">
        <v>3024</v>
      </c>
      <c r="B1093" t="s">
        <v>9763</v>
      </c>
      <c r="C1093" t="s">
        <v>10593</v>
      </c>
      <c r="D1093" s="2">
        <v>16999</v>
      </c>
      <c r="E1093" s="11">
        <f t="shared" si="85"/>
        <v>668230178</v>
      </c>
      <c r="F1093" s="5">
        <v>20999</v>
      </c>
      <c r="G1093" s="1">
        <v>0.19</v>
      </c>
      <c r="H1093" t="str">
        <f t="shared" si="86"/>
        <v>20%</v>
      </c>
      <c r="I1093" s="8" t="str">
        <f t="shared" si="87"/>
        <v>&gt;500</v>
      </c>
      <c r="J1093" s="8" t="str">
        <f t="shared" si="88"/>
        <v>1000</v>
      </c>
      <c r="K1093" s="1" t="s">
        <v>9296</v>
      </c>
      <c r="L1093">
        <v>4.0999999999999996</v>
      </c>
      <c r="M1093" s="4">
        <v>31822</v>
      </c>
      <c r="N1093" s="12">
        <f t="shared" si="89"/>
        <v>130470.19999999998</v>
      </c>
    </row>
    <row r="1094" spans="1:14">
      <c r="A1094" t="s">
        <v>3201</v>
      </c>
      <c r="B1094" t="s">
        <v>9790</v>
      </c>
      <c r="C1094" t="s">
        <v>10593</v>
      </c>
      <c r="D1094" s="2">
        <v>16999</v>
      </c>
      <c r="E1094" s="11">
        <f t="shared" si="85"/>
        <v>668230178</v>
      </c>
      <c r="F1094" s="5">
        <v>20999</v>
      </c>
      <c r="G1094" s="1">
        <v>0.19</v>
      </c>
      <c r="H1094" t="str">
        <f t="shared" si="86"/>
        <v>20-50%</v>
      </c>
      <c r="I1094" s="8" t="str">
        <f t="shared" si="87"/>
        <v>&gt;500</v>
      </c>
      <c r="J1094" s="8" t="str">
        <f t="shared" si="88"/>
        <v>1000</v>
      </c>
      <c r="K1094" s="1" t="s">
        <v>9296</v>
      </c>
      <c r="L1094">
        <v>4.0999999999999996</v>
      </c>
      <c r="M1094" s="4">
        <v>31822</v>
      </c>
      <c r="N1094" s="12">
        <f t="shared" si="89"/>
        <v>130470.19999999998</v>
      </c>
    </row>
    <row r="1095" spans="1:14">
      <c r="A1095" t="s">
        <v>5439</v>
      </c>
      <c r="B1095" t="s">
        <v>10083</v>
      </c>
      <c r="C1095" t="s">
        <v>10572</v>
      </c>
      <c r="D1095" s="2">
        <v>2649</v>
      </c>
      <c r="E1095" s="11">
        <f t="shared" si="85"/>
        <v>4447229</v>
      </c>
      <c r="F1095" s="5">
        <v>3499</v>
      </c>
      <c r="G1095" s="1">
        <v>0.24</v>
      </c>
      <c r="H1095" t="str">
        <f t="shared" si="86"/>
        <v>20-50%</v>
      </c>
      <c r="I1095" s="8" t="str">
        <f t="shared" si="87"/>
        <v>&gt;500</v>
      </c>
      <c r="J1095" s="8" t="str">
        <f t="shared" si="88"/>
        <v>1000</v>
      </c>
      <c r="K1095" s="1" t="s">
        <v>9296</v>
      </c>
      <c r="L1095">
        <v>4.5</v>
      </c>
      <c r="M1095" s="4">
        <v>1271</v>
      </c>
      <c r="N1095" s="12">
        <f t="shared" si="89"/>
        <v>5719.5</v>
      </c>
    </row>
    <row r="1096" spans="1:14">
      <c r="A1096" t="s">
        <v>7069</v>
      </c>
      <c r="B1096" t="s">
        <v>10290</v>
      </c>
      <c r="C1096" t="s">
        <v>10705</v>
      </c>
      <c r="D1096" s="2">
        <v>2339</v>
      </c>
      <c r="E1096" s="11">
        <f t="shared" si="85"/>
        <v>4472000</v>
      </c>
      <c r="F1096" s="5">
        <v>4000</v>
      </c>
      <c r="G1096" s="1">
        <v>0.42</v>
      </c>
      <c r="H1096" t="str">
        <f t="shared" si="86"/>
        <v>&gt;=50%</v>
      </c>
      <c r="I1096" s="8" t="str">
        <f t="shared" si="87"/>
        <v>&gt;500</v>
      </c>
      <c r="J1096" s="8" t="str">
        <f t="shared" si="88"/>
        <v>1000</v>
      </c>
      <c r="K1096" s="1" t="s">
        <v>9296</v>
      </c>
      <c r="L1096">
        <v>3.8</v>
      </c>
      <c r="M1096" s="4">
        <v>1118</v>
      </c>
      <c r="N1096" s="12">
        <f t="shared" si="89"/>
        <v>4248.3999999999996</v>
      </c>
    </row>
    <row r="1097" spans="1:14">
      <c r="A1097" t="s">
        <v>1440</v>
      </c>
      <c r="B1097" t="s">
        <v>9527</v>
      </c>
      <c r="C1097" t="s">
        <v>10576</v>
      </c>
      <c r="D1097">
        <v>213</v>
      </c>
      <c r="E1097" s="11">
        <f t="shared" si="85"/>
        <v>122754</v>
      </c>
      <c r="F1097" s="5">
        <v>499</v>
      </c>
      <c r="G1097" s="1">
        <v>0.56999999999999995</v>
      </c>
      <c r="H1097" t="str">
        <f t="shared" si="86"/>
        <v>&gt;=50%</v>
      </c>
      <c r="I1097" s="8" t="str">
        <f t="shared" si="87"/>
        <v>200-500</v>
      </c>
      <c r="J1097" s="8" t="str">
        <f t="shared" si="88"/>
        <v>&lt;1000</v>
      </c>
      <c r="K1097" s="1" t="s">
        <v>9295</v>
      </c>
      <c r="L1097">
        <v>3.7</v>
      </c>
      <c r="M1097" s="4">
        <v>246</v>
      </c>
      <c r="N1097" s="12">
        <f t="shared" si="89"/>
        <v>910.2</v>
      </c>
    </row>
    <row r="1098" spans="1:14">
      <c r="A1098" t="s">
        <v>786</v>
      </c>
      <c r="B1098" t="s">
        <v>9426</v>
      </c>
      <c r="C1098" t="s">
        <v>10575</v>
      </c>
      <c r="D1098" s="2">
        <v>1499</v>
      </c>
      <c r="E1098" s="11">
        <f t="shared" si="85"/>
        <v>147963</v>
      </c>
      <c r="F1098" s="5">
        <v>3999</v>
      </c>
      <c r="G1098" s="1">
        <v>0.63</v>
      </c>
      <c r="H1098" t="str">
        <f t="shared" si="86"/>
        <v>20-50%</v>
      </c>
      <c r="I1098" s="8" t="str">
        <f t="shared" si="87"/>
        <v>&gt;500</v>
      </c>
      <c r="J1098" s="8" t="str">
        <f t="shared" si="88"/>
        <v>&lt;1000</v>
      </c>
      <c r="K1098" s="1" t="s">
        <v>9295</v>
      </c>
      <c r="L1098">
        <v>3.7</v>
      </c>
      <c r="M1098" s="4">
        <v>37</v>
      </c>
      <c r="N1098" s="12">
        <f t="shared" si="89"/>
        <v>136.9</v>
      </c>
    </row>
    <row r="1099" spans="1:14">
      <c r="A1099" t="s">
        <v>4930</v>
      </c>
      <c r="B1099" t="s">
        <v>10018</v>
      </c>
      <c r="C1099" t="s">
        <v>10646</v>
      </c>
      <c r="D1099" s="2">
        <v>1799</v>
      </c>
      <c r="E1099" s="11">
        <f t="shared" si="85"/>
        <v>59215562</v>
      </c>
      <c r="F1099" s="5">
        <v>2911</v>
      </c>
      <c r="G1099" s="1">
        <v>0.38</v>
      </c>
      <c r="H1099" t="str">
        <f t="shared" si="86"/>
        <v>20%</v>
      </c>
      <c r="I1099" s="8" t="str">
        <f t="shared" si="87"/>
        <v>&gt;500</v>
      </c>
      <c r="J1099" s="8" t="str">
        <f t="shared" si="88"/>
        <v>1000</v>
      </c>
      <c r="K1099" s="1" t="s">
        <v>9296</v>
      </c>
      <c r="L1099">
        <v>4.3</v>
      </c>
      <c r="M1099" s="4">
        <v>20342</v>
      </c>
      <c r="N1099" s="12">
        <f t="shared" si="89"/>
        <v>87470.599999999991</v>
      </c>
    </row>
    <row r="1100" spans="1:14">
      <c r="A1100" t="s">
        <v>7766</v>
      </c>
      <c r="B1100" t="s">
        <v>10379</v>
      </c>
      <c r="C1100" t="s">
        <v>10722</v>
      </c>
      <c r="D1100">
        <v>999</v>
      </c>
      <c r="E1100" s="11">
        <f t="shared" si="85"/>
        <v>9970625</v>
      </c>
      <c r="F1100" s="5">
        <v>1075</v>
      </c>
      <c r="G1100" s="1">
        <v>7.0000000000000007E-2</v>
      </c>
      <c r="H1100" t="str">
        <f t="shared" si="86"/>
        <v>&gt;=50%</v>
      </c>
      <c r="I1100" s="8" t="str">
        <f t="shared" si="87"/>
        <v>&gt;500</v>
      </c>
      <c r="J1100" s="8" t="str">
        <f t="shared" si="88"/>
        <v>1000</v>
      </c>
      <c r="K1100" s="1" t="s">
        <v>9296</v>
      </c>
      <c r="L1100">
        <v>4.0999999999999996</v>
      </c>
      <c r="M1100" s="4">
        <v>9275</v>
      </c>
      <c r="N1100" s="12">
        <f t="shared" si="89"/>
        <v>38027.5</v>
      </c>
    </row>
    <row r="1101" spans="1:14">
      <c r="A1101" t="s">
        <v>7399</v>
      </c>
      <c r="B1101" t="s">
        <v>10334</v>
      </c>
      <c r="C1101" t="s">
        <v>10748</v>
      </c>
      <c r="D1101">
        <v>949</v>
      </c>
      <c r="E1101" s="11">
        <f t="shared" si="85"/>
        <v>3356321</v>
      </c>
      <c r="F1101" s="5">
        <v>1999</v>
      </c>
      <c r="G1101" s="1">
        <v>0.53</v>
      </c>
      <c r="H1101" t="str">
        <f t="shared" si="86"/>
        <v>&gt;=50%</v>
      </c>
      <c r="I1101" s="8" t="str">
        <f t="shared" si="87"/>
        <v>&gt;500</v>
      </c>
      <c r="J1101" s="8" t="str">
        <f t="shared" si="88"/>
        <v>1000</v>
      </c>
      <c r="K1101" s="1" t="s">
        <v>9295</v>
      </c>
      <c r="L1101">
        <v>4</v>
      </c>
      <c r="M1101" s="4">
        <v>1679</v>
      </c>
      <c r="N1101" s="12">
        <f t="shared" si="89"/>
        <v>6716</v>
      </c>
    </row>
    <row r="1102" spans="1:14">
      <c r="A1102" t="s">
        <v>5922</v>
      </c>
      <c r="B1102" t="s">
        <v>10145</v>
      </c>
      <c r="C1102" t="s">
        <v>10616</v>
      </c>
      <c r="D1102">
        <v>399</v>
      </c>
      <c r="E1102" s="11">
        <f t="shared" si="85"/>
        <v>1035809</v>
      </c>
      <c r="F1102" s="5">
        <v>1499</v>
      </c>
      <c r="G1102" s="1">
        <v>0.73</v>
      </c>
      <c r="H1102" t="str">
        <f t="shared" si="86"/>
        <v>&gt;=50%</v>
      </c>
      <c r="I1102" s="8" t="str">
        <f t="shared" si="87"/>
        <v>&gt;500</v>
      </c>
      <c r="J1102" s="8" t="str">
        <f t="shared" si="88"/>
        <v>&lt;1000</v>
      </c>
      <c r="K1102" s="1" t="s">
        <v>9295</v>
      </c>
      <c r="L1102">
        <v>4</v>
      </c>
      <c r="M1102" s="4">
        <v>691</v>
      </c>
      <c r="N1102" s="12">
        <f t="shared" si="89"/>
        <v>2764</v>
      </c>
    </row>
    <row r="1103" spans="1:14">
      <c r="A1103" t="s">
        <v>5599</v>
      </c>
      <c r="B1103" t="s">
        <v>10104</v>
      </c>
      <c r="C1103" t="s">
        <v>10624</v>
      </c>
      <c r="D1103">
        <v>379</v>
      </c>
      <c r="E1103" s="11">
        <f t="shared" si="85"/>
        <v>6219351</v>
      </c>
      <c r="F1103" s="5">
        <v>1499</v>
      </c>
      <c r="G1103" s="1">
        <v>0.75</v>
      </c>
      <c r="H1103" t="str">
        <f t="shared" si="86"/>
        <v>&gt;=50%</v>
      </c>
      <c r="I1103" s="8" t="str">
        <f t="shared" si="87"/>
        <v>&gt;500</v>
      </c>
      <c r="J1103" s="8" t="str">
        <f t="shared" si="88"/>
        <v>1000</v>
      </c>
      <c r="K1103" s="1" t="s">
        <v>9295</v>
      </c>
      <c r="L1103">
        <v>4.2</v>
      </c>
      <c r="M1103" s="4">
        <v>4149</v>
      </c>
      <c r="N1103" s="12">
        <f t="shared" si="89"/>
        <v>17425.8</v>
      </c>
    </row>
    <row r="1104" spans="1:14">
      <c r="A1104" t="s">
        <v>5680</v>
      </c>
      <c r="B1104" t="s">
        <v>10115</v>
      </c>
      <c r="C1104" t="s">
        <v>10692</v>
      </c>
      <c r="D1104">
        <v>379</v>
      </c>
      <c r="E1104" s="11">
        <f t="shared" si="85"/>
        <v>1004330</v>
      </c>
      <c r="F1104" s="5">
        <v>1499</v>
      </c>
      <c r="G1104" s="1">
        <v>0.75</v>
      </c>
      <c r="H1104" t="str">
        <f t="shared" si="86"/>
        <v>&gt;=50%</v>
      </c>
      <c r="I1104" s="8" t="str">
        <f t="shared" si="87"/>
        <v>&gt;500</v>
      </c>
      <c r="J1104" s="8" t="str">
        <f t="shared" si="88"/>
        <v>&lt;1000</v>
      </c>
      <c r="K1104" s="1" t="s">
        <v>9295</v>
      </c>
      <c r="L1104">
        <v>4.0999999999999996</v>
      </c>
      <c r="M1104" s="4">
        <v>670</v>
      </c>
      <c r="N1104" s="12">
        <f t="shared" si="89"/>
        <v>2746.9999999999995</v>
      </c>
    </row>
    <row r="1105" spans="1:14">
      <c r="A1105" t="s">
        <v>5302</v>
      </c>
      <c r="B1105" t="s">
        <v>10065</v>
      </c>
      <c r="C1105" t="s">
        <v>10572</v>
      </c>
      <c r="D1105">
        <v>549</v>
      </c>
      <c r="E1105" s="11">
        <f t="shared" si="85"/>
        <v>13884444</v>
      </c>
      <c r="F1105" s="5">
        <v>2499</v>
      </c>
      <c r="G1105" s="1">
        <v>0.78</v>
      </c>
      <c r="H1105" t="str">
        <f t="shared" si="86"/>
        <v>&gt;=50%</v>
      </c>
      <c r="I1105" s="8" t="str">
        <f t="shared" si="87"/>
        <v>&gt;500</v>
      </c>
      <c r="J1105" s="8" t="str">
        <f t="shared" si="88"/>
        <v>1000</v>
      </c>
      <c r="K1105" s="1" t="s">
        <v>9295</v>
      </c>
      <c r="L1105">
        <v>4.3</v>
      </c>
      <c r="M1105" s="4">
        <v>5556</v>
      </c>
      <c r="N1105" s="12">
        <f t="shared" si="89"/>
        <v>23890.799999999999</v>
      </c>
    </row>
    <row r="1106" spans="1:14">
      <c r="A1106" t="s">
        <v>4333</v>
      </c>
      <c r="B1106" t="s">
        <v>9937</v>
      </c>
      <c r="C1106" t="s">
        <v>10651</v>
      </c>
      <c r="D1106">
        <v>399</v>
      </c>
      <c r="E1106" s="11">
        <f t="shared" si="85"/>
        <v>8589270</v>
      </c>
      <c r="F1106" s="5">
        <v>1499</v>
      </c>
      <c r="G1106" s="1">
        <v>0.73</v>
      </c>
      <c r="H1106" t="str">
        <f t="shared" si="86"/>
        <v>&gt;=50%</v>
      </c>
      <c r="I1106" s="8" t="str">
        <f t="shared" si="87"/>
        <v>&gt;500</v>
      </c>
      <c r="J1106" s="8" t="str">
        <f t="shared" si="88"/>
        <v>1000</v>
      </c>
      <c r="K1106" s="1" t="s">
        <v>9295</v>
      </c>
      <c r="L1106">
        <v>4.0999999999999996</v>
      </c>
      <c r="M1106" s="4">
        <v>5730</v>
      </c>
      <c r="N1106" s="12">
        <f t="shared" si="89"/>
        <v>23492.999999999996</v>
      </c>
    </row>
    <row r="1107" spans="1:14">
      <c r="A1107" t="s">
        <v>6530</v>
      </c>
      <c r="B1107" t="s">
        <v>10220</v>
      </c>
      <c r="C1107" t="s">
        <v>10721</v>
      </c>
      <c r="D1107">
        <v>799</v>
      </c>
      <c r="E1107" s="11">
        <f t="shared" si="85"/>
        <v>139230</v>
      </c>
      <c r="F1107" s="5">
        <v>1989</v>
      </c>
      <c r="G1107" s="1">
        <v>0.6</v>
      </c>
      <c r="H1107" t="str">
        <f t="shared" si="86"/>
        <v>&gt;=50%</v>
      </c>
      <c r="I1107" s="8" t="str">
        <f t="shared" si="87"/>
        <v>&gt;500</v>
      </c>
      <c r="J1107" s="8" t="str">
        <f t="shared" si="88"/>
        <v>&lt;1000</v>
      </c>
      <c r="K1107" s="1" t="s">
        <v>9295</v>
      </c>
      <c r="L1107">
        <v>4.3</v>
      </c>
      <c r="M1107" s="4">
        <v>70</v>
      </c>
      <c r="N1107" s="12">
        <f t="shared" si="89"/>
        <v>301</v>
      </c>
    </row>
    <row r="1108" spans="1:14">
      <c r="A1108" t="s">
        <v>8180</v>
      </c>
      <c r="B1108" t="s">
        <v>10433</v>
      </c>
      <c r="C1108" t="s">
        <v>10727</v>
      </c>
      <c r="D1108">
        <v>499</v>
      </c>
      <c r="E1108" s="11">
        <f t="shared" si="85"/>
        <v>7755873</v>
      </c>
      <c r="F1108" s="5">
        <v>2199</v>
      </c>
      <c r="G1108" s="1">
        <v>0.77</v>
      </c>
      <c r="H1108" t="str">
        <f t="shared" si="86"/>
        <v>&gt;=50%</v>
      </c>
      <c r="I1108" s="8" t="str">
        <f t="shared" si="87"/>
        <v>&gt;500</v>
      </c>
      <c r="J1108" s="8" t="str">
        <f t="shared" si="88"/>
        <v>1000</v>
      </c>
      <c r="K1108" s="1" t="s">
        <v>9295</v>
      </c>
      <c r="L1108">
        <v>3.1</v>
      </c>
      <c r="M1108" s="4">
        <v>3527</v>
      </c>
      <c r="N1108" s="12">
        <f t="shared" si="89"/>
        <v>10933.7</v>
      </c>
    </row>
    <row r="1109" spans="1:14">
      <c r="A1109" t="s">
        <v>7448</v>
      </c>
      <c r="B1109" t="s">
        <v>10341</v>
      </c>
      <c r="C1109" t="s">
        <v>10722</v>
      </c>
      <c r="D1109">
        <v>499</v>
      </c>
      <c r="E1109" s="11">
        <f t="shared" si="85"/>
        <v>116547</v>
      </c>
      <c r="F1109" s="5">
        <v>2199</v>
      </c>
      <c r="G1109" s="1">
        <v>0.77</v>
      </c>
      <c r="H1109" t="str">
        <f t="shared" si="86"/>
        <v>&gt;=50%</v>
      </c>
      <c r="I1109" s="8" t="str">
        <f t="shared" si="87"/>
        <v>&gt;500</v>
      </c>
      <c r="J1109" s="8" t="str">
        <f t="shared" si="88"/>
        <v>&lt;1000</v>
      </c>
      <c r="K1109" s="1" t="s">
        <v>9295</v>
      </c>
      <c r="L1109">
        <v>3.7</v>
      </c>
      <c r="M1109" s="4">
        <v>53</v>
      </c>
      <c r="N1109" s="12">
        <f t="shared" si="89"/>
        <v>196.10000000000002</v>
      </c>
    </row>
    <row r="1110" spans="1:14">
      <c r="A1110" t="s">
        <v>5245</v>
      </c>
      <c r="B1110" t="s">
        <v>10058</v>
      </c>
      <c r="C1110" t="s">
        <v>10615</v>
      </c>
      <c r="D1110">
        <v>299</v>
      </c>
      <c r="E1110" s="11">
        <f t="shared" si="85"/>
        <v>2428470</v>
      </c>
      <c r="F1110" s="5">
        <v>990</v>
      </c>
      <c r="G1110" s="1">
        <v>0.7</v>
      </c>
      <c r="H1110" t="str">
        <f t="shared" si="86"/>
        <v>&gt;=50%</v>
      </c>
      <c r="I1110" s="8" t="str">
        <f t="shared" si="87"/>
        <v>&gt;500</v>
      </c>
      <c r="J1110" s="8" t="str">
        <f t="shared" si="88"/>
        <v>1000</v>
      </c>
      <c r="K1110" s="1" t="s">
        <v>9295</v>
      </c>
      <c r="L1110">
        <v>4.5</v>
      </c>
      <c r="M1110" s="4">
        <v>2453</v>
      </c>
      <c r="N1110" s="12">
        <f t="shared" si="89"/>
        <v>11038.5</v>
      </c>
    </row>
    <row r="1111" spans="1:14">
      <c r="A1111" t="s">
        <v>5571</v>
      </c>
      <c r="B1111" t="s">
        <v>10100</v>
      </c>
      <c r="C1111" t="s">
        <v>2215</v>
      </c>
      <c r="D1111">
        <v>699</v>
      </c>
      <c r="E1111" s="11">
        <f t="shared" si="85"/>
        <v>8546640</v>
      </c>
      <c r="F1111" s="5">
        <v>1490</v>
      </c>
      <c r="G1111" s="1">
        <v>0.53</v>
      </c>
      <c r="H1111" t="str">
        <f t="shared" si="86"/>
        <v>&gt;=50%</v>
      </c>
      <c r="I1111" s="8" t="str">
        <f t="shared" si="87"/>
        <v>&gt;500</v>
      </c>
      <c r="J1111" s="8" t="str">
        <f t="shared" si="88"/>
        <v>1000</v>
      </c>
      <c r="K1111" s="1" t="s">
        <v>9295</v>
      </c>
      <c r="L1111">
        <v>4</v>
      </c>
      <c r="M1111" s="4">
        <v>5736</v>
      </c>
      <c r="N1111" s="12">
        <f t="shared" si="89"/>
        <v>22944</v>
      </c>
    </row>
    <row r="1112" spans="1:14">
      <c r="A1112" t="s">
        <v>4123</v>
      </c>
      <c r="B1112" t="s">
        <v>9911</v>
      </c>
      <c r="C1112" t="s">
        <v>10630</v>
      </c>
      <c r="D1112">
        <v>294</v>
      </c>
      <c r="E1112" s="11">
        <f t="shared" si="85"/>
        <v>22125574</v>
      </c>
      <c r="F1112" s="5">
        <v>4999</v>
      </c>
      <c r="G1112" s="1">
        <v>0.94</v>
      </c>
      <c r="H1112" t="str">
        <f t="shared" si="86"/>
        <v>&gt;=50%</v>
      </c>
      <c r="I1112" s="8" t="str">
        <f t="shared" si="87"/>
        <v>&gt;500</v>
      </c>
      <c r="J1112" s="8" t="str">
        <f t="shared" si="88"/>
        <v>1000</v>
      </c>
      <c r="K1112" s="1" t="s">
        <v>9295</v>
      </c>
      <c r="L1112">
        <v>4.3</v>
      </c>
      <c r="M1112" s="4">
        <v>4426</v>
      </c>
      <c r="N1112" s="12">
        <f t="shared" si="89"/>
        <v>19031.8</v>
      </c>
    </row>
    <row r="1113" spans="1:14">
      <c r="A1113" t="s">
        <v>1454</v>
      </c>
      <c r="B1113" t="s">
        <v>9529</v>
      </c>
      <c r="C1113" t="s">
        <v>10572</v>
      </c>
      <c r="D1113">
        <v>598</v>
      </c>
      <c r="E1113" s="11">
        <f t="shared" si="85"/>
        <v>4549090</v>
      </c>
      <c r="F1113" s="5">
        <v>4999</v>
      </c>
      <c r="G1113" s="1">
        <v>0.88</v>
      </c>
      <c r="H1113" t="str">
        <f t="shared" si="86"/>
        <v>&gt;=50%</v>
      </c>
      <c r="I1113" s="8" t="str">
        <f t="shared" si="87"/>
        <v>&gt;500</v>
      </c>
      <c r="J1113" s="8" t="str">
        <f t="shared" si="88"/>
        <v>&lt;1000</v>
      </c>
      <c r="K1113" s="1" t="s">
        <v>9295</v>
      </c>
      <c r="L1113">
        <v>4.2</v>
      </c>
      <c r="M1113" s="4">
        <v>910</v>
      </c>
      <c r="N1113" s="12">
        <f t="shared" si="89"/>
        <v>3822</v>
      </c>
    </row>
    <row r="1114" spans="1:14">
      <c r="A1114" t="s">
        <v>6964</v>
      </c>
      <c r="B1114" t="s">
        <v>10276</v>
      </c>
      <c r="C1114" t="s">
        <v>10712</v>
      </c>
      <c r="D1114">
        <v>453</v>
      </c>
      <c r="E1114" s="11">
        <f t="shared" si="85"/>
        <v>609390</v>
      </c>
      <c r="F1114" s="5">
        <v>999</v>
      </c>
      <c r="G1114" s="1">
        <v>0.55000000000000004</v>
      </c>
      <c r="H1114" t="str">
        <f t="shared" si="86"/>
        <v>&gt;=50%</v>
      </c>
      <c r="I1114" s="8" t="str">
        <f t="shared" si="87"/>
        <v>&gt;500</v>
      </c>
      <c r="J1114" s="8" t="str">
        <f t="shared" si="88"/>
        <v>&lt;1000</v>
      </c>
      <c r="K1114" s="1" t="s">
        <v>9295</v>
      </c>
      <c r="L1114">
        <v>4.3</v>
      </c>
      <c r="M1114" s="4">
        <v>610</v>
      </c>
      <c r="N1114" s="12">
        <f t="shared" si="89"/>
        <v>2623</v>
      </c>
    </row>
    <row r="1115" spans="1:14">
      <c r="A1115" t="s">
        <v>8362</v>
      </c>
      <c r="B1115" t="s">
        <v>10456</v>
      </c>
      <c r="C1115" t="s">
        <v>10713</v>
      </c>
      <c r="D1115">
        <v>979</v>
      </c>
      <c r="E1115" s="11">
        <f t="shared" si="85"/>
        <v>313843</v>
      </c>
      <c r="F1115" s="5">
        <v>1999</v>
      </c>
      <c r="G1115" s="1">
        <v>0.51</v>
      </c>
      <c r="H1115" t="str">
        <f t="shared" si="86"/>
        <v>&gt;=50%</v>
      </c>
      <c r="I1115" s="8" t="str">
        <f t="shared" si="87"/>
        <v>&gt;500</v>
      </c>
      <c r="J1115" s="8" t="str">
        <f t="shared" si="88"/>
        <v>&lt;1000</v>
      </c>
      <c r="K1115" s="1" t="s">
        <v>9295</v>
      </c>
      <c r="L1115">
        <v>3.9</v>
      </c>
      <c r="M1115" s="4">
        <v>157</v>
      </c>
      <c r="N1115" s="12">
        <f t="shared" si="89"/>
        <v>612.29999999999995</v>
      </c>
    </row>
    <row r="1116" spans="1:14">
      <c r="A1116" t="s">
        <v>855</v>
      </c>
      <c r="B1116" t="s">
        <v>9436</v>
      </c>
      <c r="C1116" t="s">
        <v>10572</v>
      </c>
      <c r="D1116">
        <v>349</v>
      </c>
      <c r="E1116" s="11">
        <f t="shared" si="85"/>
        <v>4280205</v>
      </c>
      <c r="F1116" s="5">
        <v>1299</v>
      </c>
      <c r="G1116" s="1">
        <v>0.73</v>
      </c>
      <c r="H1116" t="str">
        <f t="shared" si="86"/>
        <v>&gt;=50%</v>
      </c>
      <c r="I1116" s="8" t="str">
        <f t="shared" si="87"/>
        <v>&gt;500</v>
      </c>
      <c r="J1116" s="8" t="str">
        <f t="shared" si="88"/>
        <v>1000</v>
      </c>
      <c r="K1116" s="1" t="s">
        <v>9295</v>
      </c>
      <c r="L1116">
        <v>4</v>
      </c>
      <c r="M1116" s="4">
        <v>3295</v>
      </c>
      <c r="N1116" s="12">
        <f t="shared" si="89"/>
        <v>13180</v>
      </c>
    </row>
    <row r="1117" spans="1:14">
      <c r="A1117" t="s">
        <v>8568</v>
      </c>
      <c r="B1117" t="s">
        <v>10482</v>
      </c>
      <c r="C1117" t="s">
        <v>10737</v>
      </c>
      <c r="D1117">
        <v>599</v>
      </c>
      <c r="E1117" s="11">
        <f t="shared" si="85"/>
        <v>766410</v>
      </c>
      <c r="F1117" s="5">
        <v>1299</v>
      </c>
      <c r="G1117" s="1">
        <v>0.54</v>
      </c>
      <c r="H1117" t="str">
        <f t="shared" si="86"/>
        <v>&gt;=50%</v>
      </c>
      <c r="I1117" s="8" t="str">
        <f t="shared" si="87"/>
        <v>&gt;500</v>
      </c>
      <c r="J1117" s="8" t="str">
        <f t="shared" si="88"/>
        <v>&lt;1000</v>
      </c>
      <c r="K1117" s="1" t="s">
        <v>9295</v>
      </c>
      <c r="L1117">
        <v>4.2</v>
      </c>
      <c r="M1117" s="4">
        <v>590</v>
      </c>
      <c r="N1117" s="12">
        <f t="shared" si="89"/>
        <v>2478</v>
      </c>
    </row>
    <row r="1118" spans="1:14">
      <c r="A1118" t="s">
        <v>8484</v>
      </c>
      <c r="B1118" t="s">
        <v>10470</v>
      </c>
      <c r="C1118" t="s">
        <v>10762</v>
      </c>
      <c r="D1118">
        <v>697</v>
      </c>
      <c r="E1118" s="11">
        <f t="shared" si="85"/>
        <v>215856</v>
      </c>
      <c r="F1118" s="5">
        <v>1499</v>
      </c>
      <c r="G1118" s="1">
        <v>0.54</v>
      </c>
      <c r="H1118" t="str">
        <f t="shared" si="86"/>
        <v>&gt;=50%</v>
      </c>
      <c r="I1118" s="8" t="str">
        <f t="shared" si="87"/>
        <v>&gt;500</v>
      </c>
      <c r="J1118" s="8" t="str">
        <f t="shared" si="88"/>
        <v>&lt;1000</v>
      </c>
      <c r="K1118" s="1" t="s">
        <v>9295</v>
      </c>
      <c r="L1118">
        <v>3.8</v>
      </c>
      <c r="M1118" s="4">
        <v>144</v>
      </c>
      <c r="N1118" s="12">
        <f t="shared" si="89"/>
        <v>547.19999999999993</v>
      </c>
    </row>
    <row r="1119" spans="1:14">
      <c r="A1119" t="s">
        <v>5562</v>
      </c>
      <c r="B1119" t="s">
        <v>10099</v>
      </c>
      <c r="C1119" t="s">
        <v>10572</v>
      </c>
      <c r="D1119">
        <v>397</v>
      </c>
      <c r="E1119" s="11">
        <f t="shared" si="85"/>
        <v>2719475</v>
      </c>
      <c r="F1119" s="5">
        <v>899</v>
      </c>
      <c r="G1119" s="1">
        <v>0.56000000000000005</v>
      </c>
      <c r="H1119" t="str">
        <f t="shared" si="86"/>
        <v>20-50%</v>
      </c>
      <c r="I1119" s="8" t="str">
        <f t="shared" si="87"/>
        <v>&gt;500</v>
      </c>
      <c r="J1119" s="8" t="str">
        <f t="shared" si="88"/>
        <v>1000</v>
      </c>
      <c r="K1119" s="1" t="s">
        <v>9295</v>
      </c>
      <c r="L1119">
        <v>4</v>
      </c>
      <c r="M1119" s="4">
        <v>3025</v>
      </c>
      <c r="N1119" s="12">
        <f t="shared" si="89"/>
        <v>12100</v>
      </c>
    </row>
    <row r="1120" spans="1:14">
      <c r="A1120" t="s">
        <v>409</v>
      </c>
      <c r="B1120" t="s">
        <v>9373</v>
      </c>
      <c r="C1120" t="s">
        <v>10572</v>
      </c>
      <c r="D1120" s="2">
        <v>32990</v>
      </c>
      <c r="E1120" s="11">
        <f t="shared" si="85"/>
        <v>340521100</v>
      </c>
      <c r="F1120" s="5">
        <v>47900</v>
      </c>
      <c r="G1120" s="1">
        <v>0.31</v>
      </c>
      <c r="H1120" t="str">
        <f t="shared" si="86"/>
        <v>20-50%</v>
      </c>
      <c r="I1120" s="8" t="str">
        <f t="shared" si="87"/>
        <v>&gt;500</v>
      </c>
      <c r="J1120" s="8" t="str">
        <f t="shared" si="88"/>
        <v>1000</v>
      </c>
      <c r="K1120" s="1" t="s">
        <v>9296</v>
      </c>
      <c r="L1120">
        <v>4.3</v>
      </c>
      <c r="M1120" s="4">
        <v>7109</v>
      </c>
      <c r="N1120" s="12">
        <f t="shared" si="89"/>
        <v>30568.699999999997</v>
      </c>
    </row>
    <row r="1121" spans="1:14">
      <c r="A1121" t="s">
        <v>576</v>
      </c>
      <c r="B1121" t="s">
        <v>9395</v>
      </c>
      <c r="C1121" t="s">
        <v>10572</v>
      </c>
      <c r="D1121" s="2">
        <v>30990</v>
      </c>
      <c r="E1121" s="11">
        <f t="shared" si="85"/>
        <v>376066100</v>
      </c>
      <c r="F1121" s="5">
        <v>52900</v>
      </c>
      <c r="G1121" s="1">
        <v>0.41</v>
      </c>
      <c r="H1121" t="str">
        <f t="shared" si="86"/>
        <v>20-50%</v>
      </c>
      <c r="I1121" s="8" t="str">
        <f t="shared" si="87"/>
        <v>&gt;500</v>
      </c>
      <c r="J1121" s="8" t="str">
        <f t="shared" si="88"/>
        <v>1000</v>
      </c>
      <c r="K1121" s="1" t="s">
        <v>9296</v>
      </c>
      <c r="L1121">
        <v>4.3</v>
      </c>
      <c r="M1121" s="4">
        <v>7109</v>
      </c>
      <c r="N1121" s="12">
        <f t="shared" si="89"/>
        <v>30568.699999999997</v>
      </c>
    </row>
    <row r="1122" spans="1:14">
      <c r="A1122" t="s">
        <v>1220</v>
      </c>
      <c r="B1122" t="s">
        <v>9495</v>
      </c>
      <c r="C1122" t="s">
        <v>10576</v>
      </c>
      <c r="D1122" s="2">
        <v>47990</v>
      </c>
      <c r="E1122" s="11">
        <f t="shared" si="85"/>
        <v>504028100</v>
      </c>
      <c r="F1122" s="5">
        <v>70900</v>
      </c>
      <c r="G1122" s="1">
        <v>0.32</v>
      </c>
      <c r="H1122" t="str">
        <f t="shared" si="86"/>
        <v>20-50%</v>
      </c>
      <c r="I1122" s="8" t="str">
        <f t="shared" si="87"/>
        <v>&gt;500</v>
      </c>
      <c r="J1122" s="8" t="str">
        <f t="shared" si="88"/>
        <v>1000</v>
      </c>
      <c r="K1122" s="1" t="s">
        <v>9296</v>
      </c>
      <c r="L1122">
        <v>4.3</v>
      </c>
      <c r="M1122" s="4">
        <v>7109</v>
      </c>
      <c r="N1122" s="12">
        <f t="shared" si="89"/>
        <v>30568.699999999997</v>
      </c>
    </row>
    <row r="1123" spans="1:14">
      <c r="A1123" t="s">
        <v>1756</v>
      </c>
      <c r="B1123" t="s">
        <v>9575</v>
      </c>
      <c r="C1123" t="s">
        <v>10572</v>
      </c>
      <c r="D1123" s="2">
        <v>45999</v>
      </c>
      <c r="E1123" s="11">
        <f t="shared" si="85"/>
        <v>496919100</v>
      </c>
      <c r="F1123" s="5">
        <v>69900</v>
      </c>
      <c r="G1123" s="1">
        <v>0.34</v>
      </c>
      <c r="H1123" t="str">
        <f t="shared" si="86"/>
        <v>20-50%</v>
      </c>
      <c r="I1123" s="8" t="str">
        <f t="shared" si="87"/>
        <v>&gt;500</v>
      </c>
      <c r="J1123" s="8" t="str">
        <f t="shared" si="88"/>
        <v>1000</v>
      </c>
      <c r="K1123" s="1" t="s">
        <v>9296</v>
      </c>
      <c r="L1123">
        <v>4.3</v>
      </c>
      <c r="M1123" s="4">
        <v>7109</v>
      </c>
      <c r="N1123" s="12">
        <f t="shared" si="89"/>
        <v>30568.699999999997</v>
      </c>
    </row>
    <row r="1124" spans="1:14">
      <c r="A1124" t="s">
        <v>5533</v>
      </c>
      <c r="B1124" t="s">
        <v>10095</v>
      </c>
      <c r="C1124" t="s">
        <v>10656</v>
      </c>
      <c r="D1124" s="2">
        <v>10099</v>
      </c>
      <c r="E1124" s="11">
        <f t="shared" si="85"/>
        <v>50125530</v>
      </c>
      <c r="F1124" s="5">
        <v>19110</v>
      </c>
      <c r="G1124" s="1">
        <v>0.47</v>
      </c>
      <c r="H1124" t="str">
        <f t="shared" si="86"/>
        <v>20-50%</v>
      </c>
      <c r="I1124" s="8" t="str">
        <f t="shared" si="87"/>
        <v>&gt;500</v>
      </c>
      <c r="J1124" s="8" t="str">
        <f t="shared" si="88"/>
        <v>1000</v>
      </c>
      <c r="K1124" s="1" t="s">
        <v>9296</v>
      </c>
      <c r="L1124">
        <v>4.3</v>
      </c>
      <c r="M1124" s="4">
        <v>2623</v>
      </c>
      <c r="N1124" s="12">
        <f t="shared" si="89"/>
        <v>11278.9</v>
      </c>
    </row>
    <row r="1125" spans="1:14">
      <c r="A1125" t="s">
        <v>2282</v>
      </c>
      <c r="B1125" t="s">
        <v>9652</v>
      </c>
      <c r="C1125" t="s">
        <v>10591</v>
      </c>
      <c r="D1125" s="2">
        <v>1219</v>
      </c>
      <c r="E1125" s="11">
        <f t="shared" si="85"/>
        <v>15105809</v>
      </c>
      <c r="F1125" s="5">
        <v>1699</v>
      </c>
      <c r="G1125" s="1">
        <v>0.28000000000000003</v>
      </c>
      <c r="H1125" t="str">
        <f t="shared" si="86"/>
        <v>20-50%</v>
      </c>
      <c r="I1125" s="8" t="str">
        <f t="shared" si="87"/>
        <v>&gt;500</v>
      </c>
      <c r="J1125" s="8" t="str">
        <f t="shared" si="88"/>
        <v>1000</v>
      </c>
      <c r="K1125" s="1" t="s">
        <v>9296</v>
      </c>
      <c r="L1125">
        <v>4.4000000000000004</v>
      </c>
      <c r="M1125" s="4">
        <v>8891</v>
      </c>
      <c r="N1125" s="12">
        <f t="shared" si="89"/>
        <v>39120.400000000001</v>
      </c>
    </row>
    <row r="1126" spans="1:14">
      <c r="A1126" t="s">
        <v>155</v>
      </c>
      <c r="B1126" t="s">
        <v>9339</v>
      </c>
      <c r="C1126" t="s">
        <v>10572</v>
      </c>
      <c r="D1126" s="2">
        <v>13490</v>
      </c>
      <c r="E1126" s="11">
        <f t="shared" si="85"/>
        <v>373247100</v>
      </c>
      <c r="F1126" s="5">
        <v>22900</v>
      </c>
      <c r="G1126" s="1">
        <v>0.41</v>
      </c>
      <c r="H1126" t="str">
        <f t="shared" si="86"/>
        <v>20-50%</v>
      </c>
      <c r="I1126" s="8" t="str">
        <f t="shared" si="87"/>
        <v>&gt;500</v>
      </c>
      <c r="J1126" s="8" t="str">
        <f t="shared" si="88"/>
        <v>1000</v>
      </c>
      <c r="K1126" s="1" t="s">
        <v>9296</v>
      </c>
      <c r="L1126">
        <v>4.3</v>
      </c>
      <c r="M1126" s="4">
        <v>16299</v>
      </c>
      <c r="N1126" s="12">
        <f t="shared" si="89"/>
        <v>70085.7</v>
      </c>
    </row>
    <row r="1127" spans="1:14">
      <c r="A1127" t="s">
        <v>155</v>
      </c>
      <c r="B1127" t="s">
        <v>9339</v>
      </c>
      <c r="C1127" t="s">
        <v>10614</v>
      </c>
      <c r="D1127" s="2">
        <v>13490</v>
      </c>
      <c r="E1127" s="11">
        <f t="shared" si="85"/>
        <v>373247100</v>
      </c>
      <c r="F1127" s="5">
        <v>22900</v>
      </c>
      <c r="G1127" s="1">
        <v>0.41</v>
      </c>
      <c r="H1127" t="str">
        <f t="shared" si="86"/>
        <v>20-50%</v>
      </c>
      <c r="I1127" s="8" t="str">
        <f t="shared" si="87"/>
        <v>&gt;500</v>
      </c>
      <c r="J1127" s="8" t="str">
        <f t="shared" si="88"/>
        <v>1000</v>
      </c>
      <c r="K1127" s="1" t="s">
        <v>9296</v>
      </c>
      <c r="L1127">
        <v>4.3</v>
      </c>
      <c r="M1127" s="4">
        <v>16299</v>
      </c>
      <c r="N1127" s="12">
        <f t="shared" si="89"/>
        <v>70085.7</v>
      </c>
    </row>
    <row r="1128" spans="1:14">
      <c r="A1128" t="s">
        <v>982</v>
      </c>
      <c r="B1128" t="s">
        <v>9456</v>
      </c>
      <c r="C1128" t="s">
        <v>10572</v>
      </c>
      <c r="D1128" s="2">
        <v>15490</v>
      </c>
      <c r="E1128" s="11">
        <f t="shared" si="85"/>
        <v>340649100</v>
      </c>
      <c r="F1128" s="5">
        <v>20900</v>
      </c>
      <c r="G1128" s="1">
        <v>0.26</v>
      </c>
      <c r="H1128" t="str">
        <f t="shared" si="86"/>
        <v>20%</v>
      </c>
      <c r="I1128" s="8" t="str">
        <f t="shared" si="87"/>
        <v>&gt;500</v>
      </c>
      <c r="J1128" s="8" t="str">
        <f t="shared" si="88"/>
        <v>1000</v>
      </c>
      <c r="K1128" s="1" t="s">
        <v>9296</v>
      </c>
      <c r="L1128">
        <v>4.3</v>
      </c>
      <c r="M1128" s="4">
        <v>16299</v>
      </c>
      <c r="N1128" s="12">
        <f t="shared" si="89"/>
        <v>70085.7</v>
      </c>
    </row>
    <row r="1129" spans="1:14">
      <c r="A1129" t="s">
        <v>2847</v>
      </c>
      <c r="B1129" t="s">
        <v>2848</v>
      </c>
      <c r="C1129" t="s">
        <v>10572</v>
      </c>
      <c r="D1129">
        <v>499</v>
      </c>
      <c r="E1129" s="11">
        <f t="shared" si="85"/>
        <v>15737961</v>
      </c>
      <c r="F1129" s="5">
        <v>499</v>
      </c>
      <c r="G1129" s="1">
        <v>0</v>
      </c>
      <c r="H1129" t="str">
        <f t="shared" si="86"/>
        <v>&gt;=50%</v>
      </c>
      <c r="I1129" s="8" t="str">
        <f t="shared" si="87"/>
        <v>200-500</v>
      </c>
      <c r="J1129" s="8" t="str">
        <f t="shared" si="88"/>
        <v>1000</v>
      </c>
      <c r="K1129" s="1" t="s">
        <v>9296</v>
      </c>
      <c r="L1129">
        <v>4.2</v>
      </c>
      <c r="M1129" s="4">
        <v>31539</v>
      </c>
      <c r="N1129" s="12">
        <f t="shared" si="89"/>
        <v>132463.80000000002</v>
      </c>
    </row>
    <row r="1130" spans="1:14">
      <c r="A1130" t="s">
        <v>2495</v>
      </c>
      <c r="B1130" t="s">
        <v>9681</v>
      </c>
      <c r="C1130" t="s">
        <v>10598</v>
      </c>
      <c r="D1130" s="2">
        <v>1149</v>
      </c>
      <c r="E1130" s="11">
        <f t="shared" si="85"/>
        <v>560003964</v>
      </c>
      <c r="F1130" s="5">
        <v>3999</v>
      </c>
      <c r="G1130" s="1">
        <v>0.71</v>
      </c>
      <c r="H1130" t="str">
        <f t="shared" si="86"/>
        <v>&gt;=50%</v>
      </c>
      <c r="I1130" s="8" t="str">
        <f t="shared" si="87"/>
        <v>&gt;500</v>
      </c>
      <c r="J1130" s="8" t="str">
        <f t="shared" si="88"/>
        <v>1000</v>
      </c>
      <c r="K1130" s="1" t="s">
        <v>9295</v>
      </c>
      <c r="L1130">
        <v>4.3</v>
      </c>
      <c r="M1130" s="4">
        <v>140036</v>
      </c>
      <c r="N1130" s="12">
        <f t="shared" si="89"/>
        <v>602154.79999999993</v>
      </c>
    </row>
    <row r="1131" spans="1:14">
      <c r="A1131" t="s">
        <v>2495</v>
      </c>
      <c r="B1131" t="s">
        <v>9681</v>
      </c>
      <c r="C1131" t="s">
        <v>10572</v>
      </c>
      <c r="D1131" s="2">
        <v>1059</v>
      </c>
      <c r="E1131" s="11">
        <f t="shared" si="85"/>
        <v>559999965</v>
      </c>
      <c r="F1131" s="5">
        <v>3999</v>
      </c>
      <c r="G1131" s="1">
        <v>0.74</v>
      </c>
      <c r="H1131" t="str">
        <f t="shared" si="86"/>
        <v>&gt;=50%</v>
      </c>
      <c r="I1131" s="8" t="str">
        <f t="shared" si="87"/>
        <v>&gt;500</v>
      </c>
      <c r="J1131" s="8" t="str">
        <f t="shared" si="88"/>
        <v>1000</v>
      </c>
      <c r="K1131" s="1" t="s">
        <v>9295</v>
      </c>
      <c r="L1131">
        <v>4.3</v>
      </c>
      <c r="M1131" s="4">
        <v>140035</v>
      </c>
      <c r="N1131" s="12">
        <f t="shared" si="89"/>
        <v>602150.5</v>
      </c>
    </row>
    <row r="1132" spans="1:14">
      <c r="A1132" t="s">
        <v>2600</v>
      </c>
      <c r="B1132" t="s">
        <v>9697</v>
      </c>
      <c r="C1132" t="s">
        <v>10592</v>
      </c>
      <c r="D1132">
        <v>599</v>
      </c>
      <c r="E1132" s="11">
        <f t="shared" si="85"/>
        <v>265928364</v>
      </c>
      <c r="F1132" s="5">
        <v>1899</v>
      </c>
      <c r="G1132" s="1">
        <v>0.68</v>
      </c>
      <c r="H1132" t="str">
        <f t="shared" si="86"/>
        <v>&gt;=50%</v>
      </c>
      <c r="I1132" s="8" t="str">
        <f t="shared" si="87"/>
        <v>&gt;500</v>
      </c>
      <c r="J1132" s="8" t="str">
        <f t="shared" si="88"/>
        <v>1000</v>
      </c>
      <c r="K1132" s="1" t="s">
        <v>9295</v>
      </c>
      <c r="L1132">
        <v>4.3</v>
      </c>
      <c r="M1132" s="4">
        <v>140036</v>
      </c>
      <c r="N1132" s="12">
        <f t="shared" si="89"/>
        <v>602154.79999999993</v>
      </c>
    </row>
    <row r="1133" spans="1:14">
      <c r="A1133" t="s">
        <v>2539</v>
      </c>
      <c r="B1133" t="s">
        <v>9688</v>
      </c>
      <c r="C1133" t="s">
        <v>10593</v>
      </c>
      <c r="D1133" s="2">
        <v>4790</v>
      </c>
      <c r="E1133" s="11">
        <f t="shared" si="85"/>
        <v>70196100</v>
      </c>
      <c r="F1133" s="5">
        <v>15990</v>
      </c>
      <c r="G1133" s="1">
        <v>0.7</v>
      </c>
      <c r="H1133" t="str">
        <f t="shared" si="86"/>
        <v>20-50%</v>
      </c>
      <c r="I1133" s="8" t="str">
        <f t="shared" si="87"/>
        <v>&gt;500</v>
      </c>
      <c r="J1133" s="8" t="str">
        <f t="shared" si="88"/>
        <v>1000</v>
      </c>
      <c r="K1133" s="1" t="s">
        <v>9295</v>
      </c>
      <c r="L1133">
        <v>4</v>
      </c>
      <c r="M1133" s="4">
        <v>4390</v>
      </c>
      <c r="N1133" s="12">
        <f t="shared" si="89"/>
        <v>17560</v>
      </c>
    </row>
    <row r="1134" spans="1:14">
      <c r="A1134" t="s">
        <v>2862</v>
      </c>
      <c r="B1134" t="s">
        <v>9738</v>
      </c>
      <c r="C1134" t="s">
        <v>10572</v>
      </c>
      <c r="D1134" s="2">
        <v>10499</v>
      </c>
      <c r="E1134" s="11">
        <f t="shared" si="85"/>
        <v>3833716</v>
      </c>
      <c r="F1134" s="5">
        <v>13499</v>
      </c>
      <c r="G1134" s="1">
        <v>0.22</v>
      </c>
      <c r="H1134" t="str">
        <f t="shared" si="86"/>
        <v>20-50%</v>
      </c>
      <c r="I1134" s="8" t="str">
        <f t="shared" si="87"/>
        <v>&gt;500</v>
      </c>
      <c r="J1134" s="8" t="str">
        <f t="shared" si="88"/>
        <v>&lt;1000</v>
      </c>
      <c r="K1134" s="1" t="s">
        <v>9296</v>
      </c>
      <c r="L1134">
        <v>4.2</v>
      </c>
      <c r="M1134" s="4">
        <v>284</v>
      </c>
      <c r="N1134" s="12">
        <f t="shared" si="89"/>
        <v>1192.8</v>
      </c>
    </row>
    <row r="1135" spans="1:14">
      <c r="A1135" t="s">
        <v>2221</v>
      </c>
      <c r="B1135" t="s">
        <v>9642</v>
      </c>
      <c r="C1135" t="s">
        <v>2215</v>
      </c>
      <c r="D1135" s="2">
        <v>9499</v>
      </c>
      <c r="E1135" s="11">
        <f t="shared" si="85"/>
        <v>3407716</v>
      </c>
      <c r="F1135" s="5">
        <v>11999</v>
      </c>
      <c r="G1135" s="1">
        <v>0.21</v>
      </c>
      <c r="H1135" t="str">
        <f t="shared" si="86"/>
        <v>20-50%</v>
      </c>
      <c r="I1135" s="8" t="str">
        <f t="shared" si="87"/>
        <v>&gt;500</v>
      </c>
      <c r="J1135" s="8" t="str">
        <f t="shared" si="88"/>
        <v>&lt;1000</v>
      </c>
      <c r="K1135" s="1" t="s">
        <v>9296</v>
      </c>
      <c r="L1135">
        <v>4.2</v>
      </c>
      <c r="M1135" s="4">
        <v>284</v>
      </c>
      <c r="N1135" s="12">
        <f t="shared" si="89"/>
        <v>1192.8</v>
      </c>
    </row>
    <row r="1136" spans="1:14">
      <c r="A1136" t="s">
        <v>2260</v>
      </c>
      <c r="B1136" t="s">
        <v>9648</v>
      </c>
      <c r="C1136" t="s">
        <v>10592</v>
      </c>
      <c r="D1136" s="2">
        <v>9499</v>
      </c>
      <c r="E1136" s="11">
        <f t="shared" si="85"/>
        <v>3407716</v>
      </c>
      <c r="F1136" s="5">
        <v>11999</v>
      </c>
      <c r="G1136" s="1">
        <v>0.21</v>
      </c>
      <c r="H1136" t="str">
        <f t="shared" si="86"/>
        <v>20-50%</v>
      </c>
      <c r="I1136" s="8" t="str">
        <f t="shared" si="87"/>
        <v>&gt;500</v>
      </c>
      <c r="J1136" s="8" t="str">
        <f t="shared" si="88"/>
        <v>&lt;1000</v>
      </c>
      <c r="K1136" s="1" t="s">
        <v>9296</v>
      </c>
      <c r="L1136">
        <v>4.2</v>
      </c>
      <c r="M1136" s="4">
        <v>284</v>
      </c>
      <c r="N1136" s="12">
        <f t="shared" si="89"/>
        <v>1192.8</v>
      </c>
    </row>
    <row r="1137" spans="1:14">
      <c r="A1137" t="s">
        <v>2563</v>
      </c>
      <c r="B1137" t="s">
        <v>9692</v>
      </c>
      <c r="C1137" t="s">
        <v>10593</v>
      </c>
      <c r="D1137" s="2">
        <v>10999</v>
      </c>
      <c r="E1137" s="11">
        <f t="shared" si="85"/>
        <v>284951002</v>
      </c>
      <c r="F1137" s="5">
        <v>14999</v>
      </c>
      <c r="G1137" s="1">
        <v>0.27</v>
      </c>
      <c r="H1137" t="str">
        <f t="shared" si="86"/>
        <v>20-50%</v>
      </c>
      <c r="I1137" s="8" t="str">
        <f t="shared" si="87"/>
        <v>&gt;500</v>
      </c>
      <c r="J1137" s="8" t="str">
        <f t="shared" si="88"/>
        <v>1000</v>
      </c>
      <c r="K1137" s="1" t="s">
        <v>9296</v>
      </c>
      <c r="L1137">
        <v>4.0999999999999996</v>
      </c>
      <c r="M1137" s="4">
        <v>18998</v>
      </c>
      <c r="N1137" s="12">
        <f t="shared" si="89"/>
        <v>77891.799999999988</v>
      </c>
    </row>
    <row r="1138" spans="1:14">
      <c r="A1138" t="s">
        <v>2317</v>
      </c>
      <c r="B1138" t="s">
        <v>9657</v>
      </c>
      <c r="C1138" t="s">
        <v>10591</v>
      </c>
      <c r="D1138" s="2">
        <v>12999</v>
      </c>
      <c r="E1138" s="11">
        <f t="shared" si="85"/>
        <v>341945002</v>
      </c>
      <c r="F1138" s="5">
        <v>17999</v>
      </c>
      <c r="G1138" s="1">
        <v>0.28000000000000003</v>
      </c>
      <c r="H1138" t="str">
        <f t="shared" si="86"/>
        <v>20-50%</v>
      </c>
      <c r="I1138" s="8" t="str">
        <f t="shared" si="87"/>
        <v>&gt;500</v>
      </c>
      <c r="J1138" s="8" t="str">
        <f t="shared" si="88"/>
        <v>1000</v>
      </c>
      <c r="K1138" s="1" t="s">
        <v>9296</v>
      </c>
      <c r="L1138">
        <v>4.0999999999999996</v>
      </c>
      <c r="M1138" s="4">
        <v>18998</v>
      </c>
      <c r="N1138" s="12">
        <f t="shared" si="89"/>
        <v>77891.799999999988</v>
      </c>
    </row>
    <row r="1139" spans="1:14">
      <c r="A1139" t="s">
        <v>2612</v>
      </c>
      <c r="B1139" t="s">
        <v>9699</v>
      </c>
      <c r="C1139" t="s">
        <v>10591</v>
      </c>
      <c r="D1139" s="2">
        <v>10999</v>
      </c>
      <c r="E1139" s="11">
        <f t="shared" si="85"/>
        <v>284951002</v>
      </c>
      <c r="F1139" s="5">
        <v>14999</v>
      </c>
      <c r="G1139" s="1">
        <v>0.27</v>
      </c>
      <c r="H1139" t="str">
        <f t="shared" si="86"/>
        <v>20-50%</v>
      </c>
      <c r="I1139" s="8" t="str">
        <f t="shared" si="87"/>
        <v>&gt;500</v>
      </c>
      <c r="J1139" s="8" t="str">
        <f t="shared" si="88"/>
        <v>1000</v>
      </c>
      <c r="K1139" s="1" t="s">
        <v>9296</v>
      </c>
      <c r="L1139">
        <v>4.0999999999999996</v>
      </c>
      <c r="M1139" s="4">
        <v>18998</v>
      </c>
      <c r="N1139" s="12">
        <f t="shared" si="89"/>
        <v>77891.799999999988</v>
      </c>
    </row>
    <row r="1140" spans="1:14">
      <c r="A1140" t="s">
        <v>2737</v>
      </c>
      <c r="B1140" t="s">
        <v>9719</v>
      </c>
      <c r="C1140" t="s">
        <v>10593</v>
      </c>
      <c r="D1140" s="2">
        <v>12999</v>
      </c>
      <c r="E1140" s="11">
        <f t="shared" si="85"/>
        <v>341945002</v>
      </c>
      <c r="F1140" s="5">
        <v>17999</v>
      </c>
      <c r="G1140" s="1">
        <v>0.28000000000000003</v>
      </c>
      <c r="H1140" t="str">
        <f t="shared" si="86"/>
        <v>20-50%</v>
      </c>
      <c r="I1140" s="8" t="str">
        <f t="shared" si="87"/>
        <v>&gt;500</v>
      </c>
      <c r="J1140" s="8" t="str">
        <f t="shared" si="88"/>
        <v>1000</v>
      </c>
      <c r="K1140" s="1" t="s">
        <v>9296</v>
      </c>
      <c r="L1140">
        <v>4.0999999999999996</v>
      </c>
      <c r="M1140" s="4">
        <v>18998</v>
      </c>
      <c r="N1140" s="12">
        <f t="shared" si="89"/>
        <v>77891.799999999988</v>
      </c>
    </row>
    <row r="1141" spans="1:14">
      <c r="A1141" t="s">
        <v>2509</v>
      </c>
      <c r="B1141" t="s">
        <v>9683</v>
      </c>
      <c r="C1141" t="s">
        <v>2215</v>
      </c>
      <c r="D1141" s="2">
        <v>13999</v>
      </c>
      <c r="E1141" s="11">
        <f t="shared" si="85"/>
        <v>370442002</v>
      </c>
      <c r="F1141" s="5">
        <v>19499</v>
      </c>
      <c r="G1141" s="1">
        <v>0.28000000000000003</v>
      </c>
      <c r="H1141" t="str">
        <f t="shared" si="86"/>
        <v>20-50%</v>
      </c>
      <c r="I1141" s="8" t="str">
        <f t="shared" si="87"/>
        <v>&gt;500</v>
      </c>
      <c r="J1141" s="8" t="str">
        <f t="shared" si="88"/>
        <v>1000</v>
      </c>
      <c r="K1141" s="1" t="s">
        <v>9296</v>
      </c>
      <c r="L1141">
        <v>4.0999999999999996</v>
      </c>
      <c r="M1141" s="4">
        <v>18998</v>
      </c>
      <c r="N1141" s="12">
        <f t="shared" si="89"/>
        <v>77891.799999999988</v>
      </c>
    </row>
    <row r="1142" spans="1:14">
      <c r="A1142" t="s">
        <v>2639</v>
      </c>
      <c r="B1142" t="s">
        <v>9683</v>
      </c>
      <c r="C1142" t="s">
        <v>10604</v>
      </c>
      <c r="D1142" s="2">
        <v>13999</v>
      </c>
      <c r="E1142" s="11">
        <f t="shared" si="85"/>
        <v>370442002</v>
      </c>
      <c r="F1142" s="5">
        <v>19499</v>
      </c>
      <c r="G1142" s="1">
        <v>0.28000000000000003</v>
      </c>
      <c r="H1142" t="str">
        <f t="shared" si="86"/>
        <v>20-50%</v>
      </c>
      <c r="I1142" s="8" t="str">
        <f t="shared" si="87"/>
        <v>&gt;500</v>
      </c>
      <c r="J1142" s="8" t="str">
        <f t="shared" si="88"/>
        <v>1000</v>
      </c>
      <c r="K1142" s="1" t="s">
        <v>9296</v>
      </c>
      <c r="L1142">
        <v>4.0999999999999996</v>
      </c>
      <c r="M1142" s="4">
        <v>18998</v>
      </c>
      <c r="N1142" s="12">
        <f t="shared" si="89"/>
        <v>77891.799999999988</v>
      </c>
    </row>
    <row r="1143" spans="1:14">
      <c r="A1143" t="s">
        <v>2926</v>
      </c>
      <c r="B1143" t="s">
        <v>9683</v>
      </c>
      <c r="C1143" t="s">
        <v>10606</v>
      </c>
      <c r="D1143" s="2">
        <v>13999</v>
      </c>
      <c r="E1143" s="11">
        <f t="shared" si="85"/>
        <v>370442002</v>
      </c>
      <c r="F1143" s="5">
        <v>19499</v>
      </c>
      <c r="G1143" s="1">
        <v>0.28000000000000003</v>
      </c>
      <c r="H1143" t="str">
        <f t="shared" si="86"/>
        <v>20-50%</v>
      </c>
      <c r="I1143" s="8" t="str">
        <f t="shared" si="87"/>
        <v>&gt;500</v>
      </c>
      <c r="J1143" s="8" t="str">
        <f t="shared" si="88"/>
        <v>1000</v>
      </c>
      <c r="K1143" s="1" t="s">
        <v>9296</v>
      </c>
      <c r="L1143">
        <v>4.0999999999999996</v>
      </c>
      <c r="M1143" s="4">
        <v>18998</v>
      </c>
      <c r="N1143" s="12">
        <f t="shared" si="89"/>
        <v>77891.799999999988</v>
      </c>
    </row>
    <row r="1144" spans="1:14">
      <c r="A1144" t="s">
        <v>3491</v>
      </c>
      <c r="B1144" t="s">
        <v>9831</v>
      </c>
      <c r="C1144" t="s">
        <v>10599</v>
      </c>
      <c r="D1144" s="2">
        <v>13999</v>
      </c>
      <c r="E1144" s="11">
        <f t="shared" si="85"/>
        <v>370442002</v>
      </c>
      <c r="F1144" s="5">
        <v>19499</v>
      </c>
      <c r="G1144" s="1">
        <v>0.28000000000000003</v>
      </c>
      <c r="H1144" t="str">
        <f t="shared" si="86"/>
        <v>20%</v>
      </c>
      <c r="I1144" s="8" t="str">
        <f t="shared" si="87"/>
        <v>&gt;500</v>
      </c>
      <c r="J1144" s="8" t="str">
        <f t="shared" si="88"/>
        <v>1000</v>
      </c>
      <c r="K1144" s="1" t="s">
        <v>9296</v>
      </c>
      <c r="L1144">
        <v>4.0999999999999996</v>
      </c>
      <c r="M1144" s="4">
        <v>18998</v>
      </c>
      <c r="N1144" s="12">
        <f t="shared" si="89"/>
        <v>77891.799999999988</v>
      </c>
    </row>
    <row r="1145" spans="1:14">
      <c r="A1145" t="s">
        <v>3017</v>
      </c>
      <c r="B1145" t="s">
        <v>9762</v>
      </c>
      <c r="C1145" t="s">
        <v>10593</v>
      </c>
      <c r="D1145" s="2">
        <v>12999</v>
      </c>
      <c r="E1145" s="11">
        <f t="shared" si="85"/>
        <v>757266902</v>
      </c>
      <c r="F1145" s="5">
        <v>13499</v>
      </c>
      <c r="G1145" s="1">
        <v>0.04</v>
      </c>
      <c r="H1145" t="str">
        <f t="shared" si="86"/>
        <v>20-50%</v>
      </c>
      <c r="I1145" s="8" t="str">
        <f t="shared" si="87"/>
        <v>&gt;500</v>
      </c>
      <c r="J1145" s="8" t="str">
        <f t="shared" si="88"/>
        <v>1000</v>
      </c>
      <c r="K1145" s="1" t="s">
        <v>9296</v>
      </c>
      <c r="L1145">
        <v>4.0999999999999996</v>
      </c>
      <c r="M1145" s="4">
        <v>56098</v>
      </c>
      <c r="N1145" s="12">
        <f t="shared" si="89"/>
        <v>230001.8</v>
      </c>
    </row>
    <row r="1146" spans="1:14">
      <c r="A1146" t="s">
        <v>2334</v>
      </c>
      <c r="B1146" t="s">
        <v>9659</v>
      </c>
      <c r="C1146" t="s">
        <v>10593</v>
      </c>
      <c r="D1146" s="2">
        <v>16999</v>
      </c>
      <c r="E1146" s="11">
        <f t="shared" si="85"/>
        <v>557927682</v>
      </c>
      <c r="F1146" s="5">
        <v>24999</v>
      </c>
      <c r="G1146" s="1">
        <v>0.32</v>
      </c>
      <c r="H1146" t="str">
        <f t="shared" si="86"/>
        <v>20-50%</v>
      </c>
      <c r="I1146" s="8" t="str">
        <f t="shared" si="87"/>
        <v>&gt;500</v>
      </c>
      <c r="J1146" s="8" t="str">
        <f t="shared" si="88"/>
        <v>1000</v>
      </c>
      <c r="K1146" s="1" t="s">
        <v>9296</v>
      </c>
      <c r="L1146">
        <v>4.0999999999999996</v>
      </c>
      <c r="M1146" s="4">
        <v>22318</v>
      </c>
      <c r="N1146" s="12">
        <f t="shared" si="89"/>
        <v>91503.799999999988</v>
      </c>
    </row>
    <row r="1147" spans="1:14">
      <c r="A1147" t="s">
        <v>2573</v>
      </c>
      <c r="B1147" t="s">
        <v>9659</v>
      </c>
      <c r="C1147" t="s">
        <v>10602</v>
      </c>
      <c r="D1147" s="2">
        <v>16999</v>
      </c>
      <c r="E1147" s="11">
        <f t="shared" si="85"/>
        <v>557927682</v>
      </c>
      <c r="F1147" s="5">
        <v>24999</v>
      </c>
      <c r="G1147" s="1">
        <v>0.32</v>
      </c>
      <c r="H1147" t="str">
        <f t="shared" si="86"/>
        <v>20-50%</v>
      </c>
      <c r="I1147" s="8" t="str">
        <f t="shared" si="87"/>
        <v>&gt;500</v>
      </c>
      <c r="J1147" s="8" t="str">
        <f t="shared" si="88"/>
        <v>1000</v>
      </c>
      <c r="K1147" s="1" t="s">
        <v>9296</v>
      </c>
      <c r="L1147">
        <v>4.0999999999999996</v>
      </c>
      <c r="M1147" s="4">
        <v>22318</v>
      </c>
      <c r="N1147" s="12">
        <f t="shared" si="89"/>
        <v>91503.799999999988</v>
      </c>
    </row>
    <row r="1148" spans="1:14">
      <c r="A1148" t="s">
        <v>2306</v>
      </c>
      <c r="B1148" t="s">
        <v>9655</v>
      </c>
      <c r="C1148" t="s">
        <v>10594</v>
      </c>
      <c r="D1148" s="2">
        <v>18499</v>
      </c>
      <c r="E1148" s="11">
        <f t="shared" si="85"/>
        <v>580245682</v>
      </c>
      <c r="F1148" s="5">
        <v>25999</v>
      </c>
      <c r="G1148" s="1">
        <v>0.28999999999999998</v>
      </c>
      <c r="H1148" t="str">
        <f t="shared" si="86"/>
        <v>20-50%</v>
      </c>
      <c r="I1148" s="8" t="str">
        <f t="shared" si="87"/>
        <v>&gt;500</v>
      </c>
      <c r="J1148" s="8" t="str">
        <f t="shared" si="88"/>
        <v>1000</v>
      </c>
      <c r="K1148" s="1" t="s">
        <v>9296</v>
      </c>
      <c r="L1148">
        <v>4.0999999999999996</v>
      </c>
      <c r="M1148" s="4">
        <v>22318</v>
      </c>
      <c r="N1148" s="12">
        <f t="shared" si="89"/>
        <v>91503.799999999988</v>
      </c>
    </row>
    <row r="1149" spans="1:14">
      <c r="A1149" t="s">
        <v>3268</v>
      </c>
      <c r="B1149" t="s">
        <v>9799</v>
      </c>
      <c r="C1149" t="s">
        <v>10593</v>
      </c>
      <c r="D1149" s="2">
        <v>23999</v>
      </c>
      <c r="E1149" s="11">
        <f t="shared" si="85"/>
        <v>292569134</v>
      </c>
      <c r="F1149" s="5">
        <v>32999</v>
      </c>
      <c r="G1149" s="1">
        <v>0.27</v>
      </c>
      <c r="H1149" t="str">
        <f t="shared" si="86"/>
        <v>20-50%</v>
      </c>
      <c r="I1149" s="8" t="str">
        <f t="shared" si="87"/>
        <v>&gt;500</v>
      </c>
      <c r="J1149" s="8" t="str">
        <f t="shared" si="88"/>
        <v>1000</v>
      </c>
      <c r="K1149" s="1" t="s">
        <v>9296</v>
      </c>
      <c r="L1149">
        <v>3.9</v>
      </c>
      <c r="M1149" s="4">
        <v>8866</v>
      </c>
      <c r="N1149" s="12">
        <f t="shared" si="89"/>
        <v>34577.4</v>
      </c>
    </row>
    <row r="1150" spans="1:14">
      <c r="A1150" t="s">
        <v>3416</v>
      </c>
      <c r="B1150" t="s">
        <v>9821</v>
      </c>
      <c r="C1150" t="s">
        <v>10572</v>
      </c>
      <c r="D1150" s="2">
        <v>37990</v>
      </c>
      <c r="E1150" s="11">
        <f t="shared" si="85"/>
        <v>2084222210</v>
      </c>
      <c r="F1150" s="5">
        <v>74999</v>
      </c>
      <c r="G1150" s="1">
        <v>0.49</v>
      </c>
      <c r="H1150" t="str">
        <f t="shared" si="86"/>
        <v>&gt;=50%</v>
      </c>
      <c r="I1150" s="8" t="str">
        <f t="shared" si="87"/>
        <v>&gt;500</v>
      </c>
      <c r="J1150" s="8" t="str">
        <f t="shared" si="88"/>
        <v>1000</v>
      </c>
      <c r="K1150" s="1" t="s">
        <v>9296</v>
      </c>
      <c r="L1150">
        <v>4.2</v>
      </c>
      <c r="M1150" s="4">
        <v>27790</v>
      </c>
      <c r="N1150" s="12">
        <f t="shared" si="89"/>
        <v>116718</v>
      </c>
    </row>
    <row r="1151" spans="1:14">
      <c r="A1151" t="s">
        <v>4180</v>
      </c>
      <c r="B1151" t="s">
        <v>9917</v>
      </c>
      <c r="C1151" t="s">
        <v>2215</v>
      </c>
      <c r="D1151" s="2">
        <v>12000</v>
      </c>
      <c r="E1151" s="11">
        <f t="shared" si="85"/>
        <v>142315256</v>
      </c>
      <c r="F1151" s="5">
        <v>29999</v>
      </c>
      <c r="G1151" s="1">
        <v>0.6</v>
      </c>
      <c r="H1151" t="str">
        <f t="shared" si="86"/>
        <v>20-50%</v>
      </c>
      <c r="I1151" s="8" t="str">
        <f t="shared" si="87"/>
        <v>&gt;500</v>
      </c>
      <c r="J1151" s="8" t="str">
        <f t="shared" si="88"/>
        <v>1000</v>
      </c>
      <c r="K1151" s="1" t="s">
        <v>9295</v>
      </c>
      <c r="L1151">
        <v>4.3</v>
      </c>
      <c r="M1151" s="4">
        <v>4744</v>
      </c>
      <c r="N1151" s="12">
        <f t="shared" si="89"/>
        <v>20399.2</v>
      </c>
    </row>
    <row r="1152" spans="1:14">
      <c r="A1152" t="s">
        <v>2446</v>
      </c>
      <c r="B1152" t="s">
        <v>9674</v>
      </c>
      <c r="C1152" t="s">
        <v>2215</v>
      </c>
      <c r="D1152" s="2">
        <v>1075</v>
      </c>
      <c r="E1152" s="11">
        <f t="shared" si="85"/>
        <v>12677938</v>
      </c>
      <c r="F1152" s="5">
        <v>1699</v>
      </c>
      <c r="G1152" s="1">
        <v>0.37</v>
      </c>
      <c r="H1152" t="str">
        <f t="shared" si="86"/>
        <v>20%</v>
      </c>
      <c r="I1152" s="8" t="str">
        <f t="shared" si="87"/>
        <v>&gt;500</v>
      </c>
      <c r="J1152" s="8" t="str">
        <f t="shared" si="88"/>
        <v>1000</v>
      </c>
      <c r="K1152" s="1" t="s">
        <v>9296</v>
      </c>
      <c r="L1152">
        <v>4.4000000000000004</v>
      </c>
      <c r="M1152" s="4">
        <v>7462</v>
      </c>
      <c r="N1152" s="12">
        <f t="shared" si="89"/>
        <v>32832.800000000003</v>
      </c>
    </row>
    <row r="1153" spans="1:14">
      <c r="A1153" t="s">
        <v>3144</v>
      </c>
      <c r="B1153" t="s">
        <v>9781</v>
      </c>
      <c r="C1153" t="s">
        <v>10602</v>
      </c>
      <c r="D1153">
        <v>949</v>
      </c>
      <c r="E1153" s="11">
        <f t="shared" si="85"/>
        <v>31507461</v>
      </c>
      <c r="F1153" s="5">
        <v>999</v>
      </c>
      <c r="G1153" s="1">
        <v>0.05</v>
      </c>
      <c r="H1153" t="str">
        <f t="shared" si="86"/>
        <v>20%</v>
      </c>
      <c r="I1153" s="8" t="str">
        <f t="shared" si="87"/>
        <v>&gt;500</v>
      </c>
      <c r="J1153" s="8" t="str">
        <f t="shared" si="88"/>
        <v>1000</v>
      </c>
      <c r="K1153" s="1" t="s">
        <v>9296</v>
      </c>
      <c r="L1153">
        <v>4.2</v>
      </c>
      <c r="M1153" s="4">
        <v>31539</v>
      </c>
      <c r="N1153" s="12">
        <f t="shared" si="89"/>
        <v>132463.80000000002</v>
      </c>
    </row>
    <row r="1154" spans="1:14">
      <c r="A1154" t="s">
        <v>230</v>
      </c>
      <c r="B1154" t="s">
        <v>9349</v>
      </c>
      <c r="C1154" t="s">
        <v>10572</v>
      </c>
      <c r="D1154">
        <v>599</v>
      </c>
      <c r="E1154" s="11">
        <f t="shared" ref="E1154:E1196" si="90">F1154 * M1154</f>
        <v>212645</v>
      </c>
      <c r="F1154" s="5">
        <v>599</v>
      </c>
      <c r="G1154" s="1">
        <v>0</v>
      </c>
      <c r="H1154" t="str">
        <f t="shared" ref="H1154:H1217" si="91">IF(G1155 &lt;=0.2, "20%", IF(G1155 &lt;=0.5,"20-50%", "&gt;=50%"))</f>
        <v>20%</v>
      </c>
      <c r="I1154" s="8" t="str">
        <f t="shared" ref="I1154:I1217" si="92">IF(F1154&lt;200,"&lt;200",IF(F1154&lt;=500,"200-500",IF(F1154&gt;500,"&gt;500")))</f>
        <v>&gt;500</v>
      </c>
      <c r="J1154" s="8" t="str">
        <f t="shared" ref="J1154:J1217" si="93">IF(M1154&lt;1000,"&lt;1000",IF(M1154&gt;=1000,"1000"))</f>
        <v>&lt;1000</v>
      </c>
      <c r="K1154" s="1" t="s">
        <v>9296</v>
      </c>
      <c r="L1154">
        <v>4.3</v>
      </c>
      <c r="M1154" s="4">
        <v>355</v>
      </c>
      <c r="N1154" s="12">
        <f t="shared" ref="N1154:N1217" si="94">L1154 *M1154</f>
        <v>1526.5</v>
      </c>
    </row>
    <row r="1155" spans="1:14">
      <c r="A1155" t="s">
        <v>230</v>
      </c>
      <c r="B1155" t="s">
        <v>9349</v>
      </c>
      <c r="C1155" t="s">
        <v>10613</v>
      </c>
      <c r="D1155">
        <v>599</v>
      </c>
      <c r="E1155" s="11">
        <f t="shared" si="90"/>
        <v>212645</v>
      </c>
      <c r="F1155" s="5">
        <v>599</v>
      </c>
      <c r="G1155" s="1">
        <v>0</v>
      </c>
      <c r="H1155" t="str">
        <f t="shared" si="91"/>
        <v>&gt;=50%</v>
      </c>
      <c r="I1155" s="8" t="str">
        <f t="shared" si="92"/>
        <v>&gt;500</v>
      </c>
      <c r="J1155" s="8" t="str">
        <f t="shared" si="93"/>
        <v>&lt;1000</v>
      </c>
      <c r="K1155" s="1" t="s">
        <v>9296</v>
      </c>
      <c r="L1155">
        <v>4.3</v>
      </c>
      <c r="M1155" s="4">
        <v>355</v>
      </c>
      <c r="N1155" s="12">
        <f t="shared" si="94"/>
        <v>1526.5</v>
      </c>
    </row>
    <row r="1156" spans="1:14">
      <c r="A1156" t="s">
        <v>5613</v>
      </c>
      <c r="B1156" t="s">
        <v>10106</v>
      </c>
      <c r="C1156" t="s">
        <v>10675</v>
      </c>
      <c r="D1156" s="2">
        <v>10389</v>
      </c>
      <c r="E1156" s="11">
        <f t="shared" si="90"/>
        <v>1324736000</v>
      </c>
      <c r="F1156" s="5">
        <v>32000</v>
      </c>
      <c r="G1156" s="1">
        <v>0.68</v>
      </c>
      <c r="H1156" t="str">
        <f t="shared" si="91"/>
        <v>&gt;=50%</v>
      </c>
      <c r="I1156" s="8" t="str">
        <f t="shared" si="92"/>
        <v>&gt;500</v>
      </c>
      <c r="J1156" s="8" t="str">
        <f t="shared" si="93"/>
        <v>1000</v>
      </c>
      <c r="K1156" s="1" t="s">
        <v>9295</v>
      </c>
      <c r="L1156">
        <v>4.4000000000000004</v>
      </c>
      <c r="M1156" s="4">
        <v>41398</v>
      </c>
      <c r="N1156" s="12">
        <f t="shared" si="94"/>
        <v>182151.2</v>
      </c>
    </row>
    <row r="1157" spans="1:14">
      <c r="A1157" t="s">
        <v>3524</v>
      </c>
      <c r="B1157" t="s">
        <v>9836</v>
      </c>
      <c r="C1157" t="s">
        <v>10614</v>
      </c>
      <c r="D1157">
        <v>289</v>
      </c>
      <c r="E1157" s="11">
        <f t="shared" si="90"/>
        <v>164518250</v>
      </c>
      <c r="F1157" s="5">
        <v>650</v>
      </c>
      <c r="G1157" s="1">
        <v>0.56000000000000005</v>
      </c>
      <c r="H1157" t="str">
        <f t="shared" si="91"/>
        <v>&gt;=50%</v>
      </c>
      <c r="I1157" s="8" t="str">
        <f t="shared" si="92"/>
        <v>&gt;500</v>
      </c>
      <c r="J1157" s="8" t="str">
        <f t="shared" si="93"/>
        <v>1000</v>
      </c>
      <c r="K1157" s="1" t="s">
        <v>9295</v>
      </c>
      <c r="L1157">
        <v>4.3</v>
      </c>
      <c r="M1157" s="4">
        <v>253105</v>
      </c>
      <c r="N1157" s="12">
        <f t="shared" si="94"/>
        <v>1088351.5</v>
      </c>
    </row>
    <row r="1158" spans="1:14">
      <c r="A1158" t="s">
        <v>4453</v>
      </c>
      <c r="B1158" t="s">
        <v>9954</v>
      </c>
      <c r="C1158" t="s">
        <v>10653</v>
      </c>
      <c r="D1158" s="2">
        <v>1329</v>
      </c>
      <c r="E1158" s="11">
        <f t="shared" si="90"/>
        <v>56909600</v>
      </c>
      <c r="F1158" s="5">
        <v>2900</v>
      </c>
      <c r="G1158" s="1">
        <v>0.54</v>
      </c>
      <c r="H1158" t="str">
        <f t="shared" si="91"/>
        <v>20-50%</v>
      </c>
      <c r="I1158" s="8" t="str">
        <f t="shared" si="92"/>
        <v>&gt;500</v>
      </c>
      <c r="J1158" s="8" t="str">
        <f t="shared" si="93"/>
        <v>1000</v>
      </c>
      <c r="K1158" s="1" t="s">
        <v>9295</v>
      </c>
      <c r="L1158">
        <v>4.5</v>
      </c>
      <c r="M1158" s="4">
        <v>19624</v>
      </c>
      <c r="N1158" s="12">
        <f t="shared" si="94"/>
        <v>88308</v>
      </c>
    </row>
    <row r="1159" spans="1:14">
      <c r="A1159" t="s">
        <v>5172</v>
      </c>
      <c r="B1159" t="s">
        <v>10049</v>
      </c>
      <c r="C1159" t="s">
        <v>10591</v>
      </c>
      <c r="D1159">
        <v>939</v>
      </c>
      <c r="E1159" s="11">
        <f t="shared" si="90"/>
        <v>369093600</v>
      </c>
      <c r="F1159" s="5">
        <v>1800</v>
      </c>
      <c r="G1159" s="1">
        <v>0.48</v>
      </c>
      <c r="H1159" t="str">
        <f t="shared" si="91"/>
        <v>&gt;=50%</v>
      </c>
      <c r="I1159" s="8" t="str">
        <f t="shared" si="92"/>
        <v>&gt;500</v>
      </c>
      <c r="J1159" s="8" t="str">
        <f t="shared" si="93"/>
        <v>1000</v>
      </c>
      <c r="K1159" s="1" t="s">
        <v>9296</v>
      </c>
      <c r="L1159">
        <v>4.5</v>
      </c>
      <c r="M1159" s="4">
        <v>205052</v>
      </c>
      <c r="N1159" s="12">
        <f t="shared" si="94"/>
        <v>922734</v>
      </c>
    </row>
    <row r="1160" spans="1:14">
      <c r="A1160" t="s">
        <v>3839</v>
      </c>
      <c r="B1160" t="s">
        <v>9874</v>
      </c>
      <c r="C1160" t="s">
        <v>2215</v>
      </c>
      <c r="D1160">
        <v>889</v>
      </c>
      <c r="E1160" s="11">
        <f t="shared" si="90"/>
        <v>139367500</v>
      </c>
      <c r="F1160" s="5">
        <v>2500</v>
      </c>
      <c r="G1160" s="1">
        <v>0.64</v>
      </c>
      <c r="H1160" t="str">
        <f t="shared" si="91"/>
        <v>&gt;=50%</v>
      </c>
      <c r="I1160" s="8" t="str">
        <f t="shared" si="92"/>
        <v>&gt;500</v>
      </c>
      <c r="J1160" s="8" t="str">
        <f t="shared" si="93"/>
        <v>1000</v>
      </c>
      <c r="K1160" s="1" t="s">
        <v>9295</v>
      </c>
      <c r="L1160">
        <v>4.3</v>
      </c>
      <c r="M1160" s="4">
        <v>55747</v>
      </c>
      <c r="N1160" s="12">
        <f t="shared" si="94"/>
        <v>239712.09999999998</v>
      </c>
    </row>
    <row r="1161" spans="1:14">
      <c r="A1161" t="s">
        <v>4544</v>
      </c>
      <c r="B1161" t="s">
        <v>9966</v>
      </c>
      <c r="C1161" t="s">
        <v>10660</v>
      </c>
      <c r="D1161">
        <v>729</v>
      </c>
      <c r="E1161" s="11">
        <f t="shared" si="90"/>
        <v>135887400</v>
      </c>
      <c r="F1161" s="5">
        <v>1650</v>
      </c>
      <c r="G1161" s="1">
        <v>0.56000000000000005</v>
      </c>
      <c r="H1161" t="str">
        <f t="shared" si="91"/>
        <v>&gt;=50%</v>
      </c>
      <c r="I1161" s="8" t="str">
        <f t="shared" si="92"/>
        <v>&gt;500</v>
      </c>
      <c r="J1161" s="8" t="str">
        <f t="shared" si="93"/>
        <v>1000</v>
      </c>
      <c r="K1161" s="1" t="s">
        <v>9295</v>
      </c>
      <c r="L1161">
        <v>4.3</v>
      </c>
      <c r="M1161" s="4">
        <v>82356</v>
      </c>
      <c r="N1161" s="12">
        <f t="shared" si="94"/>
        <v>354130.8</v>
      </c>
    </row>
    <row r="1162" spans="1:14">
      <c r="A1162" t="s">
        <v>4260</v>
      </c>
      <c r="B1162" t="s">
        <v>9928</v>
      </c>
      <c r="C1162" t="s">
        <v>10649</v>
      </c>
      <c r="D1162">
        <v>579</v>
      </c>
      <c r="E1162" s="11">
        <f t="shared" si="90"/>
        <v>264745600</v>
      </c>
      <c r="F1162" s="5">
        <v>1400</v>
      </c>
      <c r="G1162" s="1">
        <v>0.59</v>
      </c>
      <c r="H1162" t="str">
        <f t="shared" si="91"/>
        <v>&gt;=50%</v>
      </c>
      <c r="I1162" s="8" t="str">
        <f t="shared" si="92"/>
        <v>&gt;500</v>
      </c>
      <c r="J1162" s="8" t="str">
        <f t="shared" si="93"/>
        <v>1000</v>
      </c>
      <c r="K1162" s="1" t="s">
        <v>9295</v>
      </c>
      <c r="L1162">
        <v>4.3</v>
      </c>
      <c r="M1162" s="4">
        <v>189104</v>
      </c>
      <c r="N1162" s="12">
        <f t="shared" si="94"/>
        <v>813147.2</v>
      </c>
    </row>
    <row r="1163" spans="1:14">
      <c r="A1163" t="s">
        <v>4022</v>
      </c>
      <c r="B1163" t="s">
        <v>9899</v>
      </c>
      <c r="C1163" t="s">
        <v>10591</v>
      </c>
      <c r="D1163" s="2">
        <v>1109</v>
      </c>
      <c r="E1163" s="11">
        <f t="shared" si="90"/>
        <v>149699200</v>
      </c>
      <c r="F1163" s="5">
        <v>2800</v>
      </c>
      <c r="G1163" s="1">
        <v>0.6</v>
      </c>
      <c r="H1163" t="str">
        <f t="shared" si="91"/>
        <v>&gt;=50%</v>
      </c>
      <c r="I1163" s="8" t="str">
        <f t="shared" si="92"/>
        <v>&gt;500</v>
      </c>
      <c r="J1163" s="8" t="str">
        <f t="shared" si="93"/>
        <v>1000</v>
      </c>
      <c r="K1163" s="1" t="s">
        <v>9295</v>
      </c>
      <c r="L1163">
        <v>4.3</v>
      </c>
      <c r="M1163" s="4">
        <v>53464</v>
      </c>
      <c r="N1163" s="12">
        <f t="shared" si="94"/>
        <v>229895.19999999998</v>
      </c>
    </row>
    <row r="1164" spans="1:14">
      <c r="A1164" t="s">
        <v>4111</v>
      </c>
      <c r="B1164" t="s">
        <v>9910</v>
      </c>
      <c r="C1164" t="s">
        <v>10591</v>
      </c>
      <c r="D1164" s="2">
        <v>1299</v>
      </c>
      <c r="E1164" s="11">
        <f t="shared" si="90"/>
        <v>69066000</v>
      </c>
      <c r="F1164" s="5">
        <v>3000</v>
      </c>
      <c r="G1164" s="1">
        <v>0.56999999999999995</v>
      </c>
      <c r="H1164" t="str">
        <f t="shared" si="91"/>
        <v>&gt;=50%</v>
      </c>
      <c r="I1164" s="8" t="str">
        <f t="shared" si="92"/>
        <v>&gt;500</v>
      </c>
      <c r="J1164" s="8" t="str">
        <f t="shared" si="93"/>
        <v>1000</v>
      </c>
      <c r="K1164" s="1" t="s">
        <v>9295</v>
      </c>
      <c r="L1164">
        <v>4.3</v>
      </c>
      <c r="M1164" s="4">
        <v>23022</v>
      </c>
      <c r="N1164" s="12">
        <f t="shared" si="94"/>
        <v>98994.599999999991</v>
      </c>
    </row>
    <row r="1165" spans="1:14">
      <c r="A1165" t="s">
        <v>3772</v>
      </c>
      <c r="B1165" t="s">
        <v>9866</v>
      </c>
      <c r="C1165" t="s">
        <v>10591</v>
      </c>
      <c r="D1165">
        <v>519</v>
      </c>
      <c r="E1165" s="11">
        <f t="shared" si="90"/>
        <v>40578300</v>
      </c>
      <c r="F1165" s="5">
        <v>1350</v>
      </c>
      <c r="G1165" s="1">
        <v>0.62</v>
      </c>
      <c r="H1165" t="str">
        <f t="shared" si="91"/>
        <v>20-50%</v>
      </c>
      <c r="I1165" s="8" t="str">
        <f t="shared" si="92"/>
        <v>&gt;500</v>
      </c>
      <c r="J1165" s="8" t="str">
        <f t="shared" si="93"/>
        <v>1000</v>
      </c>
      <c r="K1165" s="1" t="s">
        <v>9295</v>
      </c>
      <c r="L1165">
        <v>4.3</v>
      </c>
      <c r="M1165" s="4">
        <v>30058</v>
      </c>
      <c r="N1165" s="12">
        <f t="shared" si="94"/>
        <v>129249.4</v>
      </c>
    </row>
    <row r="1166" spans="1:14">
      <c r="A1166" t="s">
        <v>2313</v>
      </c>
      <c r="B1166" t="s">
        <v>9656</v>
      </c>
      <c r="C1166" t="s">
        <v>10593</v>
      </c>
      <c r="D1166">
        <v>369</v>
      </c>
      <c r="E1166" s="11">
        <f t="shared" si="90"/>
        <v>47081300</v>
      </c>
      <c r="F1166" s="5">
        <v>700</v>
      </c>
      <c r="G1166" s="1">
        <v>0.47</v>
      </c>
      <c r="H1166" t="str">
        <f t="shared" si="91"/>
        <v>&gt;=50%</v>
      </c>
      <c r="I1166" s="8" t="str">
        <f t="shared" si="92"/>
        <v>&gt;500</v>
      </c>
      <c r="J1166" s="8" t="str">
        <f t="shared" si="93"/>
        <v>1000</v>
      </c>
      <c r="K1166" s="1" t="s">
        <v>9296</v>
      </c>
      <c r="L1166">
        <v>4.4000000000000004</v>
      </c>
      <c r="M1166" s="4">
        <v>67259</v>
      </c>
      <c r="N1166" s="12">
        <f t="shared" si="94"/>
        <v>295939.60000000003</v>
      </c>
    </row>
    <row r="1167" spans="1:14">
      <c r="A1167" t="s">
        <v>3235</v>
      </c>
      <c r="B1167" t="s">
        <v>9794</v>
      </c>
      <c r="C1167" t="s">
        <v>10598</v>
      </c>
      <c r="D1167">
        <v>649</v>
      </c>
      <c r="E1167" s="11">
        <f t="shared" si="90"/>
        <v>161424000</v>
      </c>
      <c r="F1167" s="5">
        <v>2400</v>
      </c>
      <c r="G1167" s="1">
        <v>0.73</v>
      </c>
      <c r="H1167" t="str">
        <f t="shared" si="91"/>
        <v>20-50%</v>
      </c>
      <c r="I1167" s="8" t="str">
        <f t="shared" si="92"/>
        <v>&gt;500</v>
      </c>
      <c r="J1167" s="8" t="str">
        <f t="shared" si="93"/>
        <v>1000</v>
      </c>
      <c r="K1167" s="1" t="s">
        <v>9295</v>
      </c>
      <c r="L1167">
        <v>4.4000000000000004</v>
      </c>
      <c r="M1167" s="4">
        <v>67260</v>
      </c>
      <c r="N1167" s="12">
        <f t="shared" si="94"/>
        <v>295944</v>
      </c>
    </row>
    <row r="1168" spans="1:14">
      <c r="A1168" t="s">
        <v>4695</v>
      </c>
      <c r="B1168" t="s">
        <v>9985</v>
      </c>
      <c r="C1168" t="s">
        <v>10664</v>
      </c>
      <c r="D1168">
        <v>449</v>
      </c>
      <c r="E1168" s="11">
        <f t="shared" si="90"/>
        <v>55668000</v>
      </c>
      <c r="F1168" s="5">
        <v>800</v>
      </c>
      <c r="G1168" s="1">
        <v>0.44</v>
      </c>
      <c r="H1168" t="str">
        <f t="shared" si="91"/>
        <v>20-50%</v>
      </c>
      <c r="I1168" s="8" t="str">
        <f t="shared" si="92"/>
        <v>&gt;500</v>
      </c>
      <c r="J1168" s="8" t="str">
        <f t="shared" si="93"/>
        <v>1000</v>
      </c>
      <c r="K1168" s="1" t="s">
        <v>9296</v>
      </c>
      <c r="L1168">
        <v>4.4000000000000004</v>
      </c>
      <c r="M1168" s="4">
        <v>69585</v>
      </c>
      <c r="N1168" s="12">
        <f t="shared" si="94"/>
        <v>306174</v>
      </c>
    </row>
    <row r="1169" spans="1:14">
      <c r="A1169" t="s">
        <v>2256</v>
      </c>
      <c r="B1169" t="s">
        <v>9647</v>
      </c>
      <c r="C1169" t="s">
        <v>10593</v>
      </c>
      <c r="D1169">
        <v>959</v>
      </c>
      <c r="E1169" s="11">
        <f t="shared" si="90"/>
        <v>121066200</v>
      </c>
      <c r="F1169" s="5">
        <v>1800</v>
      </c>
      <c r="G1169" s="1">
        <v>0.47</v>
      </c>
      <c r="H1169" t="str">
        <f t="shared" si="91"/>
        <v>20-50%</v>
      </c>
      <c r="I1169" s="8" t="str">
        <f t="shared" si="92"/>
        <v>&gt;500</v>
      </c>
      <c r="J1169" s="8" t="str">
        <f t="shared" si="93"/>
        <v>1000</v>
      </c>
      <c r="K1169" s="1" t="s">
        <v>9296</v>
      </c>
      <c r="L1169">
        <v>4.4000000000000004</v>
      </c>
      <c r="M1169" s="4">
        <v>67259</v>
      </c>
      <c r="N1169" s="12">
        <f t="shared" si="94"/>
        <v>295939.60000000003</v>
      </c>
    </row>
    <row r="1170" spans="1:14">
      <c r="A1170" t="s">
        <v>3063</v>
      </c>
      <c r="B1170" t="s">
        <v>9768</v>
      </c>
      <c r="C1170" t="s">
        <v>10591</v>
      </c>
      <c r="D1170" s="2">
        <v>1989</v>
      </c>
      <c r="E1170" s="11">
        <f t="shared" si="90"/>
        <v>235410000</v>
      </c>
      <c r="F1170" s="5">
        <v>3500</v>
      </c>
      <c r="G1170" s="1">
        <v>0.43</v>
      </c>
      <c r="H1170" t="str">
        <f t="shared" si="91"/>
        <v>20-50%</v>
      </c>
      <c r="I1170" s="8" t="str">
        <f t="shared" si="92"/>
        <v>&gt;500</v>
      </c>
      <c r="J1170" s="8" t="str">
        <f t="shared" si="93"/>
        <v>1000</v>
      </c>
      <c r="K1170" s="1" t="s">
        <v>9296</v>
      </c>
      <c r="L1170">
        <v>4.4000000000000004</v>
      </c>
      <c r="M1170" s="4">
        <v>67260</v>
      </c>
      <c r="N1170" s="12">
        <f t="shared" si="94"/>
        <v>295944</v>
      </c>
    </row>
    <row r="1171" spans="1:14">
      <c r="A1171" t="s">
        <v>2185</v>
      </c>
      <c r="B1171" t="s">
        <v>9637</v>
      </c>
      <c r="C1171" t="s">
        <v>10591</v>
      </c>
      <c r="D1171">
        <v>569</v>
      </c>
      <c r="E1171" s="11">
        <f t="shared" si="90"/>
        <v>67262000</v>
      </c>
      <c r="F1171" s="5">
        <v>1000</v>
      </c>
      <c r="G1171" s="1">
        <v>0.43</v>
      </c>
      <c r="H1171" t="str">
        <f t="shared" si="91"/>
        <v>20-50%</v>
      </c>
      <c r="I1171" s="8" t="str">
        <f t="shared" si="92"/>
        <v>&gt;500</v>
      </c>
      <c r="J1171" s="8" t="str">
        <f t="shared" si="93"/>
        <v>1000</v>
      </c>
      <c r="K1171" s="1" t="s">
        <v>9296</v>
      </c>
      <c r="L1171">
        <v>4.4000000000000004</v>
      </c>
      <c r="M1171" s="4">
        <v>67262</v>
      </c>
      <c r="N1171" s="12">
        <f t="shared" si="94"/>
        <v>295952.80000000005</v>
      </c>
    </row>
    <row r="1172" spans="1:14">
      <c r="A1172" t="s">
        <v>2185</v>
      </c>
      <c r="B1172" t="s">
        <v>9637</v>
      </c>
      <c r="C1172" t="s">
        <v>10591</v>
      </c>
      <c r="D1172">
        <v>569</v>
      </c>
      <c r="E1172" s="11">
        <f t="shared" si="90"/>
        <v>67259000</v>
      </c>
      <c r="F1172" s="5">
        <v>1000</v>
      </c>
      <c r="G1172" s="1">
        <v>0.43</v>
      </c>
      <c r="H1172" t="str">
        <f t="shared" si="91"/>
        <v>20-50%</v>
      </c>
      <c r="I1172" s="8" t="str">
        <f t="shared" si="92"/>
        <v>&gt;500</v>
      </c>
      <c r="J1172" s="8" t="str">
        <f t="shared" si="93"/>
        <v>1000</v>
      </c>
      <c r="K1172" s="1" t="s">
        <v>9296</v>
      </c>
      <c r="L1172">
        <v>4.4000000000000004</v>
      </c>
      <c r="M1172" s="4">
        <v>67259</v>
      </c>
      <c r="N1172" s="12">
        <f t="shared" si="94"/>
        <v>295939.60000000003</v>
      </c>
    </row>
    <row r="1173" spans="1:14">
      <c r="A1173" t="s">
        <v>1489</v>
      </c>
      <c r="B1173" t="s">
        <v>9534</v>
      </c>
      <c r="C1173" t="s">
        <v>10576</v>
      </c>
      <c r="D1173" s="2">
        <v>32990</v>
      </c>
      <c r="E1173" s="11">
        <f t="shared" si="90"/>
        <v>32199930</v>
      </c>
      <c r="F1173" s="5">
        <v>56790</v>
      </c>
      <c r="G1173" s="1">
        <v>0.42</v>
      </c>
      <c r="H1173" t="str">
        <f t="shared" si="91"/>
        <v>20-50%</v>
      </c>
      <c r="I1173" s="8" t="str">
        <f t="shared" si="92"/>
        <v>&gt;500</v>
      </c>
      <c r="J1173" s="8" t="str">
        <f t="shared" si="93"/>
        <v>&lt;1000</v>
      </c>
      <c r="K1173" s="1" t="s">
        <v>9296</v>
      </c>
      <c r="L1173">
        <v>4.3</v>
      </c>
      <c r="M1173" s="4">
        <v>567</v>
      </c>
      <c r="N1173" s="12">
        <f t="shared" si="94"/>
        <v>2438.1</v>
      </c>
    </row>
    <row r="1174" spans="1:14">
      <c r="A1174" t="s">
        <v>1959</v>
      </c>
      <c r="B1174" t="s">
        <v>9604</v>
      </c>
      <c r="C1174" t="s">
        <v>10572</v>
      </c>
      <c r="D1174" s="2">
        <v>10990</v>
      </c>
      <c r="E1174" s="11">
        <f t="shared" si="90"/>
        <v>2578710</v>
      </c>
      <c r="F1174" s="5">
        <v>19990</v>
      </c>
      <c r="G1174" s="1">
        <v>0.45</v>
      </c>
      <c r="H1174" t="str">
        <f t="shared" si="91"/>
        <v>20-50%</v>
      </c>
      <c r="I1174" s="8" t="str">
        <f t="shared" si="92"/>
        <v>&gt;500</v>
      </c>
      <c r="J1174" s="8" t="str">
        <f t="shared" si="93"/>
        <v>&lt;1000</v>
      </c>
      <c r="K1174" s="1" t="s">
        <v>9296</v>
      </c>
      <c r="L1174">
        <v>3.7</v>
      </c>
      <c r="M1174" s="4">
        <v>129</v>
      </c>
      <c r="N1174" s="12">
        <f t="shared" si="94"/>
        <v>477.3</v>
      </c>
    </row>
    <row r="1175" spans="1:14">
      <c r="A1175" t="s">
        <v>5708</v>
      </c>
      <c r="B1175" t="s">
        <v>10119</v>
      </c>
      <c r="C1175" t="s">
        <v>10694</v>
      </c>
      <c r="D1175">
        <v>999</v>
      </c>
      <c r="E1175" s="11">
        <f t="shared" si="90"/>
        <v>14597415</v>
      </c>
      <c r="F1175" s="5">
        <v>1995</v>
      </c>
      <c r="G1175" s="1">
        <v>0.5</v>
      </c>
      <c r="H1175" t="str">
        <f t="shared" si="91"/>
        <v>20%</v>
      </c>
      <c r="I1175" s="8" t="str">
        <f t="shared" si="92"/>
        <v>&gt;500</v>
      </c>
      <c r="J1175" s="8" t="str">
        <f t="shared" si="93"/>
        <v>1000</v>
      </c>
      <c r="K1175" s="1" t="s">
        <v>9295</v>
      </c>
      <c r="L1175">
        <v>4.5</v>
      </c>
      <c r="M1175" s="4">
        <v>7317</v>
      </c>
      <c r="N1175" s="12">
        <f t="shared" si="94"/>
        <v>32926.5</v>
      </c>
    </row>
    <row r="1176" spans="1:14">
      <c r="A1176" t="s">
        <v>3726</v>
      </c>
      <c r="B1176" t="s">
        <v>9860</v>
      </c>
      <c r="C1176" t="s">
        <v>10625</v>
      </c>
      <c r="D1176" s="2">
        <v>4098</v>
      </c>
      <c r="E1176" s="11">
        <f t="shared" si="90"/>
        <v>253999190</v>
      </c>
      <c r="F1176" s="5">
        <v>4999</v>
      </c>
      <c r="G1176" s="1">
        <v>0.18</v>
      </c>
      <c r="H1176" t="str">
        <f t="shared" si="91"/>
        <v>20-50%</v>
      </c>
      <c r="I1176" s="8" t="str">
        <f t="shared" si="92"/>
        <v>&gt;500</v>
      </c>
      <c r="J1176" s="8" t="str">
        <f t="shared" si="93"/>
        <v>1000</v>
      </c>
      <c r="K1176" s="1" t="s">
        <v>9296</v>
      </c>
      <c r="L1176">
        <v>4.5</v>
      </c>
      <c r="M1176" s="4">
        <v>50810</v>
      </c>
      <c r="N1176" s="12">
        <f t="shared" si="94"/>
        <v>228645</v>
      </c>
    </row>
    <row r="1177" spans="1:14">
      <c r="A1177" t="s">
        <v>4879</v>
      </c>
      <c r="B1177" t="s">
        <v>10011</v>
      </c>
      <c r="C1177" t="s">
        <v>10672</v>
      </c>
      <c r="D1177" s="2">
        <v>5799</v>
      </c>
      <c r="E1177" s="11">
        <f t="shared" si="90"/>
        <v>402133727</v>
      </c>
      <c r="F1177" s="5">
        <v>7999</v>
      </c>
      <c r="G1177" s="1">
        <v>0.28000000000000003</v>
      </c>
      <c r="H1177" t="str">
        <f t="shared" si="91"/>
        <v>20-50%</v>
      </c>
      <c r="I1177" s="8" t="str">
        <f t="shared" si="92"/>
        <v>&gt;500</v>
      </c>
      <c r="J1177" s="8" t="str">
        <f t="shared" si="93"/>
        <v>1000</v>
      </c>
      <c r="K1177" s="1" t="s">
        <v>9296</v>
      </c>
      <c r="L1177">
        <v>4.5</v>
      </c>
      <c r="M1177" s="4">
        <v>50273</v>
      </c>
      <c r="N1177" s="12">
        <f t="shared" si="94"/>
        <v>226228.5</v>
      </c>
    </row>
    <row r="1178" spans="1:14">
      <c r="A1178" t="s">
        <v>5859</v>
      </c>
      <c r="B1178" t="s">
        <v>10137</v>
      </c>
      <c r="C1178" t="s">
        <v>10616</v>
      </c>
      <c r="D1178" s="2">
        <v>1490</v>
      </c>
      <c r="E1178" s="11">
        <f t="shared" si="90"/>
        <v>195517500</v>
      </c>
      <c r="F1178" s="5">
        <v>1990</v>
      </c>
      <c r="G1178" s="1">
        <v>0.25</v>
      </c>
      <c r="H1178" t="str">
        <f t="shared" si="91"/>
        <v>20-50%</v>
      </c>
      <c r="I1178" s="8" t="str">
        <f t="shared" si="92"/>
        <v>&gt;500</v>
      </c>
      <c r="J1178" s="8" t="str">
        <f t="shared" si="93"/>
        <v>1000</v>
      </c>
      <c r="K1178" s="1" t="s">
        <v>9296</v>
      </c>
      <c r="L1178">
        <v>4.0999999999999996</v>
      </c>
      <c r="M1178" s="4">
        <v>98250</v>
      </c>
      <c r="N1178" s="12">
        <f t="shared" si="94"/>
        <v>402824.99999999994</v>
      </c>
    </row>
    <row r="1179" spans="1:14">
      <c r="A1179" t="s">
        <v>8824</v>
      </c>
      <c r="B1179" t="s">
        <v>10517</v>
      </c>
      <c r="C1179" t="s">
        <v>10715</v>
      </c>
      <c r="D1179" s="2">
        <v>4899</v>
      </c>
      <c r="E1179" s="11">
        <f t="shared" si="90"/>
        <v>2672703</v>
      </c>
      <c r="F1179" s="5">
        <v>8999</v>
      </c>
      <c r="G1179" s="1">
        <v>0.46</v>
      </c>
      <c r="H1179" t="str">
        <f t="shared" si="91"/>
        <v>20-50%</v>
      </c>
      <c r="I1179" s="8" t="str">
        <f t="shared" si="92"/>
        <v>&gt;500</v>
      </c>
      <c r="J1179" s="8" t="str">
        <f t="shared" si="93"/>
        <v>&lt;1000</v>
      </c>
      <c r="K1179" s="1" t="s">
        <v>9296</v>
      </c>
      <c r="L1179">
        <v>4.0999999999999996</v>
      </c>
      <c r="M1179" s="4">
        <v>297</v>
      </c>
      <c r="N1179" s="12">
        <f t="shared" si="94"/>
        <v>1217.6999999999998</v>
      </c>
    </row>
    <row r="1180" spans="1:14">
      <c r="A1180" t="s">
        <v>8052</v>
      </c>
      <c r="B1180" t="s">
        <v>10416</v>
      </c>
      <c r="C1180" t="s">
        <v>10741</v>
      </c>
      <c r="D1180" s="2">
        <v>5999</v>
      </c>
      <c r="E1180" s="11">
        <f t="shared" si="90"/>
        <v>1699830</v>
      </c>
      <c r="F1180" s="5">
        <v>9999</v>
      </c>
      <c r="G1180" s="1">
        <v>0.4</v>
      </c>
      <c r="H1180" t="str">
        <f t="shared" si="91"/>
        <v>&gt;=50%</v>
      </c>
      <c r="I1180" s="8" t="str">
        <f t="shared" si="92"/>
        <v>&gt;500</v>
      </c>
      <c r="J1180" s="8" t="str">
        <f t="shared" si="93"/>
        <v>&lt;1000</v>
      </c>
      <c r="K1180" s="1" t="s">
        <v>9296</v>
      </c>
      <c r="L1180">
        <v>4.2</v>
      </c>
      <c r="M1180" s="4">
        <v>170</v>
      </c>
      <c r="N1180" s="12">
        <f t="shared" si="94"/>
        <v>714</v>
      </c>
    </row>
    <row r="1181" spans="1:14">
      <c r="A1181" t="s">
        <v>2005</v>
      </c>
      <c r="B1181" t="s">
        <v>9609</v>
      </c>
      <c r="C1181" t="s">
        <v>10572</v>
      </c>
      <c r="D1181">
        <v>246</v>
      </c>
      <c r="E1181" s="11">
        <f t="shared" si="90"/>
        <v>85800</v>
      </c>
      <c r="F1181" s="5">
        <v>600</v>
      </c>
      <c r="G1181" s="1">
        <v>0.59</v>
      </c>
      <c r="H1181" t="str">
        <f t="shared" si="91"/>
        <v>20-50%</v>
      </c>
      <c r="I1181" s="8" t="str">
        <f t="shared" si="92"/>
        <v>&gt;500</v>
      </c>
      <c r="J1181" s="8" t="str">
        <f t="shared" si="93"/>
        <v>&lt;1000</v>
      </c>
      <c r="K1181" s="1" t="s">
        <v>9295</v>
      </c>
      <c r="L1181">
        <v>4.2</v>
      </c>
      <c r="M1181" s="4">
        <v>143</v>
      </c>
      <c r="N1181" s="12">
        <f t="shared" si="94"/>
        <v>600.6</v>
      </c>
    </row>
    <row r="1182" spans="1:14">
      <c r="A1182" t="s">
        <v>6206</v>
      </c>
      <c r="B1182" t="s">
        <v>10179</v>
      </c>
      <c r="C1182" t="s">
        <v>10705</v>
      </c>
      <c r="D1182">
        <v>499</v>
      </c>
      <c r="E1182" s="11">
        <f t="shared" si="90"/>
        <v>4854141</v>
      </c>
      <c r="F1182" s="5">
        <v>999</v>
      </c>
      <c r="G1182" s="1">
        <v>0.5</v>
      </c>
      <c r="H1182" t="str">
        <f t="shared" si="91"/>
        <v>&gt;=50%</v>
      </c>
      <c r="I1182" s="8" t="str">
        <f t="shared" si="92"/>
        <v>&gt;500</v>
      </c>
      <c r="J1182" s="8" t="str">
        <f t="shared" si="93"/>
        <v>1000</v>
      </c>
      <c r="K1182" s="1" t="s">
        <v>9295</v>
      </c>
      <c r="L1182">
        <v>4.0999999999999996</v>
      </c>
      <c r="M1182" s="4">
        <v>4859</v>
      </c>
      <c r="N1182" s="12">
        <f t="shared" si="94"/>
        <v>19921.899999999998</v>
      </c>
    </row>
    <row r="1183" spans="1:14">
      <c r="A1183" t="s">
        <v>3282</v>
      </c>
      <c r="B1183" t="s">
        <v>9801</v>
      </c>
      <c r="C1183" t="s">
        <v>10593</v>
      </c>
      <c r="D1183">
        <v>281</v>
      </c>
      <c r="E1183" s="11">
        <f t="shared" si="90"/>
        <v>173913</v>
      </c>
      <c r="F1183" s="5">
        <v>1999</v>
      </c>
      <c r="G1183" s="1">
        <v>0.86</v>
      </c>
      <c r="H1183" t="str">
        <f t="shared" si="91"/>
        <v>&gt;=50%</v>
      </c>
      <c r="I1183" s="8" t="str">
        <f t="shared" si="92"/>
        <v>&gt;500</v>
      </c>
      <c r="J1183" s="8" t="str">
        <f t="shared" si="93"/>
        <v>&lt;1000</v>
      </c>
      <c r="K1183" s="1" t="s">
        <v>9295</v>
      </c>
      <c r="L1183">
        <v>2.8</v>
      </c>
      <c r="M1183" s="4">
        <v>87</v>
      </c>
      <c r="N1183" s="12">
        <f t="shared" si="94"/>
        <v>243.6</v>
      </c>
    </row>
    <row r="1184" spans="1:14">
      <c r="A1184" t="s">
        <v>5518</v>
      </c>
      <c r="B1184" t="s">
        <v>10093</v>
      </c>
      <c r="C1184" t="s">
        <v>10686</v>
      </c>
      <c r="D1184">
        <v>99</v>
      </c>
      <c r="E1184" s="11">
        <f t="shared" si="90"/>
        <v>593406</v>
      </c>
      <c r="F1184" s="5">
        <v>999</v>
      </c>
      <c r="G1184" s="1">
        <v>0.9</v>
      </c>
      <c r="H1184" t="str">
        <f t="shared" si="91"/>
        <v>&gt;=50%</v>
      </c>
      <c r="I1184" s="8" t="str">
        <f t="shared" si="92"/>
        <v>&gt;500</v>
      </c>
      <c r="J1184" s="8" t="str">
        <f t="shared" si="93"/>
        <v>&lt;1000</v>
      </c>
      <c r="K1184" s="1" t="s">
        <v>9295</v>
      </c>
      <c r="L1184">
        <v>3.8</v>
      </c>
      <c r="M1184" s="4">
        <v>594</v>
      </c>
      <c r="N1184" s="12">
        <f t="shared" si="94"/>
        <v>2257.1999999999998</v>
      </c>
    </row>
    <row r="1185" spans="1:14">
      <c r="A1185" t="s">
        <v>6586</v>
      </c>
      <c r="B1185" t="s">
        <v>10228</v>
      </c>
      <c r="C1185" t="s">
        <v>10705</v>
      </c>
      <c r="D1185">
        <v>349</v>
      </c>
      <c r="E1185" s="11">
        <f t="shared" si="90"/>
        <v>15630354</v>
      </c>
      <c r="F1185" s="5">
        <v>999</v>
      </c>
      <c r="G1185" s="1">
        <v>0.65</v>
      </c>
      <c r="H1185" t="str">
        <f t="shared" si="91"/>
        <v>&gt;=50%</v>
      </c>
      <c r="I1185" s="8" t="str">
        <f t="shared" si="92"/>
        <v>&gt;500</v>
      </c>
      <c r="J1185" s="8" t="str">
        <f t="shared" si="93"/>
        <v>1000</v>
      </c>
      <c r="K1185" s="1" t="s">
        <v>9295</v>
      </c>
      <c r="L1185">
        <v>4</v>
      </c>
      <c r="M1185" s="4">
        <v>15646</v>
      </c>
      <c r="N1185" s="12">
        <f t="shared" si="94"/>
        <v>62584</v>
      </c>
    </row>
    <row r="1186" spans="1:14">
      <c r="A1186" t="s">
        <v>8428</v>
      </c>
      <c r="B1186" t="s">
        <v>10463</v>
      </c>
      <c r="C1186" t="s">
        <v>10713</v>
      </c>
      <c r="D1186">
        <v>949</v>
      </c>
      <c r="E1186" s="11">
        <f t="shared" si="90"/>
        <v>5511735</v>
      </c>
      <c r="F1186" s="5">
        <v>2385</v>
      </c>
      <c r="G1186" s="1">
        <v>0.6</v>
      </c>
      <c r="H1186" t="str">
        <f t="shared" si="91"/>
        <v>&gt;=50%</v>
      </c>
      <c r="I1186" s="8" t="str">
        <f t="shared" si="92"/>
        <v>&gt;500</v>
      </c>
      <c r="J1186" s="8" t="str">
        <f t="shared" si="93"/>
        <v>1000</v>
      </c>
      <c r="K1186" s="1" t="s">
        <v>9295</v>
      </c>
      <c r="L1186">
        <v>4.0999999999999996</v>
      </c>
      <c r="M1186" s="4">
        <v>2311</v>
      </c>
      <c r="N1186" s="12">
        <f t="shared" si="94"/>
        <v>9475.0999999999985</v>
      </c>
    </row>
    <row r="1187" spans="1:14">
      <c r="A1187" t="s">
        <v>1124</v>
      </c>
      <c r="B1187" t="s">
        <v>9479</v>
      </c>
      <c r="C1187" t="s">
        <v>10572</v>
      </c>
      <c r="D1187">
        <v>199</v>
      </c>
      <c r="E1187" s="11">
        <f t="shared" si="90"/>
        <v>305388</v>
      </c>
      <c r="F1187" s="5">
        <v>499</v>
      </c>
      <c r="G1187" s="1">
        <v>0.6</v>
      </c>
      <c r="H1187" t="str">
        <f t="shared" si="91"/>
        <v>&gt;=50%</v>
      </c>
      <c r="I1187" s="8" t="str">
        <f t="shared" si="92"/>
        <v>200-500</v>
      </c>
      <c r="J1187" s="8" t="str">
        <f t="shared" si="93"/>
        <v>&lt;1000</v>
      </c>
      <c r="K1187" s="1" t="s">
        <v>9295</v>
      </c>
      <c r="L1187">
        <v>3.7</v>
      </c>
      <c r="M1187" s="4">
        <v>612</v>
      </c>
      <c r="N1187" s="12">
        <f t="shared" si="94"/>
        <v>2264.4</v>
      </c>
    </row>
    <row r="1188" spans="1:14">
      <c r="A1188" t="s">
        <v>3551</v>
      </c>
      <c r="B1188" t="s">
        <v>9840</v>
      </c>
      <c r="C1188" t="s">
        <v>10594</v>
      </c>
      <c r="D1188">
        <v>263</v>
      </c>
      <c r="E1188" s="11">
        <f t="shared" si="90"/>
        <v>482310</v>
      </c>
      <c r="F1188" s="5">
        <v>699</v>
      </c>
      <c r="G1188" s="1">
        <v>0.62</v>
      </c>
      <c r="H1188" t="str">
        <f t="shared" si="91"/>
        <v>20-50%</v>
      </c>
      <c r="I1188" s="8" t="str">
        <f t="shared" si="92"/>
        <v>&gt;500</v>
      </c>
      <c r="J1188" s="8" t="str">
        <f t="shared" si="93"/>
        <v>&lt;1000</v>
      </c>
      <c r="K1188" s="1" t="s">
        <v>9295</v>
      </c>
      <c r="L1188">
        <v>3.5</v>
      </c>
      <c r="M1188" s="4">
        <v>690</v>
      </c>
      <c r="N1188" s="12">
        <f t="shared" si="94"/>
        <v>2415</v>
      </c>
    </row>
    <row r="1189" spans="1:14">
      <c r="A1189" t="s">
        <v>7159</v>
      </c>
      <c r="B1189" t="s">
        <v>10302</v>
      </c>
      <c r="C1189" t="s">
        <v>10703</v>
      </c>
      <c r="D1189" s="2">
        <v>1414</v>
      </c>
      <c r="E1189" s="11">
        <f t="shared" si="90"/>
        <v>4192902</v>
      </c>
      <c r="F1189" s="5">
        <v>2799</v>
      </c>
      <c r="G1189" s="1">
        <v>0.49</v>
      </c>
      <c r="H1189" t="str">
        <f t="shared" si="91"/>
        <v>&gt;=50%</v>
      </c>
      <c r="I1189" s="8" t="str">
        <f t="shared" si="92"/>
        <v>&gt;500</v>
      </c>
      <c r="J1189" s="8" t="str">
        <f t="shared" si="93"/>
        <v>1000</v>
      </c>
      <c r="K1189" s="1" t="s">
        <v>9296</v>
      </c>
      <c r="L1189">
        <v>4</v>
      </c>
      <c r="M1189" s="4">
        <v>1498</v>
      </c>
      <c r="N1189" s="12">
        <f t="shared" si="94"/>
        <v>5992</v>
      </c>
    </row>
    <row r="1190" spans="1:14">
      <c r="A1190" t="s">
        <v>547</v>
      </c>
      <c r="B1190" t="s">
        <v>9391</v>
      </c>
      <c r="C1190" t="s">
        <v>10572</v>
      </c>
      <c r="D1190" s="2">
        <v>7299</v>
      </c>
      <c r="E1190" s="11">
        <f t="shared" si="90"/>
        <v>17250750</v>
      </c>
      <c r="F1190" s="5">
        <v>19125</v>
      </c>
      <c r="G1190" s="1">
        <v>0.62</v>
      </c>
      <c r="H1190" t="str">
        <f t="shared" si="91"/>
        <v>&gt;=50%</v>
      </c>
      <c r="I1190" s="8" t="str">
        <f t="shared" si="92"/>
        <v>&gt;500</v>
      </c>
      <c r="J1190" s="8" t="str">
        <f t="shared" si="93"/>
        <v>&lt;1000</v>
      </c>
      <c r="K1190" s="1" t="s">
        <v>9295</v>
      </c>
      <c r="L1190">
        <v>3.4</v>
      </c>
      <c r="M1190" s="4">
        <v>902</v>
      </c>
      <c r="N1190" s="12">
        <f t="shared" si="94"/>
        <v>3066.7999999999997</v>
      </c>
    </row>
    <row r="1191" spans="1:14">
      <c r="A1191" t="s">
        <v>5762</v>
      </c>
      <c r="B1191" t="s">
        <v>10125</v>
      </c>
      <c r="C1191" t="s">
        <v>3333</v>
      </c>
      <c r="D1191">
        <v>326</v>
      </c>
      <c r="E1191" s="11">
        <f t="shared" si="90"/>
        <v>8607627</v>
      </c>
      <c r="F1191" s="5">
        <v>799</v>
      </c>
      <c r="G1191" s="1">
        <v>0.59</v>
      </c>
      <c r="H1191" t="str">
        <f t="shared" si="91"/>
        <v>20-50%</v>
      </c>
      <c r="I1191" s="8" t="str">
        <f t="shared" si="92"/>
        <v>&gt;500</v>
      </c>
      <c r="J1191" s="8" t="str">
        <f t="shared" si="93"/>
        <v>1000</v>
      </c>
      <c r="K1191" s="1" t="s">
        <v>9295</v>
      </c>
      <c r="L1191">
        <v>4.4000000000000004</v>
      </c>
      <c r="M1191" s="4">
        <v>10773</v>
      </c>
      <c r="N1191" s="12">
        <f t="shared" si="94"/>
        <v>47401.200000000004</v>
      </c>
    </row>
    <row r="1192" spans="1:14">
      <c r="A1192" t="s">
        <v>1557</v>
      </c>
      <c r="B1192" t="s">
        <v>9543</v>
      </c>
      <c r="C1192" t="s">
        <v>10576</v>
      </c>
      <c r="D1192">
        <v>199</v>
      </c>
      <c r="E1192" s="11">
        <f t="shared" si="90"/>
        <v>532665</v>
      </c>
      <c r="F1192" s="5">
        <v>399</v>
      </c>
      <c r="G1192" s="1">
        <v>0.5</v>
      </c>
      <c r="H1192" t="str">
        <f t="shared" si="91"/>
        <v>20-50%</v>
      </c>
      <c r="I1192" s="8" t="str">
        <f t="shared" si="92"/>
        <v>200-500</v>
      </c>
      <c r="J1192" s="8" t="str">
        <f t="shared" si="93"/>
        <v>1000</v>
      </c>
      <c r="K1192" s="1" t="s">
        <v>9295</v>
      </c>
      <c r="L1192">
        <v>4.2</v>
      </c>
      <c r="M1192" s="4">
        <v>1335</v>
      </c>
      <c r="N1192" s="12">
        <f t="shared" si="94"/>
        <v>5607</v>
      </c>
    </row>
    <row r="1193" spans="1:14">
      <c r="A1193" t="s">
        <v>1883</v>
      </c>
      <c r="B1193" t="s">
        <v>9543</v>
      </c>
      <c r="C1193" t="s">
        <v>10576</v>
      </c>
      <c r="D1193">
        <v>199</v>
      </c>
      <c r="E1193" s="11">
        <f t="shared" si="90"/>
        <v>532665</v>
      </c>
      <c r="F1193" s="5">
        <v>399</v>
      </c>
      <c r="G1193" s="1">
        <v>0.5</v>
      </c>
      <c r="H1193" t="str">
        <f t="shared" si="91"/>
        <v>&gt;=50%</v>
      </c>
      <c r="I1193" s="8" t="str">
        <f t="shared" si="92"/>
        <v>200-500</v>
      </c>
      <c r="J1193" s="8" t="str">
        <f t="shared" si="93"/>
        <v>1000</v>
      </c>
      <c r="K1193" s="1" t="s">
        <v>9295</v>
      </c>
      <c r="L1193">
        <v>4.2</v>
      </c>
      <c r="M1193" s="4">
        <v>1335</v>
      </c>
      <c r="N1193" s="12">
        <f t="shared" si="94"/>
        <v>5607</v>
      </c>
    </row>
    <row r="1194" spans="1:14">
      <c r="A1194" t="s">
        <v>6451</v>
      </c>
      <c r="B1194" t="s">
        <v>10210</v>
      </c>
      <c r="C1194" t="s">
        <v>10704</v>
      </c>
      <c r="D1194">
        <v>379</v>
      </c>
      <c r="E1194" s="11">
        <f t="shared" si="90"/>
        <v>3092904</v>
      </c>
      <c r="F1194" s="5">
        <v>999</v>
      </c>
      <c r="G1194" s="1">
        <v>0.62</v>
      </c>
      <c r="H1194" t="str">
        <f t="shared" si="91"/>
        <v>20-50%</v>
      </c>
      <c r="I1194" s="8" t="str">
        <f t="shared" si="92"/>
        <v>&gt;500</v>
      </c>
      <c r="J1194" s="8" t="str">
        <f t="shared" si="93"/>
        <v>1000</v>
      </c>
      <c r="K1194" s="1" t="s">
        <v>9295</v>
      </c>
      <c r="L1194">
        <v>4.3</v>
      </c>
      <c r="M1194" s="4">
        <v>3096</v>
      </c>
      <c r="N1194" s="12">
        <f t="shared" si="94"/>
        <v>13312.8</v>
      </c>
    </row>
    <row r="1195" spans="1:14">
      <c r="A1195" t="s">
        <v>8300</v>
      </c>
      <c r="B1195" t="s">
        <v>10448</v>
      </c>
      <c r="C1195" t="s">
        <v>10710</v>
      </c>
      <c r="D1195" s="2">
        <v>1649</v>
      </c>
      <c r="E1195" s="11">
        <f t="shared" si="90"/>
        <v>6053600</v>
      </c>
      <c r="F1195" s="5">
        <v>2800</v>
      </c>
      <c r="G1195" s="1">
        <v>0.41</v>
      </c>
      <c r="H1195" t="str">
        <f t="shared" si="91"/>
        <v>&gt;=50%</v>
      </c>
      <c r="I1195" s="8" t="str">
        <f t="shared" si="92"/>
        <v>&gt;500</v>
      </c>
      <c r="J1195" s="8" t="str">
        <f t="shared" si="93"/>
        <v>1000</v>
      </c>
      <c r="K1195" s="1" t="s">
        <v>9296</v>
      </c>
      <c r="L1195">
        <v>3.9</v>
      </c>
      <c r="M1195" s="4">
        <v>2162</v>
      </c>
      <c r="N1195" s="12">
        <f t="shared" si="94"/>
        <v>8431.7999999999993</v>
      </c>
    </row>
    <row r="1196" spans="1:14">
      <c r="A1196" t="s">
        <v>1447</v>
      </c>
      <c r="B1196" t="s">
        <v>9528</v>
      </c>
      <c r="C1196" t="s">
        <v>10574</v>
      </c>
      <c r="D1196">
        <v>209</v>
      </c>
      <c r="E1196" s="11">
        <f t="shared" si="90"/>
        <v>239021</v>
      </c>
      <c r="F1196" s="5">
        <v>499</v>
      </c>
      <c r="G1196" s="1">
        <v>0.57999999999999996</v>
      </c>
      <c r="H1196" t="str">
        <f t="shared" si="91"/>
        <v>20-50%</v>
      </c>
      <c r="I1196" s="8" t="str">
        <f t="shared" si="92"/>
        <v>200-500</v>
      </c>
      <c r="J1196" s="8" t="str">
        <f t="shared" si="93"/>
        <v>&lt;1000</v>
      </c>
      <c r="K1196" s="1" t="s">
        <v>9295</v>
      </c>
      <c r="L1196">
        <v>4</v>
      </c>
      <c r="M1196" s="4">
        <v>479</v>
      </c>
      <c r="N1196" s="12">
        <f t="shared" si="94"/>
        <v>1916</v>
      </c>
    </row>
    <row r="1197" spans="1:14">
      <c r="A1197" t="s">
        <v>1592</v>
      </c>
      <c r="B1197" t="s">
        <v>9549</v>
      </c>
      <c r="C1197" t="s">
        <v>10576</v>
      </c>
      <c r="D1197" s="2">
        <v>77990</v>
      </c>
      <c r="E1197" s="11">
        <v>0</v>
      </c>
      <c r="F1197" s="5" t="s">
        <v>9255</v>
      </c>
      <c r="G1197" s="1">
        <v>0.44</v>
      </c>
      <c r="H1197" t="str">
        <f t="shared" si="91"/>
        <v>&gt;=50%</v>
      </c>
      <c r="I1197" s="8" t="str">
        <f t="shared" si="92"/>
        <v>&gt;500</v>
      </c>
      <c r="J1197" s="8" t="str">
        <f t="shared" si="93"/>
        <v>1000</v>
      </c>
      <c r="K1197" s="1" t="s">
        <v>9296</v>
      </c>
      <c r="L1197">
        <v>4.7</v>
      </c>
      <c r="M1197" s="4">
        <v>5935</v>
      </c>
      <c r="N1197" s="12">
        <f t="shared" si="94"/>
        <v>27894.5</v>
      </c>
    </row>
    <row r="1198" spans="1:14">
      <c r="A1198" t="s">
        <v>1151</v>
      </c>
      <c r="B1198" t="s">
        <v>9484</v>
      </c>
      <c r="C1198" t="s">
        <v>10572</v>
      </c>
      <c r="D1198">
        <v>205</v>
      </c>
      <c r="E1198" s="11">
        <f t="shared" ref="E1198:E1261" si="95">F1198 * M1198</f>
        <v>156187</v>
      </c>
      <c r="F1198" s="5">
        <v>499</v>
      </c>
      <c r="G1198" s="1">
        <v>0.59</v>
      </c>
      <c r="H1198" t="str">
        <f t="shared" si="91"/>
        <v>20-50%</v>
      </c>
      <c r="I1198" s="8" t="str">
        <f t="shared" si="92"/>
        <v>200-500</v>
      </c>
      <c r="J1198" s="8" t="str">
        <f t="shared" si="93"/>
        <v>&lt;1000</v>
      </c>
      <c r="K1198" s="1" t="s">
        <v>9295</v>
      </c>
      <c r="L1198">
        <v>3.8</v>
      </c>
      <c r="M1198" s="4">
        <v>313</v>
      </c>
      <c r="N1198" s="12">
        <f t="shared" si="94"/>
        <v>1189.3999999999999</v>
      </c>
    </row>
    <row r="1199" spans="1:14">
      <c r="A1199" t="s">
        <v>5273</v>
      </c>
      <c r="B1199" t="s">
        <v>10061</v>
      </c>
      <c r="C1199" t="s">
        <v>10666</v>
      </c>
      <c r="D1199" s="2">
        <v>1599</v>
      </c>
      <c r="E1199" s="11">
        <f t="shared" si="95"/>
        <v>6338880</v>
      </c>
      <c r="F1199" s="5">
        <v>2790</v>
      </c>
      <c r="G1199" s="1">
        <v>0.43</v>
      </c>
      <c r="H1199" t="str">
        <f t="shared" si="91"/>
        <v>&gt;=50%</v>
      </c>
      <c r="I1199" s="8" t="str">
        <f t="shared" si="92"/>
        <v>&gt;500</v>
      </c>
      <c r="J1199" s="8" t="str">
        <f t="shared" si="93"/>
        <v>1000</v>
      </c>
      <c r="K1199" s="1" t="s">
        <v>9296</v>
      </c>
      <c r="L1199">
        <v>3.6</v>
      </c>
      <c r="M1199" s="4">
        <v>2272</v>
      </c>
      <c r="N1199" s="12">
        <f t="shared" si="94"/>
        <v>8179.2</v>
      </c>
    </row>
    <row r="1200" spans="1:14">
      <c r="A1200" t="s">
        <v>3166</v>
      </c>
      <c r="B1200" t="s">
        <v>9785</v>
      </c>
      <c r="C1200" t="s">
        <v>10605</v>
      </c>
      <c r="D1200">
        <v>499</v>
      </c>
      <c r="E1200" s="11">
        <f t="shared" si="95"/>
        <v>2801025</v>
      </c>
      <c r="F1200" s="5">
        <v>1899</v>
      </c>
      <c r="G1200" s="1">
        <v>0.74</v>
      </c>
      <c r="H1200" t="str">
        <f t="shared" si="91"/>
        <v>&gt;=50%</v>
      </c>
      <c r="I1200" s="8" t="str">
        <f t="shared" si="92"/>
        <v>&gt;500</v>
      </c>
      <c r="J1200" s="8" t="str">
        <f t="shared" si="93"/>
        <v>1000</v>
      </c>
      <c r="K1200" s="1" t="s">
        <v>9295</v>
      </c>
      <c r="L1200">
        <v>4.0999999999999996</v>
      </c>
      <c r="M1200" s="4">
        <v>1475</v>
      </c>
      <c r="N1200" s="12">
        <f t="shared" si="94"/>
        <v>6047.4999999999991</v>
      </c>
    </row>
    <row r="1201" spans="1:14">
      <c r="A1201" t="s">
        <v>257</v>
      </c>
      <c r="B1201" t="s">
        <v>9352</v>
      </c>
      <c r="C1201" t="s">
        <v>10575</v>
      </c>
      <c r="D1201">
        <v>199</v>
      </c>
      <c r="E1201" s="11">
        <f t="shared" si="95"/>
        <v>575424</v>
      </c>
      <c r="F1201" s="5">
        <v>999</v>
      </c>
      <c r="G1201" s="1">
        <v>0.8</v>
      </c>
      <c r="H1201" t="str">
        <f t="shared" si="91"/>
        <v>&gt;=50%</v>
      </c>
      <c r="I1201" s="8" t="str">
        <f t="shared" si="92"/>
        <v>&gt;500</v>
      </c>
      <c r="J1201" s="8" t="str">
        <f t="shared" si="93"/>
        <v>&lt;1000</v>
      </c>
      <c r="K1201" s="1" t="s">
        <v>9295</v>
      </c>
      <c r="L1201">
        <v>4</v>
      </c>
      <c r="M1201" s="4">
        <v>576</v>
      </c>
      <c r="N1201" s="12">
        <f t="shared" si="94"/>
        <v>2304</v>
      </c>
    </row>
    <row r="1202" spans="1:14">
      <c r="A1202" t="s">
        <v>257</v>
      </c>
      <c r="B1202" t="s">
        <v>9352</v>
      </c>
      <c r="C1202" t="s">
        <v>10674</v>
      </c>
      <c r="D1202">
        <v>199</v>
      </c>
      <c r="E1202" s="11">
        <f t="shared" si="95"/>
        <v>574425</v>
      </c>
      <c r="F1202" s="5">
        <v>999</v>
      </c>
      <c r="G1202" s="1">
        <v>0.8</v>
      </c>
      <c r="H1202" t="str">
        <f t="shared" si="91"/>
        <v>&gt;=50%</v>
      </c>
      <c r="I1202" s="8" t="str">
        <f t="shared" si="92"/>
        <v>&gt;500</v>
      </c>
      <c r="J1202" s="8" t="str">
        <f t="shared" si="93"/>
        <v>&lt;1000</v>
      </c>
      <c r="K1202" s="1" t="s">
        <v>9295</v>
      </c>
      <c r="L1202">
        <v>4</v>
      </c>
      <c r="M1202" s="4">
        <v>575</v>
      </c>
      <c r="N1202" s="12">
        <f t="shared" si="94"/>
        <v>2300</v>
      </c>
    </row>
    <row r="1203" spans="1:14">
      <c r="A1203" t="s">
        <v>23</v>
      </c>
      <c r="B1203" t="s">
        <v>9319</v>
      </c>
      <c r="C1203" t="s">
        <v>10572</v>
      </c>
      <c r="D1203">
        <v>199</v>
      </c>
      <c r="E1203" s="11">
        <f t="shared" si="95"/>
        <v>15055272</v>
      </c>
      <c r="F1203" s="5">
        <v>1899</v>
      </c>
      <c r="G1203" s="1">
        <v>0.9</v>
      </c>
      <c r="H1203" t="str">
        <f t="shared" si="91"/>
        <v>&gt;=50%</v>
      </c>
      <c r="I1203" s="8" t="str">
        <f t="shared" si="92"/>
        <v>&gt;500</v>
      </c>
      <c r="J1203" s="8" t="str">
        <f t="shared" si="93"/>
        <v>1000</v>
      </c>
      <c r="K1203" s="1" t="s">
        <v>9295</v>
      </c>
      <c r="L1203">
        <v>3.9</v>
      </c>
      <c r="M1203" s="4">
        <v>7928</v>
      </c>
      <c r="N1203" s="12">
        <f t="shared" si="94"/>
        <v>30919.200000000001</v>
      </c>
    </row>
    <row r="1204" spans="1:14">
      <c r="A1204" t="s">
        <v>23</v>
      </c>
      <c r="B1204" t="s">
        <v>9319</v>
      </c>
      <c r="C1204" t="s">
        <v>10591</v>
      </c>
      <c r="D1204">
        <v>199</v>
      </c>
      <c r="E1204" s="11">
        <f t="shared" si="95"/>
        <v>7920072</v>
      </c>
      <c r="F1204" s="5">
        <v>999</v>
      </c>
      <c r="G1204" s="1">
        <v>0.8</v>
      </c>
      <c r="H1204" t="str">
        <f t="shared" si="91"/>
        <v>&gt;=50%</v>
      </c>
      <c r="I1204" s="8" t="str">
        <f t="shared" si="92"/>
        <v>&gt;500</v>
      </c>
      <c r="J1204" s="8" t="str">
        <f t="shared" si="93"/>
        <v>1000</v>
      </c>
      <c r="K1204" s="1" t="s">
        <v>9295</v>
      </c>
      <c r="L1204">
        <v>3.9</v>
      </c>
      <c r="M1204" s="4">
        <v>7928</v>
      </c>
      <c r="N1204" s="12">
        <f t="shared" si="94"/>
        <v>30919.200000000001</v>
      </c>
    </row>
    <row r="1205" spans="1:14">
      <c r="A1205" t="s">
        <v>23</v>
      </c>
      <c r="B1205" t="s">
        <v>9319</v>
      </c>
      <c r="C1205" t="s">
        <v>10591</v>
      </c>
      <c r="D1205">
        <v>199</v>
      </c>
      <c r="E1205" s="11">
        <f t="shared" si="95"/>
        <v>7920072</v>
      </c>
      <c r="F1205" s="5">
        <v>999</v>
      </c>
      <c r="G1205" s="1">
        <v>0.8</v>
      </c>
      <c r="H1205" t="str">
        <f t="shared" si="91"/>
        <v>&gt;=50%</v>
      </c>
      <c r="I1205" s="8" t="str">
        <f t="shared" si="92"/>
        <v>&gt;500</v>
      </c>
      <c r="J1205" s="8" t="str">
        <f t="shared" si="93"/>
        <v>1000</v>
      </c>
      <c r="K1205" s="1" t="s">
        <v>9295</v>
      </c>
      <c r="L1205">
        <v>3.9</v>
      </c>
      <c r="M1205" s="4">
        <v>7928</v>
      </c>
      <c r="N1205" s="12">
        <f t="shared" si="94"/>
        <v>30919.200000000001</v>
      </c>
    </row>
    <row r="1206" spans="1:14">
      <c r="A1206" t="s">
        <v>3331</v>
      </c>
      <c r="B1206" t="s">
        <v>9808</v>
      </c>
      <c r="C1206" t="s">
        <v>10591</v>
      </c>
      <c r="D1206">
        <v>120</v>
      </c>
      <c r="E1206" s="11">
        <f t="shared" si="95"/>
        <v>6484509</v>
      </c>
      <c r="F1206" s="5">
        <v>999</v>
      </c>
      <c r="G1206" s="1">
        <v>0.88</v>
      </c>
      <c r="H1206" t="str">
        <f t="shared" si="91"/>
        <v>&gt;=50%</v>
      </c>
      <c r="I1206" s="8" t="str">
        <f t="shared" si="92"/>
        <v>&gt;500</v>
      </c>
      <c r="J1206" s="8" t="str">
        <f t="shared" si="93"/>
        <v>1000</v>
      </c>
      <c r="K1206" s="1" t="s">
        <v>9295</v>
      </c>
      <c r="L1206">
        <v>3.9</v>
      </c>
      <c r="M1206" s="4">
        <v>6491</v>
      </c>
      <c r="N1206" s="12">
        <f t="shared" si="94"/>
        <v>25314.899999999998</v>
      </c>
    </row>
    <row r="1207" spans="1:14">
      <c r="A1207" t="s">
        <v>3331</v>
      </c>
      <c r="B1207" t="s">
        <v>9808</v>
      </c>
      <c r="C1207" t="s">
        <v>10624</v>
      </c>
      <c r="D1207">
        <v>120</v>
      </c>
      <c r="E1207" s="11">
        <f t="shared" si="95"/>
        <v>6484509</v>
      </c>
      <c r="F1207" s="5">
        <v>999</v>
      </c>
      <c r="G1207" s="1">
        <v>0.88</v>
      </c>
      <c r="H1207" t="str">
        <f t="shared" si="91"/>
        <v>&gt;=50%</v>
      </c>
      <c r="I1207" s="8" t="str">
        <f t="shared" si="92"/>
        <v>&gt;500</v>
      </c>
      <c r="J1207" s="8" t="str">
        <f t="shared" si="93"/>
        <v>1000</v>
      </c>
      <c r="K1207" s="1" t="s">
        <v>9295</v>
      </c>
      <c r="L1207">
        <v>3.9</v>
      </c>
      <c r="M1207" s="4">
        <v>6491</v>
      </c>
      <c r="N1207" s="12">
        <f t="shared" si="94"/>
        <v>25314.899999999998</v>
      </c>
    </row>
    <row r="1208" spans="1:14">
      <c r="A1208" t="s">
        <v>3261</v>
      </c>
      <c r="B1208" t="s">
        <v>9798</v>
      </c>
      <c r="C1208" t="s">
        <v>10593</v>
      </c>
      <c r="D1208">
        <v>199</v>
      </c>
      <c r="E1208" s="11">
        <f t="shared" si="95"/>
        <v>9001260</v>
      </c>
      <c r="F1208" s="5">
        <v>1899</v>
      </c>
      <c r="G1208" s="1">
        <v>0.9</v>
      </c>
      <c r="H1208" t="str">
        <f t="shared" si="91"/>
        <v>&gt;=50%</v>
      </c>
      <c r="I1208" s="8" t="str">
        <f t="shared" si="92"/>
        <v>&gt;500</v>
      </c>
      <c r="J1208" s="8" t="str">
        <f t="shared" si="93"/>
        <v>1000</v>
      </c>
      <c r="K1208" s="1" t="s">
        <v>9295</v>
      </c>
      <c r="L1208">
        <v>4</v>
      </c>
      <c r="M1208" s="4">
        <v>4740</v>
      </c>
      <c r="N1208" s="12">
        <f t="shared" si="94"/>
        <v>18960</v>
      </c>
    </row>
    <row r="1209" spans="1:14">
      <c r="A1209" t="s">
        <v>2549</v>
      </c>
      <c r="B1209" t="s">
        <v>9690</v>
      </c>
      <c r="C1209" t="s">
        <v>2215</v>
      </c>
      <c r="D1209">
        <v>99</v>
      </c>
      <c r="E1209" s="11">
        <f t="shared" si="95"/>
        <v>1394604</v>
      </c>
      <c r="F1209" s="5">
        <v>999</v>
      </c>
      <c r="G1209" s="1">
        <v>0.9</v>
      </c>
      <c r="H1209" t="str">
        <f t="shared" si="91"/>
        <v>&gt;=50%</v>
      </c>
      <c r="I1209" s="8" t="str">
        <f t="shared" si="92"/>
        <v>&gt;500</v>
      </c>
      <c r="J1209" s="8" t="str">
        <f t="shared" si="93"/>
        <v>1000</v>
      </c>
      <c r="K1209" s="1" t="s">
        <v>9295</v>
      </c>
      <c r="L1209">
        <v>4</v>
      </c>
      <c r="M1209" s="4">
        <v>1396</v>
      </c>
      <c r="N1209" s="12">
        <f t="shared" si="94"/>
        <v>5584</v>
      </c>
    </row>
    <row r="1210" spans="1:14">
      <c r="A1210" t="s">
        <v>2549</v>
      </c>
      <c r="B1210" t="s">
        <v>9690</v>
      </c>
      <c r="C1210" t="s">
        <v>10631</v>
      </c>
      <c r="D1210">
        <v>99</v>
      </c>
      <c r="E1210" s="11">
        <f t="shared" si="95"/>
        <v>1394604</v>
      </c>
      <c r="F1210" s="5">
        <v>999</v>
      </c>
      <c r="G1210" s="1">
        <v>0.9</v>
      </c>
      <c r="H1210" t="str">
        <f t="shared" si="91"/>
        <v>&gt;=50%</v>
      </c>
      <c r="I1210" s="8" t="str">
        <f t="shared" si="92"/>
        <v>&gt;500</v>
      </c>
      <c r="J1210" s="8" t="str">
        <f t="shared" si="93"/>
        <v>1000</v>
      </c>
      <c r="K1210" s="1" t="s">
        <v>9295</v>
      </c>
      <c r="L1210">
        <v>4</v>
      </c>
      <c r="M1210" s="4">
        <v>1396</v>
      </c>
      <c r="N1210" s="12">
        <f t="shared" si="94"/>
        <v>5584</v>
      </c>
    </row>
    <row r="1211" spans="1:14">
      <c r="A1211" t="s">
        <v>2856</v>
      </c>
      <c r="B1211" t="s">
        <v>9737</v>
      </c>
      <c r="C1211" t="s">
        <v>10593</v>
      </c>
      <c r="D1211">
        <v>999</v>
      </c>
      <c r="E1211" s="11">
        <f t="shared" si="95"/>
        <v>17767971</v>
      </c>
      <c r="F1211" s="5">
        <v>2899</v>
      </c>
      <c r="G1211" s="1">
        <v>0.66</v>
      </c>
      <c r="H1211" t="str">
        <f t="shared" si="91"/>
        <v>&gt;=50%</v>
      </c>
      <c r="I1211" s="8" t="str">
        <f t="shared" si="92"/>
        <v>&gt;500</v>
      </c>
      <c r="J1211" s="8" t="str">
        <f t="shared" si="93"/>
        <v>1000</v>
      </c>
      <c r="K1211" s="1" t="s">
        <v>9295</v>
      </c>
      <c r="L1211">
        <v>4.5999999999999996</v>
      </c>
      <c r="M1211" s="4">
        <v>6129</v>
      </c>
      <c r="N1211" s="12">
        <f t="shared" si="94"/>
        <v>28193.399999999998</v>
      </c>
    </row>
    <row r="1212" spans="1:14">
      <c r="A1212" t="s">
        <v>2805</v>
      </c>
      <c r="B1212" t="s">
        <v>9731</v>
      </c>
      <c r="C1212" t="s">
        <v>10606</v>
      </c>
      <c r="D1212">
        <v>999</v>
      </c>
      <c r="E1212" s="11">
        <f t="shared" si="95"/>
        <v>22551321</v>
      </c>
      <c r="F1212" s="5">
        <v>2899</v>
      </c>
      <c r="G1212" s="1">
        <v>0.66</v>
      </c>
      <c r="H1212" t="str">
        <f t="shared" si="91"/>
        <v>&gt;=50%</v>
      </c>
      <c r="I1212" s="8" t="str">
        <f t="shared" si="92"/>
        <v>&gt;500</v>
      </c>
      <c r="J1212" s="8" t="str">
        <f t="shared" si="93"/>
        <v>1000</v>
      </c>
      <c r="K1212" s="1" t="s">
        <v>9295</v>
      </c>
      <c r="L1212">
        <v>4.7</v>
      </c>
      <c r="M1212" s="4">
        <v>7779</v>
      </c>
      <c r="N1212" s="12">
        <f t="shared" si="94"/>
        <v>36561.300000000003</v>
      </c>
    </row>
    <row r="1213" spans="1:14">
      <c r="A1213" t="s">
        <v>2745</v>
      </c>
      <c r="B1213" t="s">
        <v>9721</v>
      </c>
      <c r="C1213" t="s">
        <v>10591</v>
      </c>
      <c r="D1213">
        <v>999</v>
      </c>
      <c r="E1213" s="11">
        <f t="shared" si="95"/>
        <v>77122097</v>
      </c>
      <c r="F1213" s="5">
        <v>2899</v>
      </c>
      <c r="G1213" s="1">
        <v>0.66</v>
      </c>
      <c r="H1213" t="str">
        <f t="shared" si="91"/>
        <v>20-50%</v>
      </c>
      <c r="I1213" s="8" t="str">
        <f t="shared" si="92"/>
        <v>&gt;500</v>
      </c>
      <c r="J1213" s="8" t="str">
        <f t="shared" si="93"/>
        <v>1000</v>
      </c>
      <c r="K1213" s="1" t="s">
        <v>9295</v>
      </c>
      <c r="L1213">
        <v>4.5999999999999996</v>
      </c>
      <c r="M1213" s="4">
        <v>26603</v>
      </c>
      <c r="N1213" s="12">
        <f t="shared" si="94"/>
        <v>122373.79999999999</v>
      </c>
    </row>
    <row r="1214" spans="1:14">
      <c r="A1214" t="s">
        <v>3348</v>
      </c>
      <c r="B1214" t="s">
        <v>9810</v>
      </c>
      <c r="C1214" t="s">
        <v>10598</v>
      </c>
      <c r="D1214" s="2">
        <v>1599</v>
      </c>
      <c r="E1214" s="11">
        <f t="shared" si="95"/>
        <v>4680799</v>
      </c>
      <c r="F1214" s="5">
        <v>2599</v>
      </c>
      <c r="G1214" s="1">
        <v>0.38</v>
      </c>
      <c r="H1214" t="str">
        <f t="shared" si="91"/>
        <v>20%</v>
      </c>
      <c r="I1214" s="8" t="str">
        <f t="shared" si="92"/>
        <v>&gt;500</v>
      </c>
      <c r="J1214" s="8" t="str">
        <f t="shared" si="93"/>
        <v>1000</v>
      </c>
      <c r="K1214" s="1" t="s">
        <v>9296</v>
      </c>
      <c r="L1214">
        <v>4.3</v>
      </c>
      <c r="M1214" s="4">
        <v>1801</v>
      </c>
      <c r="N1214" s="12">
        <f t="shared" si="94"/>
        <v>7744.2999999999993</v>
      </c>
    </row>
    <row r="1215" spans="1:14">
      <c r="A1215" t="s">
        <v>3538</v>
      </c>
      <c r="B1215" t="s">
        <v>9838</v>
      </c>
      <c r="C1215" t="s">
        <v>2215</v>
      </c>
      <c r="D1215">
        <v>217</v>
      </c>
      <c r="E1215" s="11">
        <f t="shared" si="95"/>
        <v>1742898</v>
      </c>
      <c r="F1215" s="5">
        <v>237</v>
      </c>
      <c r="G1215" s="1">
        <v>0.08</v>
      </c>
      <c r="H1215" t="str">
        <f t="shared" si="91"/>
        <v>&gt;=50%</v>
      </c>
      <c r="I1215" s="8" t="str">
        <f t="shared" si="92"/>
        <v>200-500</v>
      </c>
      <c r="J1215" s="8" t="str">
        <f t="shared" si="93"/>
        <v>1000</v>
      </c>
      <c r="K1215" s="1" t="s">
        <v>9296</v>
      </c>
      <c r="L1215">
        <v>3.8</v>
      </c>
      <c r="M1215" s="4">
        <v>7354</v>
      </c>
      <c r="N1215" s="12">
        <f t="shared" si="94"/>
        <v>27945.199999999997</v>
      </c>
    </row>
    <row r="1216" spans="1:14">
      <c r="A1216" t="s">
        <v>1613</v>
      </c>
      <c r="B1216" t="s">
        <v>9552</v>
      </c>
      <c r="C1216" t="s">
        <v>10572</v>
      </c>
      <c r="D1216">
        <v>299</v>
      </c>
      <c r="E1216" s="11">
        <f t="shared" si="95"/>
        <v>1691483</v>
      </c>
      <c r="F1216" s="5">
        <v>799</v>
      </c>
      <c r="G1216" s="1">
        <v>0.63</v>
      </c>
      <c r="H1216" t="str">
        <f t="shared" si="91"/>
        <v>&gt;=50%</v>
      </c>
      <c r="I1216" s="8" t="str">
        <f t="shared" si="92"/>
        <v>&gt;500</v>
      </c>
      <c r="J1216" s="8" t="str">
        <f t="shared" si="93"/>
        <v>1000</v>
      </c>
      <c r="K1216" s="1" t="s">
        <v>9295</v>
      </c>
      <c r="L1216">
        <v>4.2</v>
      </c>
      <c r="M1216" s="4">
        <v>2117</v>
      </c>
      <c r="N1216" s="12">
        <f t="shared" si="94"/>
        <v>8891.4</v>
      </c>
    </row>
    <row r="1217" spans="1:14">
      <c r="A1217" t="s">
        <v>1824</v>
      </c>
      <c r="B1217" t="s">
        <v>9586</v>
      </c>
      <c r="C1217" t="s">
        <v>10577</v>
      </c>
      <c r="D1217">
        <v>249</v>
      </c>
      <c r="E1217" s="11">
        <f t="shared" si="95"/>
        <v>111888</v>
      </c>
      <c r="F1217" s="5">
        <v>999</v>
      </c>
      <c r="G1217" s="1">
        <v>0.75</v>
      </c>
      <c r="H1217" t="str">
        <f t="shared" si="91"/>
        <v>&gt;=50%</v>
      </c>
      <c r="I1217" s="8" t="str">
        <f t="shared" si="92"/>
        <v>&gt;500</v>
      </c>
      <c r="J1217" s="8" t="str">
        <f t="shared" si="93"/>
        <v>&lt;1000</v>
      </c>
      <c r="K1217" s="1" t="s">
        <v>9295</v>
      </c>
      <c r="L1217">
        <v>4.3</v>
      </c>
      <c r="M1217" s="4">
        <v>112</v>
      </c>
      <c r="N1217" s="12">
        <f t="shared" si="94"/>
        <v>481.59999999999997</v>
      </c>
    </row>
    <row r="1218" spans="1:14">
      <c r="A1218" t="s">
        <v>2053</v>
      </c>
      <c r="B1218" t="s">
        <v>9616</v>
      </c>
      <c r="C1218" t="s">
        <v>10575</v>
      </c>
      <c r="D1218">
        <v>299</v>
      </c>
      <c r="E1218" s="11">
        <f t="shared" si="95"/>
        <v>1016346</v>
      </c>
      <c r="F1218" s="5">
        <v>699</v>
      </c>
      <c r="G1218" s="1">
        <v>0.56999999999999995</v>
      </c>
      <c r="H1218" t="str">
        <f t="shared" ref="H1218:H1281" si="96">IF(G1219 &lt;=0.2, "20%", IF(G1219 &lt;=0.5,"20-50%", "&gt;=50%"))</f>
        <v>&gt;=50%</v>
      </c>
      <c r="I1218" s="8" t="str">
        <f t="shared" ref="I1218:I1281" si="97">IF(F1218&lt;200,"&lt;200",IF(F1218&lt;=500,"200-500",IF(F1218&gt;500,"&gt;500")))</f>
        <v>&gt;500</v>
      </c>
      <c r="J1218" s="8" t="str">
        <f t="shared" ref="J1218:J1281" si="98">IF(M1218&lt;1000,"&lt;1000",IF(M1218&gt;=1000,"1000"))</f>
        <v>1000</v>
      </c>
      <c r="K1218" s="1" t="s">
        <v>9295</v>
      </c>
      <c r="L1218">
        <v>3.9</v>
      </c>
      <c r="M1218" s="4">
        <v>1454</v>
      </c>
      <c r="N1218" s="12">
        <f t="shared" ref="N1218:N1281" si="99">L1218 *M1218</f>
        <v>5670.5999999999995</v>
      </c>
    </row>
    <row r="1219" spans="1:14">
      <c r="A1219" t="s">
        <v>1277</v>
      </c>
      <c r="B1219" t="s">
        <v>9504</v>
      </c>
      <c r="C1219" t="s">
        <v>10576</v>
      </c>
      <c r="D1219">
        <v>259</v>
      </c>
      <c r="E1219" s="11">
        <f t="shared" si="95"/>
        <v>1676901</v>
      </c>
      <c r="F1219" s="5">
        <v>699</v>
      </c>
      <c r="G1219" s="1">
        <v>0.63</v>
      </c>
      <c r="H1219" t="str">
        <f t="shared" si="96"/>
        <v>&gt;=50%</v>
      </c>
      <c r="I1219" s="8" t="str">
        <f t="shared" si="97"/>
        <v>&gt;500</v>
      </c>
      <c r="J1219" s="8" t="str">
        <f t="shared" si="98"/>
        <v>1000</v>
      </c>
      <c r="K1219" s="1" t="s">
        <v>9295</v>
      </c>
      <c r="L1219">
        <v>3.8</v>
      </c>
      <c r="M1219" s="4">
        <v>2399</v>
      </c>
      <c r="N1219" s="12">
        <f t="shared" si="99"/>
        <v>9116.1999999999989</v>
      </c>
    </row>
    <row r="1220" spans="1:14">
      <c r="A1220" t="s">
        <v>1158</v>
      </c>
      <c r="B1220" t="s">
        <v>9485</v>
      </c>
      <c r="C1220" t="s">
        <v>10572</v>
      </c>
      <c r="D1220">
        <v>299</v>
      </c>
      <c r="E1220" s="11">
        <f t="shared" si="95"/>
        <v>2066943</v>
      </c>
      <c r="F1220" s="5">
        <v>699</v>
      </c>
      <c r="G1220" s="1">
        <v>0.56999999999999995</v>
      </c>
      <c r="H1220" t="str">
        <f t="shared" si="96"/>
        <v>&gt;=50%</v>
      </c>
      <c r="I1220" s="8" t="str">
        <f t="shared" si="97"/>
        <v>&gt;500</v>
      </c>
      <c r="J1220" s="8" t="str">
        <f t="shared" si="98"/>
        <v>1000</v>
      </c>
      <c r="K1220" s="1" t="s">
        <v>9295</v>
      </c>
      <c r="L1220">
        <v>4.0999999999999996</v>
      </c>
      <c r="M1220" s="4">
        <v>2957</v>
      </c>
      <c r="N1220" s="12">
        <f t="shared" si="99"/>
        <v>12123.699999999999</v>
      </c>
    </row>
    <row r="1221" spans="1:14">
      <c r="A1221" t="s">
        <v>2124</v>
      </c>
      <c r="B1221" t="s">
        <v>9627</v>
      </c>
      <c r="C1221" t="s">
        <v>10591</v>
      </c>
      <c r="D1221">
        <v>299</v>
      </c>
      <c r="E1221" s="11">
        <f t="shared" si="95"/>
        <v>1519698</v>
      </c>
      <c r="F1221" s="5">
        <v>799</v>
      </c>
      <c r="G1221" s="1">
        <v>0.63</v>
      </c>
      <c r="H1221" t="str">
        <f t="shared" si="96"/>
        <v>&gt;=50%</v>
      </c>
      <c r="I1221" s="8" t="str">
        <f t="shared" si="97"/>
        <v>&gt;500</v>
      </c>
      <c r="J1221" s="8" t="str">
        <f t="shared" si="98"/>
        <v>1000</v>
      </c>
      <c r="K1221" s="1" t="s">
        <v>9295</v>
      </c>
      <c r="L1221">
        <v>4.3</v>
      </c>
      <c r="M1221" s="4">
        <v>1902</v>
      </c>
      <c r="N1221" s="12">
        <f t="shared" si="99"/>
        <v>8178.5999999999995</v>
      </c>
    </row>
    <row r="1222" spans="1:14">
      <c r="A1222" t="s">
        <v>3133</v>
      </c>
      <c r="B1222" t="s">
        <v>9779</v>
      </c>
      <c r="C1222" t="s">
        <v>10593</v>
      </c>
      <c r="D1222">
        <v>79</v>
      </c>
      <c r="E1222" s="11">
        <f t="shared" si="95"/>
        <v>972551</v>
      </c>
      <c r="F1222" s="5">
        <v>499</v>
      </c>
      <c r="G1222" s="1">
        <v>0.84</v>
      </c>
      <c r="H1222" t="str">
        <f t="shared" si="96"/>
        <v>&gt;=50%</v>
      </c>
      <c r="I1222" s="8" t="str">
        <f t="shared" si="97"/>
        <v>200-500</v>
      </c>
      <c r="J1222" s="8" t="str">
        <f t="shared" si="98"/>
        <v>1000</v>
      </c>
      <c r="K1222" s="1" t="s">
        <v>9295</v>
      </c>
      <c r="L1222">
        <v>4.2</v>
      </c>
      <c r="M1222" s="4">
        <v>1949</v>
      </c>
      <c r="N1222" s="12">
        <f t="shared" si="99"/>
        <v>8185.8</v>
      </c>
    </row>
    <row r="1223" spans="1:14">
      <c r="A1223" t="s">
        <v>2942</v>
      </c>
      <c r="B1223" t="s">
        <v>9749</v>
      </c>
      <c r="C1223" t="s">
        <v>10572</v>
      </c>
      <c r="D1223">
        <v>95</v>
      </c>
      <c r="E1223" s="11">
        <f t="shared" si="95"/>
        <v>972551</v>
      </c>
      <c r="F1223" s="5">
        <v>499</v>
      </c>
      <c r="G1223" s="1">
        <v>0.81</v>
      </c>
      <c r="H1223" t="str">
        <f t="shared" si="96"/>
        <v>&gt;=50%</v>
      </c>
      <c r="I1223" s="8" t="str">
        <f t="shared" si="97"/>
        <v>200-500</v>
      </c>
      <c r="J1223" s="8" t="str">
        <f t="shared" si="98"/>
        <v>1000</v>
      </c>
      <c r="K1223" s="1" t="s">
        <v>9295</v>
      </c>
      <c r="L1223">
        <v>4.2</v>
      </c>
      <c r="M1223" s="4">
        <v>1949</v>
      </c>
      <c r="N1223" s="12">
        <f t="shared" si="99"/>
        <v>8185.8</v>
      </c>
    </row>
    <row r="1224" spans="1:14">
      <c r="A1224" t="s">
        <v>2942</v>
      </c>
      <c r="B1224" t="s">
        <v>9749</v>
      </c>
      <c r="C1224" t="s">
        <v>10638</v>
      </c>
      <c r="D1224">
        <v>95</v>
      </c>
      <c r="E1224" s="11">
        <f t="shared" si="95"/>
        <v>972551</v>
      </c>
      <c r="F1224" s="5">
        <v>499</v>
      </c>
      <c r="G1224" s="1">
        <v>0.81</v>
      </c>
      <c r="H1224" t="str">
        <f t="shared" si="96"/>
        <v>&gt;=50%</v>
      </c>
      <c r="I1224" s="8" t="str">
        <f t="shared" si="97"/>
        <v>200-500</v>
      </c>
      <c r="J1224" s="8" t="str">
        <f t="shared" si="98"/>
        <v>1000</v>
      </c>
      <c r="K1224" s="1" t="s">
        <v>9295</v>
      </c>
      <c r="L1224">
        <v>4.2</v>
      </c>
      <c r="M1224" s="4">
        <v>1949</v>
      </c>
      <c r="N1224" s="12">
        <f t="shared" si="99"/>
        <v>8185.8</v>
      </c>
    </row>
    <row r="1225" spans="1:14">
      <c r="A1225" t="s">
        <v>3569</v>
      </c>
      <c r="B1225" t="s">
        <v>9842</v>
      </c>
      <c r="C1225" t="s">
        <v>2215</v>
      </c>
      <c r="D1225">
        <v>349</v>
      </c>
      <c r="E1225" s="11">
        <f t="shared" si="95"/>
        <v>37161709</v>
      </c>
      <c r="F1225" s="5">
        <v>1499</v>
      </c>
      <c r="G1225" s="1">
        <v>0.77</v>
      </c>
      <c r="H1225" t="str">
        <f t="shared" si="96"/>
        <v>&gt;=50%</v>
      </c>
      <c r="I1225" s="8" t="str">
        <f t="shared" si="97"/>
        <v>&gt;500</v>
      </c>
      <c r="J1225" s="8" t="str">
        <f t="shared" si="98"/>
        <v>1000</v>
      </c>
      <c r="K1225" s="1" t="s">
        <v>9295</v>
      </c>
      <c r="L1225">
        <v>4.3</v>
      </c>
      <c r="M1225" s="4">
        <v>24791</v>
      </c>
      <c r="N1225" s="12">
        <f t="shared" si="99"/>
        <v>106601.29999999999</v>
      </c>
    </row>
    <row r="1226" spans="1:14">
      <c r="A1226" t="s">
        <v>4502</v>
      </c>
      <c r="B1226" t="s">
        <v>9960</v>
      </c>
      <c r="C1226" t="s">
        <v>10623</v>
      </c>
      <c r="D1226">
        <v>299</v>
      </c>
      <c r="E1226" s="11">
        <f t="shared" si="95"/>
        <v>1353597</v>
      </c>
      <c r="F1226" s="5">
        <v>1499</v>
      </c>
      <c r="G1226" s="1">
        <v>0.8</v>
      </c>
      <c r="H1226" t="str">
        <f t="shared" si="96"/>
        <v>&gt;=50%</v>
      </c>
      <c r="I1226" s="8" t="str">
        <f t="shared" si="97"/>
        <v>&gt;500</v>
      </c>
      <c r="J1226" s="8" t="str">
        <f t="shared" si="98"/>
        <v>&lt;1000</v>
      </c>
      <c r="K1226" s="1" t="s">
        <v>9295</v>
      </c>
      <c r="L1226">
        <v>4.2</v>
      </c>
      <c r="M1226" s="4">
        <v>903</v>
      </c>
      <c r="N1226" s="12">
        <f t="shared" si="99"/>
        <v>3792.6000000000004</v>
      </c>
    </row>
    <row r="1227" spans="1:14">
      <c r="A1227" t="s">
        <v>4057</v>
      </c>
      <c r="B1227" t="s">
        <v>9904</v>
      </c>
      <c r="C1227" t="s">
        <v>10614</v>
      </c>
      <c r="D1227">
        <v>449</v>
      </c>
      <c r="E1227" s="11">
        <f t="shared" si="95"/>
        <v>2099898</v>
      </c>
      <c r="F1227" s="5">
        <v>999</v>
      </c>
      <c r="G1227" s="1">
        <v>0.55000000000000004</v>
      </c>
      <c r="H1227" t="str">
        <f t="shared" si="96"/>
        <v>&gt;=50%</v>
      </c>
      <c r="I1227" s="8" t="str">
        <f t="shared" si="97"/>
        <v>&gt;500</v>
      </c>
      <c r="J1227" s="8" t="str">
        <f t="shared" si="98"/>
        <v>1000</v>
      </c>
      <c r="K1227" s="1" t="s">
        <v>9295</v>
      </c>
      <c r="L1227">
        <v>4</v>
      </c>
      <c r="M1227" s="4">
        <v>2102</v>
      </c>
      <c r="N1227" s="12">
        <f t="shared" si="99"/>
        <v>8408</v>
      </c>
    </row>
    <row r="1228" spans="1:14">
      <c r="A1228" t="s">
        <v>3889</v>
      </c>
      <c r="B1228" t="s">
        <v>9881</v>
      </c>
      <c r="C1228" t="s">
        <v>10635</v>
      </c>
      <c r="D1228">
        <v>129</v>
      </c>
      <c r="E1228" s="11">
        <f t="shared" si="95"/>
        <v>490509</v>
      </c>
      <c r="F1228" s="5">
        <v>999</v>
      </c>
      <c r="G1228" s="1">
        <v>0.87</v>
      </c>
      <c r="H1228" t="str">
        <f t="shared" si="96"/>
        <v>&gt;=50%</v>
      </c>
      <c r="I1228" s="8" t="str">
        <f t="shared" si="97"/>
        <v>&gt;500</v>
      </c>
      <c r="J1228" s="8" t="str">
        <f t="shared" si="98"/>
        <v>&lt;1000</v>
      </c>
      <c r="K1228" s="1" t="s">
        <v>9295</v>
      </c>
      <c r="L1228">
        <v>4.2</v>
      </c>
      <c r="M1228" s="4">
        <v>491</v>
      </c>
      <c r="N1228" s="12">
        <f t="shared" si="99"/>
        <v>2062.2000000000003</v>
      </c>
    </row>
    <row r="1229" spans="1:14">
      <c r="A1229" t="s">
        <v>3148</v>
      </c>
      <c r="B1229" t="s">
        <v>9782</v>
      </c>
      <c r="C1229" t="s">
        <v>10591</v>
      </c>
      <c r="D1229">
        <v>99</v>
      </c>
      <c r="E1229" s="11">
        <f t="shared" si="95"/>
        <v>1223049</v>
      </c>
      <c r="F1229" s="5">
        <v>499</v>
      </c>
      <c r="G1229" s="1">
        <v>0.8</v>
      </c>
      <c r="H1229" t="str">
        <f t="shared" si="96"/>
        <v>&gt;=50%</v>
      </c>
      <c r="I1229" s="8" t="str">
        <f t="shared" si="97"/>
        <v>200-500</v>
      </c>
      <c r="J1229" s="8" t="str">
        <f t="shared" si="98"/>
        <v>1000</v>
      </c>
      <c r="K1229" s="1" t="s">
        <v>9295</v>
      </c>
      <c r="L1229">
        <v>4.0999999999999996</v>
      </c>
      <c r="M1229" s="4">
        <v>2451</v>
      </c>
      <c r="N1229" s="12">
        <f t="shared" si="99"/>
        <v>10049.099999999999</v>
      </c>
    </row>
    <row r="1230" spans="1:14">
      <c r="A1230" t="s">
        <v>2533</v>
      </c>
      <c r="B1230" t="s">
        <v>9687</v>
      </c>
      <c r="C1230" t="s">
        <v>2215</v>
      </c>
      <c r="D1230">
        <v>99</v>
      </c>
      <c r="E1230" s="11">
        <f t="shared" si="95"/>
        <v>21277859</v>
      </c>
      <c r="F1230" s="5">
        <v>499</v>
      </c>
      <c r="G1230" s="1">
        <v>0.8</v>
      </c>
      <c r="H1230" t="str">
        <f t="shared" si="96"/>
        <v>&gt;=50%</v>
      </c>
      <c r="I1230" s="8" t="str">
        <f t="shared" si="97"/>
        <v>200-500</v>
      </c>
      <c r="J1230" s="8" t="str">
        <f t="shared" si="98"/>
        <v>1000</v>
      </c>
      <c r="K1230" s="1" t="s">
        <v>9295</v>
      </c>
      <c r="L1230">
        <v>4.3</v>
      </c>
      <c r="M1230" s="4">
        <v>42641</v>
      </c>
      <c r="N1230" s="12">
        <f t="shared" si="99"/>
        <v>183356.3</v>
      </c>
    </row>
    <row r="1231" spans="1:14">
      <c r="A1231" t="s">
        <v>4599</v>
      </c>
      <c r="B1231" t="s">
        <v>9972</v>
      </c>
      <c r="C1231" t="s">
        <v>10614</v>
      </c>
      <c r="D1231">
        <v>99</v>
      </c>
      <c r="E1231" s="11">
        <f t="shared" si="95"/>
        <v>1223049</v>
      </c>
      <c r="F1231" s="5">
        <v>499</v>
      </c>
      <c r="G1231" s="1">
        <v>0.8</v>
      </c>
      <c r="H1231" t="str">
        <f t="shared" si="96"/>
        <v>&gt;=50%</v>
      </c>
      <c r="I1231" s="8" t="str">
        <f t="shared" si="97"/>
        <v>200-500</v>
      </c>
      <c r="J1231" s="8" t="str">
        <f t="shared" si="98"/>
        <v>1000</v>
      </c>
      <c r="K1231" s="1" t="s">
        <v>9295</v>
      </c>
      <c r="L1231">
        <v>4.0999999999999996</v>
      </c>
      <c r="M1231" s="4">
        <v>2451</v>
      </c>
      <c r="N1231" s="12">
        <f t="shared" si="99"/>
        <v>10049.099999999999</v>
      </c>
    </row>
    <row r="1232" spans="1:14">
      <c r="A1232" t="s">
        <v>3473</v>
      </c>
      <c r="B1232" t="s">
        <v>9828</v>
      </c>
      <c r="C1232" t="s">
        <v>10591</v>
      </c>
      <c r="D1232">
        <v>89</v>
      </c>
      <c r="E1232" s="11">
        <f t="shared" si="95"/>
        <v>4660660</v>
      </c>
      <c r="F1232" s="5">
        <v>499</v>
      </c>
      <c r="G1232" s="1">
        <v>0.82</v>
      </c>
      <c r="H1232" t="str">
        <f t="shared" si="96"/>
        <v>&gt;=50%</v>
      </c>
      <c r="I1232" s="8" t="str">
        <f t="shared" si="97"/>
        <v>200-500</v>
      </c>
      <c r="J1232" s="8" t="str">
        <f t="shared" si="98"/>
        <v>1000</v>
      </c>
      <c r="K1232" s="1" t="s">
        <v>9295</v>
      </c>
      <c r="L1232">
        <v>4.0999999999999996</v>
      </c>
      <c r="M1232" s="4">
        <v>9340</v>
      </c>
      <c r="N1232" s="12">
        <f t="shared" si="99"/>
        <v>38294</v>
      </c>
    </row>
    <row r="1233" spans="1:14">
      <c r="A1233" t="s">
        <v>6143</v>
      </c>
      <c r="B1233" t="s">
        <v>10170</v>
      </c>
      <c r="C1233" t="s">
        <v>10707</v>
      </c>
      <c r="D1233">
        <v>455</v>
      </c>
      <c r="E1233" s="11">
        <f t="shared" si="95"/>
        <v>3574422</v>
      </c>
      <c r="F1233" s="5">
        <v>999</v>
      </c>
      <c r="G1233" s="1">
        <v>0.54</v>
      </c>
      <c r="H1233" t="str">
        <f t="shared" si="96"/>
        <v>&gt;=50%</v>
      </c>
      <c r="I1233" s="8" t="str">
        <f t="shared" si="97"/>
        <v>&gt;500</v>
      </c>
      <c r="J1233" s="8" t="str">
        <f t="shared" si="98"/>
        <v>1000</v>
      </c>
      <c r="K1233" s="1" t="s">
        <v>9295</v>
      </c>
      <c r="L1233">
        <v>4.0999999999999996</v>
      </c>
      <c r="M1233" s="4">
        <v>3578</v>
      </c>
      <c r="N1233" s="12">
        <f t="shared" si="99"/>
        <v>14669.8</v>
      </c>
    </row>
    <row r="1234" spans="1:14">
      <c r="A1234" t="s">
        <v>7602</v>
      </c>
      <c r="B1234" t="s">
        <v>10361</v>
      </c>
      <c r="C1234" t="s">
        <v>10742</v>
      </c>
      <c r="D1234">
        <v>210</v>
      </c>
      <c r="E1234" s="11">
        <f t="shared" si="95"/>
        <v>51726</v>
      </c>
      <c r="F1234" s="5">
        <v>699</v>
      </c>
      <c r="G1234" s="1">
        <v>0.7</v>
      </c>
      <c r="H1234" t="str">
        <f t="shared" si="96"/>
        <v>20%</v>
      </c>
      <c r="I1234" s="8" t="str">
        <f t="shared" si="97"/>
        <v>&gt;500</v>
      </c>
      <c r="J1234" s="8" t="str">
        <f t="shared" si="98"/>
        <v>&lt;1000</v>
      </c>
      <c r="K1234" s="1" t="s">
        <v>9295</v>
      </c>
      <c r="L1234">
        <v>3.7</v>
      </c>
      <c r="M1234" s="4">
        <v>74</v>
      </c>
      <c r="N1234" s="12">
        <f t="shared" si="99"/>
        <v>273.8</v>
      </c>
    </row>
    <row r="1235" spans="1:14">
      <c r="A1235" t="s">
        <v>8491</v>
      </c>
      <c r="B1235" t="s">
        <v>10471</v>
      </c>
      <c r="C1235" t="s">
        <v>10731</v>
      </c>
      <c r="D1235">
        <v>688</v>
      </c>
      <c r="E1235" s="11">
        <f t="shared" si="95"/>
        <v>1703160</v>
      </c>
      <c r="F1235" s="5">
        <v>747</v>
      </c>
      <c r="G1235" s="1">
        <v>0.08</v>
      </c>
      <c r="H1235" t="str">
        <f t="shared" si="96"/>
        <v>20-50%</v>
      </c>
      <c r="I1235" s="8" t="str">
        <f t="shared" si="97"/>
        <v>&gt;500</v>
      </c>
      <c r="J1235" s="8" t="str">
        <f t="shared" si="98"/>
        <v>1000</v>
      </c>
      <c r="K1235" s="1" t="s">
        <v>9296</v>
      </c>
      <c r="L1235">
        <v>4.5</v>
      </c>
      <c r="M1235" s="4">
        <v>2280</v>
      </c>
      <c r="N1235" s="12">
        <f t="shared" si="99"/>
        <v>10260</v>
      </c>
    </row>
    <row r="1236" spans="1:14">
      <c r="A1236" t="s">
        <v>8652</v>
      </c>
      <c r="B1236" t="s">
        <v>10494</v>
      </c>
      <c r="C1236" t="s">
        <v>10712</v>
      </c>
      <c r="D1236" s="2">
        <v>6120</v>
      </c>
      <c r="E1236" s="11">
        <f t="shared" si="95"/>
        <v>55530900</v>
      </c>
      <c r="F1236" s="5">
        <v>8478</v>
      </c>
      <c r="G1236" s="1">
        <v>0.28000000000000003</v>
      </c>
      <c r="H1236" t="str">
        <f t="shared" si="96"/>
        <v>20-50%</v>
      </c>
      <c r="I1236" s="8" t="str">
        <f t="shared" si="97"/>
        <v>&gt;500</v>
      </c>
      <c r="J1236" s="8" t="str">
        <f t="shared" si="98"/>
        <v>1000</v>
      </c>
      <c r="K1236" s="1" t="s">
        <v>9296</v>
      </c>
      <c r="L1236">
        <v>4.5999999999999996</v>
      </c>
      <c r="M1236" s="4">
        <v>6550</v>
      </c>
      <c r="N1236" s="12">
        <f t="shared" si="99"/>
        <v>30129.999999999996</v>
      </c>
    </row>
    <row r="1237" spans="1:14">
      <c r="A1237" t="s">
        <v>8984</v>
      </c>
      <c r="B1237" t="s">
        <v>8985</v>
      </c>
      <c r="C1237" t="s">
        <v>10720</v>
      </c>
      <c r="D1237" s="2">
        <v>6120</v>
      </c>
      <c r="E1237" s="11">
        <f t="shared" si="95"/>
        <v>22208823</v>
      </c>
      <c r="F1237" s="5">
        <v>8073</v>
      </c>
      <c r="G1237" s="1">
        <v>0.24</v>
      </c>
      <c r="H1237" t="str">
        <f t="shared" si="96"/>
        <v>20-50%</v>
      </c>
      <c r="I1237" s="8" t="str">
        <f t="shared" si="97"/>
        <v>&gt;500</v>
      </c>
      <c r="J1237" s="8" t="str">
        <f t="shared" si="98"/>
        <v>1000</v>
      </c>
      <c r="K1237" s="1" t="s">
        <v>9296</v>
      </c>
      <c r="L1237">
        <v>4.5999999999999996</v>
      </c>
      <c r="M1237" s="4">
        <v>2751</v>
      </c>
      <c r="N1237" s="12">
        <f t="shared" si="99"/>
        <v>12654.599999999999</v>
      </c>
    </row>
    <row r="1238" spans="1:14">
      <c r="A1238" t="s">
        <v>7682</v>
      </c>
      <c r="B1238" t="s">
        <v>7683</v>
      </c>
      <c r="C1238" t="s">
        <v>10743</v>
      </c>
      <c r="D1238" s="2">
        <v>5890</v>
      </c>
      <c r="E1238" s="11">
        <f t="shared" si="95"/>
        <v>54350946</v>
      </c>
      <c r="F1238" s="5">
        <v>7506</v>
      </c>
      <c r="G1238" s="1">
        <v>0.22</v>
      </c>
      <c r="H1238" t="str">
        <f t="shared" si="96"/>
        <v>20-50%</v>
      </c>
      <c r="I1238" s="8" t="str">
        <f t="shared" si="97"/>
        <v>&gt;500</v>
      </c>
      <c r="J1238" s="8" t="str">
        <f t="shared" si="98"/>
        <v>1000</v>
      </c>
      <c r="K1238" s="1" t="s">
        <v>9296</v>
      </c>
      <c r="L1238">
        <v>4.5</v>
      </c>
      <c r="M1238" s="4">
        <v>7241</v>
      </c>
      <c r="N1238" s="12">
        <f t="shared" si="99"/>
        <v>32584.5</v>
      </c>
    </row>
    <row r="1239" spans="1:14">
      <c r="A1239" t="s">
        <v>7995</v>
      </c>
      <c r="B1239" t="s">
        <v>10408</v>
      </c>
      <c r="C1239" t="s">
        <v>10743</v>
      </c>
      <c r="D1239" s="2">
        <v>6525</v>
      </c>
      <c r="E1239" s="11">
        <f t="shared" si="95"/>
        <v>45308340</v>
      </c>
      <c r="F1239" s="5">
        <v>8820</v>
      </c>
      <c r="G1239" s="1">
        <v>0.26</v>
      </c>
      <c r="H1239" t="str">
        <f t="shared" si="96"/>
        <v>20-50%</v>
      </c>
      <c r="I1239" s="8" t="str">
        <f t="shared" si="97"/>
        <v>&gt;500</v>
      </c>
      <c r="J1239" s="8" t="str">
        <f t="shared" si="98"/>
        <v>1000</v>
      </c>
      <c r="K1239" s="1" t="s">
        <v>9296</v>
      </c>
      <c r="L1239">
        <v>4.5</v>
      </c>
      <c r="M1239" s="4">
        <v>5137</v>
      </c>
      <c r="N1239" s="12">
        <f t="shared" si="99"/>
        <v>23116.5</v>
      </c>
    </row>
    <row r="1240" spans="1:14">
      <c r="A1240" t="s">
        <v>8767</v>
      </c>
      <c r="B1240" t="s">
        <v>10510</v>
      </c>
      <c r="C1240" t="s">
        <v>10703</v>
      </c>
      <c r="D1240" s="2">
        <v>5865</v>
      </c>
      <c r="E1240" s="11">
        <f t="shared" si="95"/>
        <v>21282912</v>
      </c>
      <c r="F1240" s="5">
        <v>7776</v>
      </c>
      <c r="G1240" s="1">
        <v>0.25</v>
      </c>
      <c r="H1240" t="str">
        <f t="shared" si="96"/>
        <v>20-50%</v>
      </c>
      <c r="I1240" s="8" t="str">
        <f t="shared" si="97"/>
        <v>&gt;500</v>
      </c>
      <c r="J1240" s="8" t="str">
        <f t="shared" si="98"/>
        <v>1000</v>
      </c>
      <c r="K1240" s="1" t="s">
        <v>9296</v>
      </c>
      <c r="L1240">
        <v>4.4000000000000004</v>
      </c>
      <c r="M1240" s="4">
        <v>2737</v>
      </c>
      <c r="N1240" s="12">
        <f t="shared" si="99"/>
        <v>12042.800000000001</v>
      </c>
    </row>
    <row r="1241" spans="1:14">
      <c r="A1241" t="s">
        <v>8859</v>
      </c>
      <c r="B1241" t="s">
        <v>8860</v>
      </c>
      <c r="C1241" t="s">
        <v>10707</v>
      </c>
      <c r="D1241" s="2">
        <v>5490</v>
      </c>
      <c r="E1241" s="11">
        <f t="shared" si="95"/>
        <v>10137600</v>
      </c>
      <c r="F1241" s="5">
        <v>7200</v>
      </c>
      <c r="G1241" s="1">
        <v>0.24</v>
      </c>
      <c r="H1241" t="str">
        <f t="shared" si="96"/>
        <v>&gt;=50%</v>
      </c>
      <c r="I1241" s="8" t="str">
        <f t="shared" si="97"/>
        <v>&gt;500</v>
      </c>
      <c r="J1241" s="8" t="str">
        <f t="shared" si="98"/>
        <v>1000</v>
      </c>
      <c r="K1241" s="1" t="s">
        <v>9296</v>
      </c>
      <c r="L1241">
        <v>4.5</v>
      </c>
      <c r="M1241" s="4">
        <v>1408</v>
      </c>
      <c r="N1241" s="12">
        <f t="shared" si="99"/>
        <v>6336</v>
      </c>
    </row>
    <row r="1242" spans="1:14">
      <c r="A1242" t="s">
        <v>5333</v>
      </c>
      <c r="B1242" t="s">
        <v>10069</v>
      </c>
      <c r="C1242" t="s">
        <v>2215</v>
      </c>
      <c r="D1242">
        <v>499</v>
      </c>
      <c r="E1242" s="11">
        <f t="shared" si="95"/>
        <v>563766</v>
      </c>
      <c r="F1242" s="5">
        <v>1299</v>
      </c>
      <c r="G1242" s="1">
        <v>0.62</v>
      </c>
      <c r="H1242" t="str">
        <f t="shared" si="96"/>
        <v>20-50%</v>
      </c>
      <c r="I1242" s="8" t="str">
        <f t="shared" si="97"/>
        <v>&gt;500</v>
      </c>
      <c r="J1242" s="8" t="str">
        <f t="shared" si="98"/>
        <v>&lt;1000</v>
      </c>
      <c r="K1242" s="1" t="s">
        <v>9295</v>
      </c>
      <c r="L1242">
        <v>4.5</v>
      </c>
      <c r="M1242" s="4">
        <v>434</v>
      </c>
      <c r="N1242" s="12">
        <f t="shared" si="99"/>
        <v>1953</v>
      </c>
    </row>
    <row r="1243" spans="1:14">
      <c r="A1243" t="s">
        <v>7689</v>
      </c>
      <c r="B1243" t="s">
        <v>10370</v>
      </c>
      <c r="C1243" t="s">
        <v>10719</v>
      </c>
      <c r="D1243" s="2">
        <v>9199</v>
      </c>
      <c r="E1243" s="11">
        <f t="shared" si="95"/>
        <v>288360000</v>
      </c>
      <c r="F1243" s="5">
        <v>18000</v>
      </c>
      <c r="G1243" s="1">
        <v>0.49</v>
      </c>
      <c r="H1243" t="str">
        <f t="shared" si="96"/>
        <v>&gt;=50%</v>
      </c>
      <c r="I1243" s="8" t="str">
        <f t="shared" si="97"/>
        <v>&gt;500</v>
      </c>
      <c r="J1243" s="8" t="str">
        <f t="shared" si="98"/>
        <v>1000</v>
      </c>
      <c r="K1243" s="1" t="s">
        <v>9296</v>
      </c>
      <c r="L1243">
        <v>4</v>
      </c>
      <c r="M1243" s="4">
        <v>16020</v>
      </c>
      <c r="N1243" s="12">
        <f t="shared" si="99"/>
        <v>64080</v>
      </c>
    </row>
    <row r="1244" spans="1:14">
      <c r="A1244" t="s">
        <v>1624</v>
      </c>
      <c r="B1244" t="s">
        <v>9554</v>
      </c>
      <c r="C1244" t="s">
        <v>10575</v>
      </c>
      <c r="D1244">
        <v>96</v>
      </c>
      <c r="E1244" s="11">
        <f t="shared" si="95"/>
        <v>716604</v>
      </c>
      <c r="F1244" s="5">
        <v>399</v>
      </c>
      <c r="G1244" s="1">
        <v>0.76</v>
      </c>
      <c r="H1244" t="str">
        <f t="shared" si="96"/>
        <v>&gt;=50%</v>
      </c>
      <c r="I1244" s="8" t="str">
        <f t="shared" si="97"/>
        <v>200-500</v>
      </c>
      <c r="J1244" s="8" t="str">
        <f t="shared" si="98"/>
        <v>1000</v>
      </c>
      <c r="K1244" s="1" t="s">
        <v>9295</v>
      </c>
      <c r="L1244">
        <v>3.6</v>
      </c>
      <c r="M1244" s="4">
        <v>1796</v>
      </c>
      <c r="N1244" s="12">
        <f t="shared" si="99"/>
        <v>6465.6</v>
      </c>
    </row>
    <row r="1245" spans="1:14">
      <c r="A1245" t="s">
        <v>522</v>
      </c>
      <c r="B1245" t="s">
        <v>9390</v>
      </c>
      <c r="C1245" t="s">
        <v>10576</v>
      </c>
      <c r="D1245">
        <v>209</v>
      </c>
      <c r="E1245" s="11">
        <f t="shared" si="95"/>
        <v>267464</v>
      </c>
      <c r="F1245" s="5">
        <v>499</v>
      </c>
      <c r="G1245" s="1">
        <v>0.57999999999999996</v>
      </c>
      <c r="H1245" t="str">
        <f t="shared" si="96"/>
        <v>&gt;=50%</v>
      </c>
      <c r="I1245" s="8" t="str">
        <f t="shared" si="97"/>
        <v>200-500</v>
      </c>
      <c r="J1245" s="8" t="str">
        <f t="shared" si="98"/>
        <v>&lt;1000</v>
      </c>
      <c r="K1245" s="1" t="s">
        <v>9295</v>
      </c>
      <c r="L1245">
        <v>3.9</v>
      </c>
      <c r="M1245" s="4">
        <v>536</v>
      </c>
      <c r="N1245" s="12">
        <f t="shared" si="99"/>
        <v>2090.4</v>
      </c>
    </row>
    <row r="1246" spans="1:14">
      <c r="A1246" t="s">
        <v>522</v>
      </c>
      <c r="B1246" t="s">
        <v>9390</v>
      </c>
      <c r="C1246" t="s">
        <v>10614</v>
      </c>
      <c r="D1246">
        <v>209</v>
      </c>
      <c r="E1246" s="11">
        <f t="shared" si="95"/>
        <v>267464</v>
      </c>
      <c r="F1246" s="5">
        <v>499</v>
      </c>
      <c r="G1246" s="1">
        <v>0.57999999999999996</v>
      </c>
      <c r="H1246" t="str">
        <f t="shared" si="96"/>
        <v>&gt;=50%</v>
      </c>
      <c r="I1246" s="8" t="str">
        <f t="shared" si="97"/>
        <v>200-500</v>
      </c>
      <c r="J1246" s="8" t="str">
        <f t="shared" si="98"/>
        <v>&lt;1000</v>
      </c>
      <c r="K1246" s="1" t="s">
        <v>9295</v>
      </c>
      <c r="L1246">
        <v>3.9</v>
      </c>
      <c r="M1246" s="4">
        <v>536</v>
      </c>
      <c r="N1246" s="12">
        <f t="shared" si="99"/>
        <v>2090.4</v>
      </c>
    </row>
    <row r="1247" spans="1:14">
      <c r="A1247" t="s">
        <v>2867</v>
      </c>
      <c r="B1247" t="s">
        <v>9739</v>
      </c>
      <c r="C1247" t="s">
        <v>10572</v>
      </c>
      <c r="D1247">
        <v>251</v>
      </c>
      <c r="E1247" s="11">
        <f t="shared" si="95"/>
        <v>3230766</v>
      </c>
      <c r="F1247" s="5">
        <v>999</v>
      </c>
      <c r="G1247" s="1">
        <v>0.75</v>
      </c>
      <c r="H1247" t="str">
        <f t="shared" si="96"/>
        <v>&gt;=50%</v>
      </c>
      <c r="I1247" s="8" t="str">
        <f t="shared" si="97"/>
        <v>&gt;500</v>
      </c>
      <c r="J1247" s="8" t="str">
        <f t="shared" si="98"/>
        <v>1000</v>
      </c>
      <c r="K1247" s="1" t="s">
        <v>9295</v>
      </c>
      <c r="L1247">
        <v>3.7</v>
      </c>
      <c r="M1247" s="4">
        <v>3234</v>
      </c>
      <c r="N1247" s="12">
        <f t="shared" si="99"/>
        <v>11965.800000000001</v>
      </c>
    </row>
    <row r="1248" spans="1:14">
      <c r="A1248" t="s">
        <v>6107</v>
      </c>
      <c r="B1248" t="s">
        <v>10165</v>
      </c>
      <c r="C1248" t="s">
        <v>10655</v>
      </c>
      <c r="D1248">
        <v>298</v>
      </c>
      <c r="E1248" s="11">
        <f t="shared" si="95"/>
        <v>1550448</v>
      </c>
      <c r="F1248" s="5">
        <v>999</v>
      </c>
      <c r="G1248" s="1">
        <v>0.7</v>
      </c>
      <c r="H1248" t="str">
        <f t="shared" si="96"/>
        <v>20-50%</v>
      </c>
      <c r="I1248" s="8" t="str">
        <f t="shared" si="97"/>
        <v>&gt;500</v>
      </c>
      <c r="J1248" s="8" t="str">
        <f t="shared" si="98"/>
        <v>1000</v>
      </c>
      <c r="K1248" s="1" t="s">
        <v>9295</v>
      </c>
      <c r="L1248">
        <v>4.3</v>
      </c>
      <c r="M1248" s="4">
        <v>1552</v>
      </c>
      <c r="N1248" s="12">
        <f t="shared" si="99"/>
        <v>6673.5999999999995</v>
      </c>
    </row>
    <row r="1249" spans="1:14">
      <c r="A1249" t="s">
        <v>6985</v>
      </c>
      <c r="B1249" t="s">
        <v>10278</v>
      </c>
      <c r="C1249" t="s">
        <v>10710</v>
      </c>
      <c r="D1249" s="2">
        <v>1439</v>
      </c>
      <c r="E1249" s="11">
        <f t="shared" si="95"/>
        <v>107552197</v>
      </c>
      <c r="F1249" s="5">
        <v>1999</v>
      </c>
      <c r="G1249" s="1">
        <v>0.28000000000000003</v>
      </c>
      <c r="H1249" t="str">
        <f t="shared" si="96"/>
        <v>20-50%</v>
      </c>
      <c r="I1249" s="8" t="str">
        <f t="shared" si="97"/>
        <v>&gt;500</v>
      </c>
      <c r="J1249" s="8" t="str">
        <f t="shared" si="98"/>
        <v>1000</v>
      </c>
      <c r="K1249" s="1" t="s">
        <v>9296</v>
      </c>
      <c r="L1249">
        <v>4.8</v>
      </c>
      <c r="M1249" s="4">
        <v>53803</v>
      </c>
      <c r="N1249" s="12">
        <f t="shared" si="99"/>
        <v>258254.4</v>
      </c>
    </row>
    <row r="1250" spans="1:14">
      <c r="A1250" t="s">
        <v>7547</v>
      </c>
      <c r="B1250" t="s">
        <v>10353</v>
      </c>
      <c r="C1250" t="s">
        <v>10710</v>
      </c>
      <c r="D1250" s="2">
        <v>1547</v>
      </c>
      <c r="E1250" s="11">
        <f t="shared" si="95"/>
        <v>1338070</v>
      </c>
      <c r="F1250" s="5">
        <v>2890</v>
      </c>
      <c r="G1250" s="1">
        <v>0.46</v>
      </c>
      <c r="H1250" t="str">
        <f t="shared" si="96"/>
        <v>&gt;=50%</v>
      </c>
      <c r="I1250" s="8" t="str">
        <f t="shared" si="97"/>
        <v>&gt;500</v>
      </c>
      <c r="J1250" s="8" t="str">
        <f t="shared" si="98"/>
        <v>&lt;1000</v>
      </c>
      <c r="K1250" s="1" t="s">
        <v>9296</v>
      </c>
      <c r="L1250">
        <v>3.9</v>
      </c>
      <c r="M1250" s="4">
        <v>463</v>
      </c>
      <c r="N1250" s="12">
        <f t="shared" si="99"/>
        <v>1805.7</v>
      </c>
    </row>
    <row r="1251" spans="1:14">
      <c r="A1251" t="s">
        <v>1117</v>
      </c>
      <c r="B1251" t="s">
        <v>9478</v>
      </c>
      <c r="C1251" t="s">
        <v>10573</v>
      </c>
      <c r="D1251">
        <v>399</v>
      </c>
      <c r="E1251" s="11">
        <f t="shared" si="95"/>
        <v>9995</v>
      </c>
      <c r="F1251" s="5">
        <v>1999</v>
      </c>
      <c r="G1251" s="1">
        <v>0.8</v>
      </c>
      <c r="H1251" t="str">
        <f t="shared" si="96"/>
        <v>&gt;=50%</v>
      </c>
      <c r="I1251" s="8" t="str">
        <f t="shared" si="97"/>
        <v>&gt;500</v>
      </c>
      <c r="J1251" s="8" t="str">
        <f t="shared" si="98"/>
        <v>&lt;1000</v>
      </c>
      <c r="K1251" s="1" t="s">
        <v>9295</v>
      </c>
      <c r="L1251">
        <v>5</v>
      </c>
      <c r="M1251" s="4">
        <v>5</v>
      </c>
      <c r="N1251" s="12">
        <f t="shared" si="99"/>
        <v>25</v>
      </c>
    </row>
    <row r="1252" spans="1:14">
      <c r="A1252" t="s">
        <v>2092</v>
      </c>
      <c r="B1252" t="s">
        <v>9622</v>
      </c>
      <c r="C1252" t="s">
        <v>10576</v>
      </c>
      <c r="D1252">
        <v>349</v>
      </c>
      <c r="E1252" s="11">
        <f t="shared" si="95"/>
        <v>837162</v>
      </c>
      <c r="F1252" s="5">
        <v>999</v>
      </c>
      <c r="G1252" s="1">
        <v>0.65</v>
      </c>
      <c r="H1252" t="str">
        <f t="shared" si="96"/>
        <v>&gt;=50%</v>
      </c>
      <c r="I1252" s="8" t="str">
        <f t="shared" si="97"/>
        <v>&gt;500</v>
      </c>
      <c r="J1252" s="8" t="str">
        <f t="shared" si="98"/>
        <v>&lt;1000</v>
      </c>
      <c r="K1252" s="1" t="s">
        <v>9295</v>
      </c>
      <c r="L1252">
        <v>4.3</v>
      </c>
      <c r="M1252" s="4">
        <v>838</v>
      </c>
      <c r="N1252" s="12">
        <f t="shared" si="99"/>
        <v>3603.3999999999996</v>
      </c>
    </row>
    <row r="1253" spans="1:14">
      <c r="A1253" t="s">
        <v>1998</v>
      </c>
      <c r="B1253" t="s">
        <v>9608</v>
      </c>
      <c r="C1253" t="s">
        <v>10576</v>
      </c>
      <c r="D1253">
        <v>389</v>
      </c>
      <c r="E1253" s="11">
        <f t="shared" si="95"/>
        <v>837162</v>
      </c>
      <c r="F1253" s="5">
        <v>999</v>
      </c>
      <c r="G1253" s="1">
        <v>0.61</v>
      </c>
      <c r="H1253" t="str">
        <f t="shared" si="96"/>
        <v>&gt;=50%</v>
      </c>
      <c r="I1253" s="8" t="str">
        <f t="shared" si="97"/>
        <v>&gt;500</v>
      </c>
      <c r="J1253" s="8" t="str">
        <f t="shared" si="98"/>
        <v>&lt;1000</v>
      </c>
      <c r="K1253" s="1" t="s">
        <v>9295</v>
      </c>
      <c r="L1253">
        <v>4.3</v>
      </c>
      <c r="M1253" s="4">
        <v>838</v>
      </c>
      <c r="N1253" s="12">
        <f t="shared" si="99"/>
        <v>3603.3999999999996</v>
      </c>
    </row>
    <row r="1254" spans="1:14">
      <c r="A1254" t="s">
        <v>1966</v>
      </c>
      <c r="B1254" t="s">
        <v>9605</v>
      </c>
      <c r="C1254" t="s">
        <v>10575</v>
      </c>
      <c r="D1254">
        <v>379</v>
      </c>
      <c r="E1254" s="11">
        <f t="shared" si="95"/>
        <v>3350851</v>
      </c>
      <c r="F1254" s="5">
        <v>1099</v>
      </c>
      <c r="G1254" s="1">
        <v>0.66</v>
      </c>
      <c r="H1254" t="str">
        <f t="shared" si="96"/>
        <v>20-50%</v>
      </c>
      <c r="I1254" s="8" t="str">
        <f t="shared" si="97"/>
        <v>&gt;500</v>
      </c>
      <c r="J1254" s="8" t="str">
        <f t="shared" si="98"/>
        <v>1000</v>
      </c>
      <c r="K1254" s="1" t="s">
        <v>9295</v>
      </c>
      <c r="L1254">
        <v>4.3</v>
      </c>
      <c r="M1254" s="4">
        <v>3049</v>
      </c>
      <c r="N1254" s="12">
        <f t="shared" si="99"/>
        <v>13110.699999999999</v>
      </c>
    </row>
    <row r="1255" spans="1:14">
      <c r="A1255" t="s">
        <v>9117</v>
      </c>
      <c r="B1255" t="s">
        <v>10556</v>
      </c>
      <c r="C1255" t="s">
        <v>10755</v>
      </c>
      <c r="D1255">
        <v>457</v>
      </c>
      <c r="E1255" s="11">
        <f t="shared" si="95"/>
        <v>1492532</v>
      </c>
      <c r="F1255" s="5">
        <v>799</v>
      </c>
      <c r="G1255" s="1">
        <v>0.43</v>
      </c>
      <c r="H1255" t="str">
        <f t="shared" si="96"/>
        <v>&gt;=50%</v>
      </c>
      <c r="I1255" s="8" t="str">
        <f t="shared" si="97"/>
        <v>&gt;500</v>
      </c>
      <c r="J1255" s="8" t="str">
        <f t="shared" si="98"/>
        <v>1000</v>
      </c>
      <c r="K1255" s="1" t="s">
        <v>9296</v>
      </c>
      <c r="L1255">
        <v>4.3</v>
      </c>
      <c r="M1255" s="4">
        <v>1868</v>
      </c>
      <c r="N1255" s="12">
        <f t="shared" si="99"/>
        <v>8032.4</v>
      </c>
    </row>
    <row r="1256" spans="1:14">
      <c r="A1256" t="s">
        <v>3756</v>
      </c>
      <c r="B1256" t="s">
        <v>9864</v>
      </c>
      <c r="C1256" t="s">
        <v>2215</v>
      </c>
      <c r="D1256">
        <v>799</v>
      </c>
      <c r="E1256" s="11">
        <f t="shared" si="95"/>
        <v>108284610</v>
      </c>
      <c r="F1256" s="5">
        <v>3990</v>
      </c>
      <c r="G1256" s="1">
        <v>0.8</v>
      </c>
      <c r="H1256" t="str">
        <f t="shared" si="96"/>
        <v>20-50%</v>
      </c>
      <c r="I1256" s="8" t="str">
        <f t="shared" si="97"/>
        <v>&gt;500</v>
      </c>
      <c r="J1256" s="8" t="str">
        <f t="shared" si="98"/>
        <v>1000</v>
      </c>
      <c r="K1256" s="1" t="s">
        <v>9295</v>
      </c>
      <c r="L1256">
        <v>4.3</v>
      </c>
      <c r="M1256" s="4">
        <v>27139</v>
      </c>
      <c r="N1256" s="12">
        <f t="shared" si="99"/>
        <v>116697.7</v>
      </c>
    </row>
    <row r="1257" spans="1:14">
      <c r="A1257" t="s">
        <v>8746</v>
      </c>
      <c r="B1257" t="s">
        <v>10507</v>
      </c>
      <c r="C1257" t="s">
        <v>10746</v>
      </c>
      <c r="D1257">
        <v>549</v>
      </c>
      <c r="E1257" s="11">
        <f t="shared" si="95"/>
        <v>1311687</v>
      </c>
      <c r="F1257" s="5">
        <v>999</v>
      </c>
      <c r="G1257" s="1">
        <v>0.45</v>
      </c>
      <c r="H1257" t="str">
        <f t="shared" si="96"/>
        <v>&gt;=50%</v>
      </c>
      <c r="I1257" s="8" t="str">
        <f t="shared" si="97"/>
        <v>&gt;500</v>
      </c>
      <c r="J1257" s="8" t="str">
        <f t="shared" si="98"/>
        <v>1000</v>
      </c>
      <c r="K1257" s="1" t="s">
        <v>9296</v>
      </c>
      <c r="L1257">
        <v>4</v>
      </c>
      <c r="M1257" s="4">
        <v>1313</v>
      </c>
      <c r="N1257" s="12">
        <f t="shared" si="99"/>
        <v>5252</v>
      </c>
    </row>
    <row r="1258" spans="1:14">
      <c r="A1258" t="s">
        <v>5673</v>
      </c>
      <c r="B1258" t="s">
        <v>10114</v>
      </c>
      <c r="C1258" t="s">
        <v>10650</v>
      </c>
      <c r="D1258">
        <v>299</v>
      </c>
      <c r="E1258" s="11">
        <f t="shared" si="95"/>
        <v>4299132</v>
      </c>
      <c r="F1258" s="5">
        <v>1499</v>
      </c>
      <c r="G1258" s="1">
        <v>0.8</v>
      </c>
      <c r="H1258" t="str">
        <f t="shared" si="96"/>
        <v>20-50%</v>
      </c>
      <c r="I1258" s="8" t="str">
        <f t="shared" si="97"/>
        <v>&gt;500</v>
      </c>
      <c r="J1258" s="8" t="str">
        <f t="shared" si="98"/>
        <v>1000</v>
      </c>
      <c r="K1258" s="1" t="s">
        <v>9295</v>
      </c>
      <c r="L1258">
        <v>4.2</v>
      </c>
      <c r="M1258" s="4">
        <v>2868</v>
      </c>
      <c r="N1258" s="12">
        <f t="shared" si="99"/>
        <v>12045.6</v>
      </c>
    </row>
    <row r="1259" spans="1:14">
      <c r="A1259" t="s">
        <v>4785</v>
      </c>
      <c r="B1259" t="s">
        <v>9998</v>
      </c>
      <c r="C1259" t="s">
        <v>10572</v>
      </c>
      <c r="D1259" s="2">
        <v>1399</v>
      </c>
      <c r="E1259" s="11">
        <f t="shared" si="95"/>
        <v>27574260</v>
      </c>
      <c r="F1259" s="5">
        <v>2490</v>
      </c>
      <c r="G1259" s="1">
        <v>0.44</v>
      </c>
      <c r="H1259" t="str">
        <f t="shared" si="96"/>
        <v>&gt;=50%</v>
      </c>
      <c r="I1259" s="8" t="str">
        <f t="shared" si="97"/>
        <v>&gt;500</v>
      </c>
      <c r="J1259" s="8" t="str">
        <f t="shared" si="98"/>
        <v>1000</v>
      </c>
      <c r="K1259" s="1" t="s">
        <v>9296</v>
      </c>
      <c r="L1259">
        <v>4.3</v>
      </c>
      <c r="M1259" s="4">
        <v>11074</v>
      </c>
      <c r="N1259" s="12">
        <f t="shared" si="99"/>
        <v>47618.2</v>
      </c>
    </row>
    <row r="1260" spans="1:14">
      <c r="A1260" t="s">
        <v>4561</v>
      </c>
      <c r="B1260" t="s">
        <v>9967</v>
      </c>
      <c r="C1260" t="s">
        <v>10572</v>
      </c>
      <c r="D1260">
        <v>999</v>
      </c>
      <c r="E1260" s="11">
        <f t="shared" si="95"/>
        <v>4223310</v>
      </c>
      <c r="F1260" s="5">
        <v>2499</v>
      </c>
      <c r="G1260" s="1">
        <v>0.6</v>
      </c>
      <c r="H1260" t="str">
        <f t="shared" si="96"/>
        <v>&gt;=50%</v>
      </c>
      <c r="I1260" s="8" t="str">
        <f t="shared" si="97"/>
        <v>&gt;500</v>
      </c>
      <c r="J1260" s="8" t="str">
        <f t="shared" si="98"/>
        <v>1000</v>
      </c>
      <c r="K1260" s="1" t="s">
        <v>9295</v>
      </c>
      <c r="L1260">
        <v>4.3</v>
      </c>
      <c r="M1260" s="4">
        <v>1690</v>
      </c>
      <c r="N1260" s="12">
        <f t="shared" si="99"/>
        <v>7267</v>
      </c>
    </row>
    <row r="1261" spans="1:14">
      <c r="A1261" t="s">
        <v>1805</v>
      </c>
      <c r="B1261" t="s">
        <v>9583</v>
      </c>
      <c r="C1261" t="s">
        <v>10572</v>
      </c>
      <c r="D1261">
        <v>215</v>
      </c>
      <c r="E1261" s="11">
        <f t="shared" si="95"/>
        <v>60379</v>
      </c>
      <c r="F1261" s="5">
        <v>499</v>
      </c>
      <c r="G1261" s="1">
        <v>0.56999999999999995</v>
      </c>
      <c r="H1261" t="str">
        <f t="shared" si="96"/>
        <v>20-50%</v>
      </c>
      <c r="I1261" s="8" t="str">
        <f t="shared" si="97"/>
        <v>200-500</v>
      </c>
      <c r="J1261" s="8" t="str">
        <f t="shared" si="98"/>
        <v>&lt;1000</v>
      </c>
      <c r="K1261" s="1" t="s">
        <v>9295</v>
      </c>
      <c r="L1261">
        <v>3.5</v>
      </c>
      <c r="M1261" s="4">
        <v>121</v>
      </c>
      <c r="N1261" s="12">
        <f t="shared" si="99"/>
        <v>423.5</v>
      </c>
    </row>
    <row r="1262" spans="1:14">
      <c r="A1262" t="s">
        <v>1433</v>
      </c>
      <c r="B1262" t="s">
        <v>9526</v>
      </c>
      <c r="C1262" t="s">
        <v>10576</v>
      </c>
      <c r="D1262" s="2">
        <v>1249</v>
      </c>
      <c r="E1262" s="11">
        <f t="shared" ref="E1262:E1325" si="100">F1262 * M1262</f>
        <v>17555164</v>
      </c>
      <c r="F1262" s="5">
        <v>2299</v>
      </c>
      <c r="G1262" s="1">
        <v>0.46</v>
      </c>
      <c r="H1262" t="str">
        <f t="shared" si="96"/>
        <v>&gt;=50%</v>
      </c>
      <c r="I1262" s="8" t="str">
        <f t="shared" si="97"/>
        <v>&gt;500</v>
      </c>
      <c r="J1262" s="8" t="str">
        <f t="shared" si="98"/>
        <v>1000</v>
      </c>
      <c r="K1262" s="1" t="s">
        <v>9296</v>
      </c>
      <c r="L1262">
        <v>4.3</v>
      </c>
      <c r="M1262" s="4">
        <v>7636</v>
      </c>
      <c r="N1262" s="12">
        <f t="shared" si="99"/>
        <v>32834.799999999996</v>
      </c>
    </row>
    <row r="1263" spans="1:14">
      <c r="A1263" t="s">
        <v>373</v>
      </c>
      <c r="B1263" t="s">
        <v>374</v>
      </c>
      <c r="C1263" t="s">
        <v>10573</v>
      </c>
      <c r="D1263">
        <v>230</v>
      </c>
      <c r="E1263" s="11">
        <f t="shared" si="100"/>
        <v>1477040</v>
      </c>
      <c r="F1263" s="5">
        <v>499</v>
      </c>
      <c r="G1263" s="1">
        <v>0.54</v>
      </c>
      <c r="H1263" t="str">
        <f t="shared" si="96"/>
        <v>&gt;=50%</v>
      </c>
      <c r="I1263" s="8" t="str">
        <f t="shared" si="97"/>
        <v>200-500</v>
      </c>
      <c r="J1263" s="8" t="str">
        <f t="shared" si="98"/>
        <v>1000</v>
      </c>
      <c r="K1263" s="1" t="s">
        <v>9295</v>
      </c>
      <c r="L1263">
        <v>3.7</v>
      </c>
      <c r="M1263" s="4">
        <v>2960</v>
      </c>
      <c r="N1263" s="12">
        <f t="shared" si="99"/>
        <v>10952</v>
      </c>
    </row>
    <row r="1264" spans="1:14">
      <c r="A1264" t="s">
        <v>1334</v>
      </c>
      <c r="B1264" t="s">
        <v>9512</v>
      </c>
      <c r="C1264" t="s">
        <v>10582</v>
      </c>
      <c r="D1264">
        <v>204</v>
      </c>
      <c r="E1264" s="11">
        <f t="shared" si="100"/>
        <v>203061</v>
      </c>
      <c r="F1264" s="5">
        <v>599</v>
      </c>
      <c r="G1264" s="1">
        <v>0.66</v>
      </c>
      <c r="H1264" t="str">
        <f t="shared" si="96"/>
        <v>20%</v>
      </c>
      <c r="I1264" s="8" t="str">
        <f t="shared" si="97"/>
        <v>&gt;500</v>
      </c>
      <c r="J1264" s="8" t="str">
        <f t="shared" si="98"/>
        <v>&lt;1000</v>
      </c>
      <c r="K1264" s="1" t="s">
        <v>9295</v>
      </c>
      <c r="L1264">
        <v>3.6</v>
      </c>
      <c r="M1264" s="4">
        <v>339</v>
      </c>
      <c r="N1264" s="12">
        <f t="shared" si="99"/>
        <v>1220.4000000000001</v>
      </c>
    </row>
    <row r="1265" spans="1:14">
      <c r="A1265" t="s">
        <v>7187</v>
      </c>
      <c r="B1265" t="s">
        <v>7188</v>
      </c>
      <c r="C1265" t="s">
        <v>10728</v>
      </c>
      <c r="D1265">
        <v>698</v>
      </c>
      <c r="E1265" s="11">
        <f t="shared" si="100"/>
        <v>2208840</v>
      </c>
      <c r="F1265" s="5">
        <v>699</v>
      </c>
      <c r="G1265" s="1">
        <v>0</v>
      </c>
      <c r="H1265" t="str">
        <f t="shared" si="96"/>
        <v>&gt;=50%</v>
      </c>
      <c r="I1265" s="8" t="str">
        <f t="shared" si="97"/>
        <v>&gt;500</v>
      </c>
      <c r="J1265" s="8" t="str">
        <f t="shared" si="98"/>
        <v>1000</v>
      </c>
      <c r="K1265" s="1" t="s">
        <v>9296</v>
      </c>
      <c r="L1265">
        <v>4.2</v>
      </c>
      <c r="M1265" s="4">
        <v>3160</v>
      </c>
      <c r="N1265" s="12">
        <f t="shared" si="99"/>
        <v>13272</v>
      </c>
    </row>
    <row r="1266" spans="1:14">
      <c r="A1266" t="s">
        <v>614</v>
      </c>
      <c r="B1266" t="s">
        <v>9401</v>
      </c>
      <c r="C1266" t="s">
        <v>10573</v>
      </c>
      <c r="D1266" s="2">
        <v>18990</v>
      </c>
      <c r="E1266" s="11">
        <f t="shared" si="100"/>
        <v>272952410</v>
      </c>
      <c r="F1266" s="5">
        <v>40990</v>
      </c>
      <c r="G1266" s="1">
        <v>0.54</v>
      </c>
      <c r="H1266" t="str">
        <f t="shared" si="96"/>
        <v>&gt;=50%</v>
      </c>
      <c r="I1266" s="8" t="str">
        <f t="shared" si="97"/>
        <v>&gt;500</v>
      </c>
      <c r="J1266" s="8" t="str">
        <f t="shared" si="98"/>
        <v>1000</v>
      </c>
      <c r="K1266" s="1" t="s">
        <v>9295</v>
      </c>
      <c r="L1266">
        <v>4.2</v>
      </c>
      <c r="M1266" s="4">
        <v>6659</v>
      </c>
      <c r="N1266" s="12">
        <f t="shared" si="99"/>
        <v>27967.800000000003</v>
      </c>
    </row>
    <row r="1267" spans="1:14">
      <c r="A1267" t="s">
        <v>2060</v>
      </c>
      <c r="B1267" t="s">
        <v>9617</v>
      </c>
      <c r="C1267" t="s">
        <v>10572</v>
      </c>
      <c r="D1267" s="2">
        <v>24990</v>
      </c>
      <c r="E1267" s="11">
        <f t="shared" si="100"/>
        <v>153422490</v>
      </c>
      <c r="F1267" s="5">
        <v>51990</v>
      </c>
      <c r="G1267" s="1">
        <v>0.52</v>
      </c>
      <c r="H1267" t="str">
        <f t="shared" si="96"/>
        <v>&gt;=50%</v>
      </c>
      <c r="I1267" s="8" t="str">
        <f t="shared" si="97"/>
        <v>&gt;500</v>
      </c>
      <c r="J1267" s="8" t="str">
        <f t="shared" si="98"/>
        <v>1000</v>
      </c>
      <c r="K1267" s="1" t="s">
        <v>9295</v>
      </c>
      <c r="L1267">
        <v>4.2</v>
      </c>
      <c r="M1267" s="4">
        <v>2951</v>
      </c>
      <c r="N1267" s="12">
        <f t="shared" si="99"/>
        <v>12394.2</v>
      </c>
    </row>
    <row r="1268" spans="1:14">
      <c r="A1268" t="s">
        <v>515</v>
      </c>
      <c r="B1268" t="s">
        <v>9389</v>
      </c>
      <c r="C1268" t="s">
        <v>10572</v>
      </c>
      <c r="D1268" s="2">
        <v>10901</v>
      </c>
      <c r="E1268" s="11">
        <f t="shared" si="100"/>
        <v>12334020</v>
      </c>
      <c r="F1268" s="5">
        <v>30990</v>
      </c>
      <c r="G1268" s="1">
        <v>0.65</v>
      </c>
      <c r="H1268" t="str">
        <f t="shared" si="96"/>
        <v>&gt;=50%</v>
      </c>
      <c r="I1268" s="8" t="str">
        <f t="shared" si="97"/>
        <v>&gt;500</v>
      </c>
      <c r="J1268" s="8" t="str">
        <f t="shared" si="98"/>
        <v>&lt;1000</v>
      </c>
      <c r="K1268" s="1" t="s">
        <v>9295</v>
      </c>
      <c r="L1268">
        <v>4.0999999999999996</v>
      </c>
      <c r="M1268" s="4">
        <v>398</v>
      </c>
      <c r="N1268" s="12">
        <f t="shared" si="99"/>
        <v>1631.8</v>
      </c>
    </row>
    <row r="1269" spans="1:14">
      <c r="A1269" t="s">
        <v>1313</v>
      </c>
      <c r="B1269" t="s">
        <v>9509</v>
      </c>
      <c r="C1269" t="s">
        <v>10572</v>
      </c>
      <c r="D1269" s="2">
        <v>11990</v>
      </c>
      <c r="E1269" s="11">
        <f t="shared" si="100"/>
        <v>2047360</v>
      </c>
      <c r="F1269" s="5">
        <v>31990</v>
      </c>
      <c r="G1269" s="1">
        <v>0.63</v>
      </c>
      <c r="H1269" t="str">
        <f t="shared" si="96"/>
        <v>&gt;=50%</v>
      </c>
      <c r="I1269" s="8" t="str">
        <f t="shared" si="97"/>
        <v>&gt;500</v>
      </c>
      <c r="J1269" s="8" t="str">
        <f t="shared" si="98"/>
        <v>&lt;1000</v>
      </c>
      <c r="K1269" s="1" t="s">
        <v>9295</v>
      </c>
      <c r="L1269">
        <v>4.2</v>
      </c>
      <c r="M1269" s="4">
        <v>64</v>
      </c>
      <c r="N1269" s="12">
        <f t="shared" si="99"/>
        <v>268.8</v>
      </c>
    </row>
    <row r="1270" spans="1:14">
      <c r="A1270" t="s">
        <v>8631</v>
      </c>
      <c r="B1270" t="s">
        <v>10491</v>
      </c>
      <c r="C1270" t="s">
        <v>10713</v>
      </c>
      <c r="D1270" s="2">
        <v>1449</v>
      </c>
      <c r="E1270" s="11">
        <f t="shared" si="100"/>
        <v>314937</v>
      </c>
      <c r="F1270" s="5">
        <v>4999</v>
      </c>
      <c r="G1270" s="1">
        <v>0.71</v>
      </c>
      <c r="H1270" t="str">
        <f t="shared" si="96"/>
        <v>&gt;=50%</v>
      </c>
      <c r="I1270" s="8" t="str">
        <f t="shared" si="97"/>
        <v>&gt;500</v>
      </c>
      <c r="J1270" s="8" t="str">
        <f t="shared" si="98"/>
        <v>&lt;1000</v>
      </c>
      <c r="K1270" s="1" t="s">
        <v>9295</v>
      </c>
      <c r="L1270">
        <v>3.6</v>
      </c>
      <c r="M1270" s="4">
        <v>63</v>
      </c>
      <c r="N1270" s="12">
        <f t="shared" si="99"/>
        <v>226.8</v>
      </c>
    </row>
    <row r="1271" spans="1:14">
      <c r="A1271" t="s">
        <v>1918</v>
      </c>
      <c r="B1271" t="s">
        <v>9598</v>
      </c>
      <c r="C1271" t="s">
        <v>10573</v>
      </c>
      <c r="D1271">
        <v>185</v>
      </c>
      <c r="E1271" s="11">
        <f t="shared" si="100"/>
        <v>12475</v>
      </c>
      <c r="F1271" s="5">
        <v>499</v>
      </c>
      <c r="G1271" s="1">
        <v>0.63</v>
      </c>
      <c r="H1271" t="str">
        <f t="shared" si="96"/>
        <v>20-50%</v>
      </c>
      <c r="I1271" s="8" t="str">
        <f t="shared" si="97"/>
        <v>200-500</v>
      </c>
      <c r="J1271" s="8" t="str">
        <f t="shared" si="98"/>
        <v>&lt;1000</v>
      </c>
      <c r="K1271" s="1" t="s">
        <v>9295</v>
      </c>
      <c r="L1271">
        <v>4.2</v>
      </c>
      <c r="M1271" s="4">
        <v>25</v>
      </c>
      <c r="N1271" s="12">
        <f t="shared" si="99"/>
        <v>105</v>
      </c>
    </row>
    <row r="1272" spans="1:14">
      <c r="A1272" t="s">
        <v>3187</v>
      </c>
      <c r="B1272" t="s">
        <v>9788</v>
      </c>
      <c r="C1272" t="s">
        <v>10592</v>
      </c>
      <c r="D1272" s="2">
        <v>8499</v>
      </c>
      <c r="E1272" s="11">
        <f t="shared" si="100"/>
        <v>86599338</v>
      </c>
      <c r="F1272" s="5">
        <v>12999</v>
      </c>
      <c r="G1272" s="1">
        <v>0.35</v>
      </c>
      <c r="H1272" t="str">
        <f t="shared" si="96"/>
        <v>20-50%</v>
      </c>
      <c r="I1272" s="8" t="str">
        <f t="shared" si="97"/>
        <v>&gt;500</v>
      </c>
      <c r="J1272" s="8" t="str">
        <f t="shared" si="98"/>
        <v>1000</v>
      </c>
      <c r="K1272" s="1" t="s">
        <v>9296</v>
      </c>
      <c r="L1272">
        <v>4.0999999999999996</v>
      </c>
      <c r="M1272" s="4">
        <v>6662</v>
      </c>
      <c r="N1272" s="12">
        <f t="shared" si="99"/>
        <v>27314.199999999997</v>
      </c>
    </row>
    <row r="1273" spans="1:14">
      <c r="A1273" t="s">
        <v>2906</v>
      </c>
      <c r="B1273" t="s">
        <v>9744</v>
      </c>
      <c r="C1273" t="s">
        <v>10572</v>
      </c>
      <c r="D1273" s="2">
        <v>8999</v>
      </c>
      <c r="E1273" s="11">
        <f t="shared" si="100"/>
        <v>42454355</v>
      </c>
      <c r="F1273" s="5">
        <v>13499</v>
      </c>
      <c r="G1273" s="1">
        <v>0.33</v>
      </c>
      <c r="H1273" t="str">
        <f t="shared" si="96"/>
        <v>20-50%</v>
      </c>
      <c r="I1273" s="8" t="str">
        <f t="shared" si="97"/>
        <v>&gt;500</v>
      </c>
      <c r="J1273" s="8" t="str">
        <f t="shared" si="98"/>
        <v>1000</v>
      </c>
      <c r="K1273" s="1" t="s">
        <v>9296</v>
      </c>
      <c r="L1273">
        <v>3.8</v>
      </c>
      <c r="M1273" s="4">
        <v>3145</v>
      </c>
      <c r="N1273" s="12">
        <f t="shared" si="99"/>
        <v>11951</v>
      </c>
    </row>
    <row r="1274" spans="1:14">
      <c r="A1274" t="s">
        <v>7710</v>
      </c>
      <c r="B1274" t="s">
        <v>10372</v>
      </c>
      <c r="C1274" t="s">
        <v>10741</v>
      </c>
      <c r="D1274" s="2">
        <v>1349</v>
      </c>
      <c r="E1274" s="11">
        <f t="shared" si="100"/>
        <v>1180300</v>
      </c>
      <c r="F1274" s="5">
        <v>1850</v>
      </c>
      <c r="G1274" s="1">
        <v>0.27</v>
      </c>
      <c r="H1274" t="str">
        <f t="shared" si="96"/>
        <v>20-50%</v>
      </c>
      <c r="I1274" s="8" t="str">
        <f t="shared" si="97"/>
        <v>&gt;500</v>
      </c>
      <c r="J1274" s="8" t="str">
        <f t="shared" si="98"/>
        <v>&lt;1000</v>
      </c>
      <c r="K1274" s="1" t="s">
        <v>9296</v>
      </c>
      <c r="L1274">
        <v>4.4000000000000004</v>
      </c>
      <c r="M1274" s="4">
        <v>638</v>
      </c>
      <c r="N1274" s="12">
        <f t="shared" si="99"/>
        <v>2807.2000000000003</v>
      </c>
    </row>
    <row r="1275" spans="1:14">
      <c r="A1275" t="s">
        <v>6893</v>
      </c>
      <c r="B1275" t="s">
        <v>6894</v>
      </c>
      <c r="C1275" t="s">
        <v>10712</v>
      </c>
      <c r="D1275">
        <v>368</v>
      </c>
      <c r="E1275" s="11">
        <f t="shared" si="100"/>
        <v>866760</v>
      </c>
      <c r="F1275" s="5">
        <v>699</v>
      </c>
      <c r="G1275" s="1">
        <v>0.47</v>
      </c>
      <c r="H1275" t="str">
        <f t="shared" si="96"/>
        <v>&gt;=50%</v>
      </c>
      <c r="I1275" s="8" t="str">
        <f t="shared" si="97"/>
        <v>&gt;500</v>
      </c>
      <c r="J1275" s="8" t="str">
        <f t="shared" si="98"/>
        <v>1000</v>
      </c>
      <c r="K1275" s="1" t="s">
        <v>9296</v>
      </c>
      <c r="L1275">
        <v>4.0999999999999996</v>
      </c>
      <c r="M1275" s="4">
        <v>1240</v>
      </c>
      <c r="N1275" s="12">
        <f t="shared" si="99"/>
        <v>5084</v>
      </c>
    </row>
    <row r="1276" spans="1:14">
      <c r="A1276" t="s">
        <v>8710</v>
      </c>
      <c r="B1276" t="s">
        <v>10502</v>
      </c>
      <c r="C1276" t="s">
        <v>10722</v>
      </c>
      <c r="D1276">
        <v>759</v>
      </c>
      <c r="E1276" s="11">
        <f t="shared" si="100"/>
        <v>1063468</v>
      </c>
      <c r="F1276" s="5">
        <v>1999</v>
      </c>
      <c r="G1276" s="1">
        <v>0.62</v>
      </c>
      <c r="H1276" t="str">
        <f t="shared" si="96"/>
        <v>&gt;=50%</v>
      </c>
      <c r="I1276" s="8" t="str">
        <f t="shared" si="97"/>
        <v>&gt;500</v>
      </c>
      <c r="J1276" s="8" t="str">
        <f t="shared" si="98"/>
        <v>&lt;1000</v>
      </c>
      <c r="K1276" s="1" t="s">
        <v>9295</v>
      </c>
      <c r="L1276">
        <v>4.3</v>
      </c>
      <c r="M1276" s="4">
        <v>532</v>
      </c>
      <c r="N1276" s="12">
        <f t="shared" si="99"/>
        <v>2287.6</v>
      </c>
    </row>
    <row r="1277" spans="1:14">
      <c r="A1277" t="s">
        <v>1262</v>
      </c>
      <c r="B1277" t="s">
        <v>9502</v>
      </c>
      <c r="C1277" t="s">
        <v>10576</v>
      </c>
      <c r="D1277">
        <v>225</v>
      </c>
      <c r="E1277" s="11">
        <f t="shared" si="100"/>
        <v>393711</v>
      </c>
      <c r="F1277" s="5">
        <v>499</v>
      </c>
      <c r="G1277" s="1">
        <v>0.55000000000000004</v>
      </c>
      <c r="H1277" t="str">
        <f t="shared" si="96"/>
        <v>20-50%</v>
      </c>
      <c r="I1277" s="8" t="str">
        <f t="shared" si="97"/>
        <v>200-500</v>
      </c>
      <c r="J1277" s="8" t="str">
        <f t="shared" si="98"/>
        <v>&lt;1000</v>
      </c>
      <c r="K1277" s="1" t="s">
        <v>9295</v>
      </c>
      <c r="L1277">
        <v>4.0999999999999996</v>
      </c>
      <c r="M1277" s="4">
        <v>789</v>
      </c>
      <c r="N1277" s="12">
        <f t="shared" si="99"/>
        <v>3234.8999999999996</v>
      </c>
    </row>
    <row r="1278" spans="1:14">
      <c r="A1278" t="s">
        <v>148</v>
      </c>
      <c r="B1278" t="s">
        <v>9338</v>
      </c>
      <c r="C1278" t="s">
        <v>10575</v>
      </c>
      <c r="D1278">
        <v>279</v>
      </c>
      <c r="E1278" s="11">
        <f t="shared" si="100"/>
        <v>5470038</v>
      </c>
      <c r="F1278" s="5">
        <v>499</v>
      </c>
      <c r="G1278" s="1">
        <v>0.44</v>
      </c>
      <c r="H1278" t="str">
        <f t="shared" si="96"/>
        <v>&gt;=50%</v>
      </c>
      <c r="I1278" s="8" t="str">
        <f t="shared" si="97"/>
        <v>200-500</v>
      </c>
      <c r="J1278" s="8" t="str">
        <f t="shared" si="98"/>
        <v>1000</v>
      </c>
      <c r="K1278" s="1" t="s">
        <v>9296</v>
      </c>
      <c r="L1278">
        <v>3.7</v>
      </c>
      <c r="M1278" s="4">
        <v>10962</v>
      </c>
      <c r="N1278" s="12">
        <f t="shared" si="99"/>
        <v>40559.4</v>
      </c>
    </row>
    <row r="1279" spans="1:14">
      <c r="A1279" t="s">
        <v>1914</v>
      </c>
      <c r="B1279" t="s">
        <v>9597</v>
      </c>
      <c r="C1279" t="s">
        <v>10574</v>
      </c>
      <c r="D1279">
        <v>379</v>
      </c>
      <c r="E1279" s="11">
        <f t="shared" si="100"/>
        <v>12140847</v>
      </c>
      <c r="F1279" s="5">
        <v>999</v>
      </c>
      <c r="G1279" s="1">
        <v>0.62</v>
      </c>
      <c r="H1279" t="str">
        <f t="shared" si="96"/>
        <v>&gt;=50%</v>
      </c>
      <c r="I1279" s="8" t="str">
        <f t="shared" si="97"/>
        <v>&gt;500</v>
      </c>
      <c r="J1279" s="8" t="str">
        <f t="shared" si="98"/>
        <v>1000</v>
      </c>
      <c r="K1279" s="1" t="s">
        <v>9295</v>
      </c>
      <c r="L1279">
        <v>4.2</v>
      </c>
      <c r="M1279" s="4">
        <v>12153</v>
      </c>
      <c r="N1279" s="12">
        <f t="shared" si="99"/>
        <v>51042.6</v>
      </c>
    </row>
    <row r="1280" spans="1:14">
      <c r="A1280" t="s">
        <v>175</v>
      </c>
      <c r="B1280" t="s">
        <v>9341</v>
      </c>
      <c r="C1280" t="s">
        <v>10575</v>
      </c>
      <c r="D1280">
        <v>199</v>
      </c>
      <c r="E1280" s="11">
        <f t="shared" si="100"/>
        <v>8494947</v>
      </c>
      <c r="F1280" s="5">
        <v>699</v>
      </c>
      <c r="G1280" s="1">
        <v>0.72</v>
      </c>
      <c r="H1280" t="str">
        <f t="shared" si="96"/>
        <v>&gt;=50%</v>
      </c>
      <c r="I1280" s="8" t="str">
        <f t="shared" si="97"/>
        <v>&gt;500</v>
      </c>
      <c r="J1280" s="8" t="str">
        <f t="shared" si="98"/>
        <v>1000</v>
      </c>
      <c r="K1280" s="1" t="s">
        <v>9295</v>
      </c>
      <c r="L1280">
        <v>4.2</v>
      </c>
      <c r="M1280" s="4">
        <v>12153</v>
      </c>
      <c r="N1280" s="12">
        <f t="shared" si="99"/>
        <v>51042.6</v>
      </c>
    </row>
    <row r="1281" spans="1:14">
      <c r="A1281" t="s">
        <v>175</v>
      </c>
      <c r="B1281" t="s">
        <v>9341</v>
      </c>
      <c r="C1281" t="s">
        <v>10650</v>
      </c>
      <c r="D1281">
        <v>199</v>
      </c>
      <c r="E1281" s="11">
        <f t="shared" si="100"/>
        <v>8494947</v>
      </c>
      <c r="F1281" s="5">
        <v>699</v>
      </c>
      <c r="G1281" s="1">
        <v>0.72</v>
      </c>
      <c r="H1281" t="str">
        <f t="shared" si="96"/>
        <v>20-50%</v>
      </c>
      <c r="I1281" s="8" t="str">
        <f t="shared" si="97"/>
        <v>&gt;500</v>
      </c>
      <c r="J1281" s="8" t="str">
        <f t="shared" si="98"/>
        <v>1000</v>
      </c>
      <c r="K1281" s="1" t="s">
        <v>9295</v>
      </c>
      <c r="L1281">
        <v>4.2</v>
      </c>
      <c r="M1281" s="4">
        <v>12153</v>
      </c>
      <c r="N1281" s="12">
        <f t="shared" si="99"/>
        <v>51042.6</v>
      </c>
    </row>
    <row r="1282" spans="1:14">
      <c r="A1282" t="s">
        <v>4030</v>
      </c>
      <c r="B1282" t="s">
        <v>9900</v>
      </c>
      <c r="C1282" t="s">
        <v>10630</v>
      </c>
      <c r="D1282">
        <v>169</v>
      </c>
      <c r="E1282" s="11">
        <f t="shared" si="100"/>
        <v>1547624</v>
      </c>
      <c r="F1282" s="5">
        <v>299</v>
      </c>
      <c r="G1282" s="1">
        <v>0.43</v>
      </c>
      <c r="H1282" t="str">
        <f t="shared" ref="H1282:H1345" si="101">IF(G1283 &lt;=0.2, "20%", IF(G1283 &lt;=0.5,"20-50%", "&gt;=50%"))</f>
        <v>&gt;=50%</v>
      </c>
      <c r="I1282" s="8" t="str">
        <f t="shared" ref="I1282:I1345" si="102">IF(F1282&lt;200,"&lt;200",IF(F1282&lt;=500,"200-500",IF(F1282&gt;500,"&gt;500")))</f>
        <v>200-500</v>
      </c>
      <c r="J1282" s="8" t="str">
        <f t="shared" ref="J1282:J1345" si="103">IF(M1282&lt;1000,"&lt;1000",IF(M1282&gt;=1000,"1000"))</f>
        <v>1000</v>
      </c>
      <c r="K1282" s="1" t="s">
        <v>9296</v>
      </c>
      <c r="L1282">
        <v>4.4000000000000004</v>
      </c>
      <c r="M1282" s="4">
        <v>5176</v>
      </c>
      <c r="N1282" s="12">
        <f t="shared" ref="N1282:N1345" si="104">L1282 *M1282</f>
        <v>22774.400000000001</v>
      </c>
    </row>
    <row r="1283" spans="1:14">
      <c r="A1283" t="s">
        <v>3317</v>
      </c>
      <c r="B1283" t="s">
        <v>9806</v>
      </c>
      <c r="C1283" t="s">
        <v>10592</v>
      </c>
      <c r="D1283">
        <v>899</v>
      </c>
      <c r="E1283" s="11">
        <f t="shared" si="100"/>
        <v>2382819</v>
      </c>
      <c r="F1283" s="5">
        <v>3499</v>
      </c>
      <c r="G1283" s="1">
        <v>0.74</v>
      </c>
      <c r="H1283" t="str">
        <f t="shared" si="101"/>
        <v>&gt;=50%</v>
      </c>
      <c r="I1283" s="8" t="str">
        <f t="shared" si="102"/>
        <v>&gt;500</v>
      </c>
      <c r="J1283" s="8" t="str">
        <f t="shared" si="103"/>
        <v>&lt;1000</v>
      </c>
      <c r="K1283" s="1" t="s">
        <v>9295</v>
      </c>
      <c r="L1283">
        <v>3</v>
      </c>
      <c r="M1283" s="4">
        <v>681</v>
      </c>
      <c r="N1283" s="12">
        <f t="shared" si="104"/>
        <v>2043</v>
      </c>
    </row>
    <row r="1284" spans="1:14">
      <c r="A1284" t="s">
        <v>7859</v>
      </c>
      <c r="B1284" t="s">
        <v>10391</v>
      </c>
      <c r="C1284" t="s">
        <v>10755</v>
      </c>
      <c r="D1284">
        <v>351</v>
      </c>
      <c r="E1284" s="11">
        <f t="shared" si="100"/>
        <v>266104</v>
      </c>
      <c r="F1284" s="5">
        <v>899</v>
      </c>
      <c r="G1284" s="1">
        <v>0.61</v>
      </c>
      <c r="H1284" t="str">
        <f t="shared" si="101"/>
        <v>20-50%</v>
      </c>
      <c r="I1284" s="8" t="str">
        <f t="shared" si="102"/>
        <v>&gt;500</v>
      </c>
      <c r="J1284" s="8" t="str">
        <f t="shared" si="103"/>
        <v>&lt;1000</v>
      </c>
      <c r="K1284" s="1" t="s">
        <v>9295</v>
      </c>
      <c r="L1284">
        <v>3.9</v>
      </c>
      <c r="M1284" s="4">
        <v>296</v>
      </c>
      <c r="N1284" s="12">
        <f t="shared" si="104"/>
        <v>1154.3999999999999</v>
      </c>
    </row>
    <row r="1285" spans="1:14">
      <c r="A1285" t="s">
        <v>7293</v>
      </c>
      <c r="B1285" t="s">
        <v>10320</v>
      </c>
      <c r="C1285" t="s">
        <v>10716</v>
      </c>
      <c r="D1285">
        <v>260</v>
      </c>
      <c r="E1285" s="11">
        <f t="shared" si="100"/>
        <v>4594450</v>
      </c>
      <c r="F1285" s="5">
        <v>350</v>
      </c>
      <c r="G1285" s="1">
        <v>0.26</v>
      </c>
      <c r="H1285" t="str">
        <f t="shared" si="101"/>
        <v>20-50%</v>
      </c>
      <c r="I1285" s="8" t="str">
        <f t="shared" si="102"/>
        <v>200-500</v>
      </c>
      <c r="J1285" s="8" t="str">
        <f t="shared" si="103"/>
        <v>1000</v>
      </c>
      <c r="K1285" s="1" t="s">
        <v>9296</v>
      </c>
      <c r="L1285">
        <v>3.9</v>
      </c>
      <c r="M1285" s="4">
        <v>13127</v>
      </c>
      <c r="N1285" s="12">
        <f t="shared" si="104"/>
        <v>51195.299999999996</v>
      </c>
    </row>
    <row r="1286" spans="1:14">
      <c r="A1286" t="s">
        <v>1778</v>
      </c>
      <c r="B1286" t="s">
        <v>9579</v>
      </c>
      <c r="C1286" t="s">
        <v>10572</v>
      </c>
      <c r="D1286" s="2">
        <v>21990</v>
      </c>
      <c r="E1286" s="11">
        <f t="shared" si="100"/>
        <v>57978430</v>
      </c>
      <c r="F1286" s="5">
        <v>34990</v>
      </c>
      <c r="G1286" s="1">
        <v>0.37</v>
      </c>
      <c r="H1286" t="str">
        <f t="shared" si="101"/>
        <v>20-50%</v>
      </c>
      <c r="I1286" s="8" t="str">
        <f t="shared" si="102"/>
        <v>&gt;500</v>
      </c>
      <c r="J1286" s="8" t="str">
        <f t="shared" si="103"/>
        <v>1000</v>
      </c>
      <c r="K1286" s="1" t="s">
        <v>9296</v>
      </c>
      <c r="L1286">
        <v>4.3</v>
      </c>
      <c r="M1286" s="4">
        <v>1657</v>
      </c>
      <c r="N1286" s="12">
        <f t="shared" si="104"/>
        <v>7125.0999999999995</v>
      </c>
    </row>
    <row r="1287" spans="1:14">
      <c r="A1287" t="s">
        <v>5738</v>
      </c>
      <c r="B1287" t="s">
        <v>10122</v>
      </c>
      <c r="C1287" t="s">
        <v>10572</v>
      </c>
      <c r="D1287" s="2">
        <v>2499</v>
      </c>
      <c r="E1287" s="11">
        <f t="shared" si="100"/>
        <v>50703321</v>
      </c>
      <c r="F1287" s="5">
        <v>3999</v>
      </c>
      <c r="G1287" s="1">
        <v>0.38</v>
      </c>
      <c r="H1287" t="str">
        <f t="shared" si="101"/>
        <v>20-50%</v>
      </c>
      <c r="I1287" s="8" t="str">
        <f t="shared" si="102"/>
        <v>&gt;500</v>
      </c>
      <c r="J1287" s="8" t="str">
        <f t="shared" si="103"/>
        <v>1000</v>
      </c>
      <c r="K1287" s="1" t="s">
        <v>9296</v>
      </c>
      <c r="L1287">
        <v>4.4000000000000004</v>
      </c>
      <c r="M1287" s="4">
        <v>12679</v>
      </c>
      <c r="N1287" s="12">
        <f t="shared" si="104"/>
        <v>55787.600000000006</v>
      </c>
    </row>
    <row r="1288" spans="1:14">
      <c r="A1288" t="s">
        <v>914</v>
      </c>
      <c r="B1288" t="s">
        <v>9445</v>
      </c>
      <c r="C1288" t="s">
        <v>10576</v>
      </c>
      <c r="D1288" s="2">
        <v>1699</v>
      </c>
      <c r="E1288" s="11">
        <f t="shared" si="100"/>
        <v>74315220</v>
      </c>
      <c r="F1288" s="5">
        <v>2999</v>
      </c>
      <c r="G1288" s="1">
        <v>0.43</v>
      </c>
      <c r="H1288" t="str">
        <f t="shared" si="101"/>
        <v>20-50%</v>
      </c>
      <c r="I1288" s="8" t="str">
        <f t="shared" si="102"/>
        <v>&gt;500</v>
      </c>
      <c r="J1288" s="8" t="str">
        <f t="shared" si="103"/>
        <v>1000</v>
      </c>
      <c r="K1288" s="1" t="s">
        <v>9296</v>
      </c>
      <c r="L1288">
        <v>4.4000000000000004</v>
      </c>
      <c r="M1288" s="4">
        <v>24780</v>
      </c>
      <c r="N1288" s="12">
        <f t="shared" si="104"/>
        <v>109032.00000000001</v>
      </c>
    </row>
    <row r="1289" spans="1:14">
      <c r="A1289" t="s">
        <v>1095</v>
      </c>
      <c r="B1289" t="s">
        <v>9474</v>
      </c>
      <c r="C1289" t="s">
        <v>10575</v>
      </c>
      <c r="D1289" s="2">
        <v>1399</v>
      </c>
      <c r="E1289" s="11">
        <f t="shared" si="100"/>
        <v>57899331</v>
      </c>
      <c r="F1289" s="5">
        <v>2499</v>
      </c>
      <c r="G1289" s="1">
        <v>0.44</v>
      </c>
      <c r="H1289" t="str">
        <f t="shared" si="101"/>
        <v>20-50%</v>
      </c>
      <c r="I1289" s="8" t="str">
        <f t="shared" si="102"/>
        <v>&gt;500</v>
      </c>
      <c r="J1289" s="8" t="str">
        <f t="shared" si="103"/>
        <v>1000</v>
      </c>
      <c r="K1289" s="1" t="s">
        <v>9296</v>
      </c>
      <c r="L1289">
        <v>4.4000000000000004</v>
      </c>
      <c r="M1289" s="4">
        <v>23169</v>
      </c>
      <c r="N1289" s="12">
        <f t="shared" si="104"/>
        <v>101943.6</v>
      </c>
    </row>
    <row r="1290" spans="1:14">
      <c r="A1290" t="s">
        <v>342</v>
      </c>
      <c r="B1290" t="s">
        <v>9363</v>
      </c>
      <c r="C1290" t="s">
        <v>10572</v>
      </c>
      <c r="D1290" s="2">
        <v>1199</v>
      </c>
      <c r="E1290" s="11">
        <f t="shared" si="100"/>
        <v>54491220</v>
      </c>
      <c r="F1290" s="5">
        <v>2199</v>
      </c>
      <c r="G1290" s="1">
        <v>0.45</v>
      </c>
      <c r="H1290" t="str">
        <f t="shared" si="101"/>
        <v>20-50%</v>
      </c>
      <c r="I1290" s="8" t="str">
        <f t="shared" si="102"/>
        <v>&gt;500</v>
      </c>
      <c r="J1290" s="8" t="str">
        <f t="shared" si="103"/>
        <v>1000</v>
      </c>
      <c r="K1290" s="1" t="s">
        <v>9296</v>
      </c>
      <c r="L1290">
        <v>4.4000000000000004</v>
      </c>
      <c r="M1290" s="4">
        <v>24780</v>
      </c>
      <c r="N1290" s="12">
        <f t="shared" si="104"/>
        <v>109032.00000000001</v>
      </c>
    </row>
    <row r="1291" spans="1:14">
      <c r="A1291" t="s">
        <v>342</v>
      </c>
      <c r="B1291" t="s">
        <v>9363</v>
      </c>
      <c r="C1291" t="s">
        <v>10681</v>
      </c>
      <c r="D1291" s="2">
        <v>1199</v>
      </c>
      <c r="E1291" s="11">
        <f t="shared" si="100"/>
        <v>54491220</v>
      </c>
      <c r="F1291" s="5">
        <v>2199</v>
      </c>
      <c r="G1291" s="1">
        <v>0.45</v>
      </c>
      <c r="H1291" t="str">
        <f t="shared" si="101"/>
        <v>20-50%</v>
      </c>
      <c r="I1291" s="8" t="str">
        <f t="shared" si="102"/>
        <v>&gt;500</v>
      </c>
      <c r="J1291" s="8" t="str">
        <f t="shared" si="103"/>
        <v>1000</v>
      </c>
      <c r="K1291" s="1" t="s">
        <v>9296</v>
      </c>
      <c r="L1291">
        <v>4.4000000000000004</v>
      </c>
      <c r="M1291" s="4">
        <v>24780</v>
      </c>
      <c r="N1291" s="12">
        <f t="shared" si="104"/>
        <v>109032.00000000001</v>
      </c>
    </row>
    <row r="1292" spans="1:14">
      <c r="A1292" t="s">
        <v>4488</v>
      </c>
      <c r="B1292" t="s">
        <v>9959</v>
      </c>
      <c r="C1292" t="s">
        <v>10658</v>
      </c>
      <c r="D1292" s="2">
        <v>1529</v>
      </c>
      <c r="E1292" s="11">
        <f t="shared" si="100"/>
        <v>164113191</v>
      </c>
      <c r="F1292" s="5">
        <v>2399</v>
      </c>
      <c r="G1292" s="1">
        <v>0.36</v>
      </c>
      <c r="H1292" t="str">
        <f t="shared" si="101"/>
        <v>&gt;=50%</v>
      </c>
      <c r="I1292" s="8" t="str">
        <f t="shared" si="102"/>
        <v>&gt;500</v>
      </c>
      <c r="J1292" s="8" t="str">
        <f t="shared" si="103"/>
        <v>1000</v>
      </c>
      <c r="K1292" s="1" t="s">
        <v>9296</v>
      </c>
      <c r="L1292">
        <v>4.3</v>
      </c>
      <c r="M1292" s="4">
        <v>68409</v>
      </c>
      <c r="N1292" s="12">
        <f t="shared" si="104"/>
        <v>294158.7</v>
      </c>
    </row>
    <row r="1293" spans="1:14">
      <c r="A1293" t="s">
        <v>3797</v>
      </c>
      <c r="B1293" t="s">
        <v>9869</v>
      </c>
      <c r="C1293" t="s">
        <v>2215</v>
      </c>
      <c r="D1293" s="2">
        <v>1889</v>
      </c>
      <c r="E1293" s="11">
        <f t="shared" si="100"/>
        <v>272480949</v>
      </c>
      <c r="F1293" s="5">
        <v>5499</v>
      </c>
      <c r="G1293" s="1">
        <v>0.66</v>
      </c>
      <c r="H1293" t="str">
        <f t="shared" si="101"/>
        <v>20-50%</v>
      </c>
      <c r="I1293" s="8" t="str">
        <f t="shared" si="102"/>
        <v>&gt;500</v>
      </c>
      <c r="J1293" s="8" t="str">
        <f t="shared" si="103"/>
        <v>1000</v>
      </c>
      <c r="K1293" s="1" t="s">
        <v>9295</v>
      </c>
      <c r="L1293">
        <v>4.2</v>
      </c>
      <c r="M1293" s="4">
        <v>49551</v>
      </c>
      <c r="N1293" s="12">
        <f t="shared" si="104"/>
        <v>208114.2</v>
      </c>
    </row>
    <row r="1294" spans="1:14">
      <c r="A1294" t="s">
        <v>3946</v>
      </c>
      <c r="B1294" t="s">
        <v>9889</v>
      </c>
      <c r="C1294" t="s">
        <v>3955</v>
      </c>
      <c r="D1294" s="2">
        <v>2499</v>
      </c>
      <c r="E1294" s="11">
        <f t="shared" si="100"/>
        <v>175084976</v>
      </c>
      <c r="F1294" s="5">
        <v>4999</v>
      </c>
      <c r="G1294" s="1">
        <v>0.5</v>
      </c>
      <c r="H1294" t="str">
        <f t="shared" si="101"/>
        <v>20-50%</v>
      </c>
      <c r="I1294" s="8" t="str">
        <f t="shared" si="102"/>
        <v>&gt;500</v>
      </c>
      <c r="J1294" s="8" t="str">
        <f t="shared" si="103"/>
        <v>1000</v>
      </c>
      <c r="K1294" s="1" t="s">
        <v>9295</v>
      </c>
      <c r="L1294">
        <v>4.4000000000000004</v>
      </c>
      <c r="M1294" s="4">
        <v>35024</v>
      </c>
      <c r="N1294" s="12">
        <f t="shared" si="104"/>
        <v>154105.60000000001</v>
      </c>
    </row>
    <row r="1295" spans="1:14">
      <c r="A1295" t="s">
        <v>4356</v>
      </c>
      <c r="B1295" t="s">
        <v>9940</v>
      </c>
      <c r="C1295" t="s">
        <v>10623</v>
      </c>
      <c r="D1295" s="2">
        <v>1149</v>
      </c>
      <c r="E1295" s="11">
        <f t="shared" si="100"/>
        <v>208090122</v>
      </c>
      <c r="F1295" s="5">
        <v>1699</v>
      </c>
      <c r="G1295" s="1">
        <v>0.32</v>
      </c>
      <c r="H1295" t="str">
        <f t="shared" si="101"/>
        <v>20-50%</v>
      </c>
      <c r="I1295" s="8" t="str">
        <f t="shared" si="102"/>
        <v>&gt;500</v>
      </c>
      <c r="J1295" s="8" t="str">
        <f t="shared" si="103"/>
        <v>1000</v>
      </c>
      <c r="K1295" s="1" t="s">
        <v>9296</v>
      </c>
      <c r="L1295">
        <v>4.2</v>
      </c>
      <c r="M1295" s="4">
        <v>122478</v>
      </c>
      <c r="N1295" s="12">
        <f t="shared" si="104"/>
        <v>514407.60000000003</v>
      </c>
    </row>
    <row r="1296" spans="1:14">
      <c r="A1296" t="s">
        <v>297</v>
      </c>
      <c r="B1296" t="s">
        <v>9358</v>
      </c>
      <c r="C1296" t="s">
        <v>10572</v>
      </c>
      <c r="D1296">
        <v>999</v>
      </c>
      <c r="E1296" s="11">
        <f t="shared" si="100"/>
        <v>19336707</v>
      </c>
      <c r="F1296" s="5">
        <v>1599</v>
      </c>
      <c r="G1296" s="1">
        <v>0.38</v>
      </c>
      <c r="H1296" t="str">
        <f t="shared" si="101"/>
        <v>20-50%</v>
      </c>
      <c r="I1296" s="8" t="str">
        <f t="shared" si="102"/>
        <v>&gt;500</v>
      </c>
      <c r="J1296" s="8" t="str">
        <f t="shared" si="103"/>
        <v>1000</v>
      </c>
      <c r="K1296" s="1" t="s">
        <v>9296</v>
      </c>
      <c r="L1296">
        <v>4.3</v>
      </c>
      <c r="M1296" s="4">
        <v>12093</v>
      </c>
      <c r="N1296" s="12">
        <f t="shared" si="104"/>
        <v>51999.9</v>
      </c>
    </row>
    <row r="1297" spans="1:14">
      <c r="A1297" t="s">
        <v>297</v>
      </c>
      <c r="B1297" t="s">
        <v>9358</v>
      </c>
      <c r="C1297" t="s">
        <v>10631</v>
      </c>
      <c r="D1297">
        <v>999</v>
      </c>
      <c r="E1297" s="11">
        <f t="shared" si="100"/>
        <v>19336707</v>
      </c>
      <c r="F1297" s="5">
        <v>1599</v>
      </c>
      <c r="G1297" s="1">
        <v>0.38</v>
      </c>
      <c r="H1297" t="str">
        <f t="shared" si="101"/>
        <v>20-50%</v>
      </c>
      <c r="I1297" s="8" t="str">
        <f t="shared" si="102"/>
        <v>&gt;500</v>
      </c>
      <c r="J1297" s="8" t="str">
        <f t="shared" si="103"/>
        <v>1000</v>
      </c>
      <c r="K1297" s="1" t="s">
        <v>9296</v>
      </c>
      <c r="L1297">
        <v>4.3</v>
      </c>
      <c r="M1297" s="4">
        <v>12093</v>
      </c>
      <c r="N1297" s="12">
        <f t="shared" si="104"/>
        <v>51999.9</v>
      </c>
    </row>
    <row r="1298" spans="1:14">
      <c r="A1298" t="s">
        <v>925</v>
      </c>
      <c r="B1298" t="s">
        <v>9447</v>
      </c>
      <c r="C1298" t="s">
        <v>10575</v>
      </c>
      <c r="D1298">
        <v>749</v>
      </c>
      <c r="E1298" s="11">
        <f t="shared" si="100"/>
        <v>240607588</v>
      </c>
      <c r="F1298" s="5">
        <v>1339</v>
      </c>
      <c r="G1298" s="1">
        <v>0.44</v>
      </c>
      <c r="H1298" t="str">
        <f t="shared" si="101"/>
        <v>20-50%</v>
      </c>
      <c r="I1298" s="8" t="str">
        <f t="shared" si="102"/>
        <v>&gt;500</v>
      </c>
      <c r="J1298" s="8" t="str">
        <f t="shared" si="103"/>
        <v>1000</v>
      </c>
      <c r="K1298" s="1" t="s">
        <v>9296</v>
      </c>
      <c r="L1298">
        <v>4.2</v>
      </c>
      <c r="M1298" s="4">
        <v>179692</v>
      </c>
      <c r="N1298" s="12">
        <f t="shared" si="104"/>
        <v>754706.4</v>
      </c>
    </row>
    <row r="1299" spans="1:14">
      <c r="A1299" t="s">
        <v>4267</v>
      </c>
      <c r="B1299" t="s">
        <v>9929</v>
      </c>
      <c r="C1299" t="s">
        <v>2215</v>
      </c>
      <c r="D1299" s="2">
        <v>2499</v>
      </c>
      <c r="E1299" s="11">
        <f t="shared" si="100"/>
        <v>307176488</v>
      </c>
      <c r="F1299" s="5">
        <v>3299</v>
      </c>
      <c r="G1299" s="1">
        <v>0.24</v>
      </c>
      <c r="H1299" t="str">
        <f t="shared" si="101"/>
        <v>20-50%</v>
      </c>
      <c r="I1299" s="8" t="str">
        <f t="shared" si="102"/>
        <v>&gt;500</v>
      </c>
      <c r="J1299" s="8" t="str">
        <f t="shared" si="103"/>
        <v>1000</v>
      </c>
      <c r="K1299" s="1" t="s">
        <v>9296</v>
      </c>
      <c r="L1299">
        <v>4.2</v>
      </c>
      <c r="M1299" s="4">
        <v>93112</v>
      </c>
      <c r="N1299" s="12">
        <f t="shared" si="104"/>
        <v>391070.4</v>
      </c>
    </row>
    <row r="1300" spans="1:14">
      <c r="A1300" t="s">
        <v>4156</v>
      </c>
      <c r="B1300" t="s">
        <v>9914</v>
      </c>
      <c r="C1300" t="s">
        <v>10646</v>
      </c>
      <c r="D1300" s="2">
        <v>1469</v>
      </c>
      <c r="E1300" s="11">
        <f t="shared" si="100"/>
        <v>391438362</v>
      </c>
      <c r="F1300" s="5">
        <v>2499</v>
      </c>
      <c r="G1300" s="1">
        <v>0.41</v>
      </c>
      <c r="H1300" t="str">
        <f t="shared" si="101"/>
        <v>&gt;=50%</v>
      </c>
      <c r="I1300" s="8" t="str">
        <f t="shared" si="102"/>
        <v>&gt;500</v>
      </c>
      <c r="J1300" s="8" t="str">
        <f t="shared" si="103"/>
        <v>1000</v>
      </c>
      <c r="K1300" s="1" t="s">
        <v>9296</v>
      </c>
      <c r="L1300">
        <v>4.2</v>
      </c>
      <c r="M1300" s="4">
        <v>156638</v>
      </c>
      <c r="N1300" s="12">
        <f t="shared" si="104"/>
        <v>657879.6</v>
      </c>
    </row>
    <row r="1301" spans="1:14">
      <c r="A1301" t="s">
        <v>5983</v>
      </c>
      <c r="B1301" t="s">
        <v>10152</v>
      </c>
      <c r="C1301" t="s">
        <v>10639</v>
      </c>
      <c r="D1301" s="2">
        <v>1599</v>
      </c>
      <c r="E1301" s="11">
        <f t="shared" si="100"/>
        <v>58239018</v>
      </c>
      <c r="F1301" s="5">
        <v>3599</v>
      </c>
      <c r="G1301" s="1">
        <v>0.56000000000000005</v>
      </c>
      <c r="H1301" t="str">
        <f t="shared" si="101"/>
        <v>20-50%</v>
      </c>
      <c r="I1301" s="8" t="str">
        <f t="shared" si="102"/>
        <v>&gt;500</v>
      </c>
      <c r="J1301" s="8" t="str">
        <f t="shared" si="103"/>
        <v>1000</v>
      </c>
      <c r="K1301" s="1" t="s">
        <v>9295</v>
      </c>
      <c r="L1301">
        <v>4.2</v>
      </c>
      <c r="M1301" s="4">
        <v>16182</v>
      </c>
      <c r="N1301" s="12">
        <f t="shared" si="104"/>
        <v>67964.400000000009</v>
      </c>
    </row>
    <row r="1302" spans="1:14">
      <c r="A1302" t="s">
        <v>642</v>
      </c>
      <c r="B1302" t="s">
        <v>9405</v>
      </c>
      <c r="C1302" t="s">
        <v>10572</v>
      </c>
      <c r="D1302" s="2">
        <v>1099</v>
      </c>
      <c r="E1302" s="11">
        <f t="shared" si="100"/>
        <v>42575580</v>
      </c>
      <c r="F1302" s="5">
        <v>1899</v>
      </c>
      <c r="G1302" s="1">
        <v>0.42</v>
      </c>
      <c r="H1302" t="str">
        <f t="shared" si="101"/>
        <v>20-50%</v>
      </c>
      <c r="I1302" s="8" t="str">
        <f t="shared" si="102"/>
        <v>&gt;500</v>
      </c>
      <c r="J1302" s="8" t="str">
        <f t="shared" si="103"/>
        <v>1000</v>
      </c>
      <c r="K1302" s="1" t="s">
        <v>9296</v>
      </c>
      <c r="L1302">
        <v>4.5</v>
      </c>
      <c r="M1302" s="4">
        <v>22420</v>
      </c>
      <c r="N1302" s="12">
        <f t="shared" si="104"/>
        <v>100890</v>
      </c>
    </row>
    <row r="1303" spans="1:14">
      <c r="A1303" t="s">
        <v>5628</v>
      </c>
      <c r="B1303" t="s">
        <v>10108</v>
      </c>
      <c r="C1303" t="s">
        <v>10572</v>
      </c>
      <c r="D1303" s="2">
        <v>1199</v>
      </c>
      <c r="E1303" s="11">
        <f t="shared" si="100"/>
        <v>44817580</v>
      </c>
      <c r="F1303" s="5">
        <v>1999</v>
      </c>
      <c r="G1303" s="1">
        <v>0.4</v>
      </c>
      <c r="H1303" t="str">
        <f t="shared" si="101"/>
        <v>20-50%</v>
      </c>
      <c r="I1303" s="8" t="str">
        <f t="shared" si="102"/>
        <v>&gt;500</v>
      </c>
      <c r="J1303" s="8" t="str">
        <f t="shared" si="103"/>
        <v>1000</v>
      </c>
      <c r="K1303" s="1" t="s">
        <v>9296</v>
      </c>
      <c r="L1303">
        <v>4.5</v>
      </c>
      <c r="M1303" s="4">
        <v>22420</v>
      </c>
      <c r="N1303" s="12">
        <f t="shared" si="104"/>
        <v>100890</v>
      </c>
    </row>
    <row r="1304" spans="1:14">
      <c r="A1304" t="s">
        <v>4103</v>
      </c>
      <c r="B1304" t="s">
        <v>9909</v>
      </c>
      <c r="C1304" t="s">
        <v>10572</v>
      </c>
      <c r="D1304">
        <v>599</v>
      </c>
      <c r="E1304" s="11">
        <f t="shared" si="100"/>
        <v>85509284</v>
      </c>
      <c r="F1304" s="5">
        <v>899</v>
      </c>
      <c r="G1304" s="1">
        <v>0.33</v>
      </c>
      <c r="H1304" t="str">
        <f t="shared" si="101"/>
        <v>20-50%</v>
      </c>
      <c r="I1304" s="8" t="str">
        <f t="shared" si="102"/>
        <v>&gt;500</v>
      </c>
      <c r="J1304" s="8" t="str">
        <f t="shared" si="103"/>
        <v>1000</v>
      </c>
      <c r="K1304" s="1" t="s">
        <v>9296</v>
      </c>
      <c r="L1304">
        <v>4.3</v>
      </c>
      <c r="M1304" s="4">
        <v>95116</v>
      </c>
      <c r="N1304" s="12">
        <f t="shared" si="104"/>
        <v>408998.8</v>
      </c>
    </row>
    <row r="1305" spans="1:14">
      <c r="A1305" t="s">
        <v>64</v>
      </c>
      <c r="B1305" t="s">
        <v>9325</v>
      </c>
      <c r="C1305" t="s">
        <v>10572</v>
      </c>
      <c r="D1305">
        <v>499</v>
      </c>
      <c r="E1305" s="11">
        <f t="shared" si="100"/>
        <v>179511309</v>
      </c>
      <c r="F1305" s="5">
        <v>999</v>
      </c>
      <c r="G1305" s="1">
        <v>0.5</v>
      </c>
      <c r="H1305" t="str">
        <f t="shared" si="101"/>
        <v>&gt;=50%</v>
      </c>
      <c r="I1305" s="8" t="str">
        <f t="shared" si="102"/>
        <v>&gt;500</v>
      </c>
      <c r="J1305" s="8" t="str">
        <f t="shared" si="103"/>
        <v>1000</v>
      </c>
      <c r="K1305" s="1" t="s">
        <v>9295</v>
      </c>
      <c r="L1305">
        <v>4.2</v>
      </c>
      <c r="M1305" s="4">
        <v>179691</v>
      </c>
      <c r="N1305" s="12">
        <f t="shared" si="104"/>
        <v>754702.20000000007</v>
      </c>
    </row>
    <row r="1306" spans="1:14">
      <c r="A1306" t="s">
        <v>380</v>
      </c>
      <c r="B1306" t="s">
        <v>9368</v>
      </c>
      <c r="C1306" t="s">
        <v>10575</v>
      </c>
      <c r="D1306">
        <v>649</v>
      </c>
      <c r="E1306" s="11">
        <f t="shared" si="100"/>
        <v>251387709</v>
      </c>
      <c r="F1306" s="5">
        <v>1399</v>
      </c>
      <c r="G1306" s="1">
        <v>0.54</v>
      </c>
      <c r="H1306" t="str">
        <f t="shared" si="101"/>
        <v>20-50%</v>
      </c>
      <c r="I1306" s="8" t="str">
        <f t="shared" si="102"/>
        <v>&gt;500</v>
      </c>
      <c r="J1306" s="8" t="str">
        <f t="shared" si="103"/>
        <v>1000</v>
      </c>
      <c r="K1306" s="1" t="s">
        <v>9295</v>
      </c>
      <c r="L1306">
        <v>4.2</v>
      </c>
      <c r="M1306" s="4">
        <v>179691</v>
      </c>
      <c r="N1306" s="12">
        <f t="shared" si="104"/>
        <v>754702.20000000007</v>
      </c>
    </row>
    <row r="1307" spans="1:14">
      <c r="A1307" t="s">
        <v>8667</v>
      </c>
      <c r="B1307" t="s">
        <v>10496</v>
      </c>
      <c r="C1307" t="s">
        <v>10739</v>
      </c>
      <c r="D1307" s="2">
        <v>2199</v>
      </c>
      <c r="E1307" s="11">
        <f t="shared" si="100"/>
        <v>4226075</v>
      </c>
      <c r="F1307" s="5">
        <v>3895</v>
      </c>
      <c r="G1307" s="1">
        <v>0.44</v>
      </c>
      <c r="H1307" t="str">
        <f t="shared" si="101"/>
        <v>&gt;=50%</v>
      </c>
      <c r="I1307" s="8" t="str">
        <f t="shared" si="102"/>
        <v>&gt;500</v>
      </c>
      <c r="J1307" s="8" t="str">
        <f t="shared" si="103"/>
        <v>1000</v>
      </c>
      <c r="K1307" s="1" t="s">
        <v>9296</v>
      </c>
      <c r="L1307">
        <v>3.9</v>
      </c>
      <c r="M1307" s="4">
        <v>1085</v>
      </c>
      <c r="N1307" s="12">
        <f t="shared" si="104"/>
        <v>4231.5</v>
      </c>
    </row>
    <row r="1308" spans="1:14">
      <c r="A1308" t="s">
        <v>1862</v>
      </c>
      <c r="B1308" t="s">
        <v>9591</v>
      </c>
      <c r="C1308" t="s">
        <v>10572</v>
      </c>
      <c r="D1308">
        <v>599</v>
      </c>
      <c r="E1308" s="11">
        <f t="shared" si="100"/>
        <v>93953</v>
      </c>
      <c r="F1308" s="5">
        <v>1999</v>
      </c>
      <c r="G1308" s="1">
        <v>0.7</v>
      </c>
      <c r="H1308" t="str">
        <f t="shared" si="101"/>
        <v>&gt;=50%</v>
      </c>
      <c r="I1308" s="8" t="str">
        <f t="shared" si="102"/>
        <v>&gt;500</v>
      </c>
      <c r="J1308" s="8" t="str">
        <f t="shared" si="103"/>
        <v>&lt;1000</v>
      </c>
      <c r="K1308" s="1" t="s">
        <v>9295</v>
      </c>
      <c r="L1308">
        <v>4.2</v>
      </c>
      <c r="M1308" s="4">
        <v>47</v>
      </c>
      <c r="N1308" s="12">
        <f t="shared" si="104"/>
        <v>197.4</v>
      </c>
    </row>
    <row r="1309" spans="1:14">
      <c r="A1309" t="s">
        <v>2919</v>
      </c>
      <c r="B1309" t="s">
        <v>9746</v>
      </c>
      <c r="C1309" t="s">
        <v>10593</v>
      </c>
      <c r="D1309">
        <v>349</v>
      </c>
      <c r="E1309" s="11">
        <f t="shared" si="100"/>
        <v>16540443</v>
      </c>
      <c r="F1309" s="5">
        <v>999</v>
      </c>
      <c r="G1309" s="1">
        <v>0.65</v>
      </c>
      <c r="H1309" t="str">
        <f t="shared" si="101"/>
        <v>&gt;=50%</v>
      </c>
      <c r="I1309" s="8" t="str">
        <f t="shared" si="102"/>
        <v>&gt;500</v>
      </c>
      <c r="J1309" s="8" t="str">
        <f t="shared" si="103"/>
        <v>1000</v>
      </c>
      <c r="K1309" s="1" t="s">
        <v>9295</v>
      </c>
      <c r="L1309">
        <v>3.8</v>
      </c>
      <c r="M1309" s="4">
        <v>16557</v>
      </c>
      <c r="N1309" s="12">
        <f t="shared" si="104"/>
        <v>62916.6</v>
      </c>
    </row>
    <row r="1310" spans="1:14">
      <c r="A1310" t="s">
        <v>2919</v>
      </c>
      <c r="B1310" t="s">
        <v>9746</v>
      </c>
      <c r="C1310" t="s">
        <v>10616</v>
      </c>
      <c r="D1310">
        <v>349</v>
      </c>
      <c r="E1310" s="11">
        <f t="shared" si="100"/>
        <v>16540443</v>
      </c>
      <c r="F1310" s="5">
        <v>999</v>
      </c>
      <c r="G1310" s="1">
        <v>0.65</v>
      </c>
      <c r="H1310" t="str">
        <f t="shared" si="101"/>
        <v>&gt;=50%</v>
      </c>
      <c r="I1310" s="8" t="str">
        <f t="shared" si="102"/>
        <v>&gt;500</v>
      </c>
      <c r="J1310" s="8" t="str">
        <f t="shared" si="103"/>
        <v>1000</v>
      </c>
      <c r="K1310" s="1" t="s">
        <v>9295</v>
      </c>
      <c r="L1310">
        <v>3.8</v>
      </c>
      <c r="M1310" s="4">
        <v>16557</v>
      </c>
      <c r="N1310" s="12">
        <f t="shared" si="104"/>
        <v>62916.6</v>
      </c>
    </row>
    <row r="1311" spans="1:14">
      <c r="A1311" t="s">
        <v>2928</v>
      </c>
      <c r="B1311" t="s">
        <v>9747</v>
      </c>
      <c r="C1311" t="s">
        <v>10598</v>
      </c>
      <c r="D1311">
        <v>349</v>
      </c>
      <c r="E1311" s="11">
        <f t="shared" si="100"/>
        <v>16540443</v>
      </c>
      <c r="F1311" s="5">
        <v>999</v>
      </c>
      <c r="G1311" s="1">
        <v>0.65</v>
      </c>
      <c r="H1311" t="str">
        <f t="shared" si="101"/>
        <v>&gt;=50%</v>
      </c>
      <c r="I1311" s="8" t="str">
        <f t="shared" si="102"/>
        <v>&gt;500</v>
      </c>
      <c r="J1311" s="8" t="str">
        <f t="shared" si="103"/>
        <v>1000</v>
      </c>
      <c r="K1311" s="1" t="s">
        <v>9295</v>
      </c>
      <c r="L1311">
        <v>3.8</v>
      </c>
      <c r="M1311" s="4">
        <v>16557</v>
      </c>
      <c r="N1311" s="12">
        <f t="shared" si="104"/>
        <v>62916.6</v>
      </c>
    </row>
    <row r="1312" spans="1:14">
      <c r="A1312" t="s">
        <v>5884</v>
      </c>
      <c r="B1312" t="s">
        <v>10140</v>
      </c>
      <c r="C1312" t="s">
        <v>10696</v>
      </c>
      <c r="D1312">
        <v>279</v>
      </c>
      <c r="E1312" s="11">
        <f t="shared" si="100"/>
        <v>6588528</v>
      </c>
      <c r="F1312" s="5">
        <v>1299</v>
      </c>
      <c r="G1312" s="1">
        <v>0.79</v>
      </c>
      <c r="H1312" t="str">
        <f t="shared" si="101"/>
        <v>&gt;=50%</v>
      </c>
      <c r="I1312" s="8" t="str">
        <f t="shared" si="102"/>
        <v>&gt;500</v>
      </c>
      <c r="J1312" s="8" t="str">
        <f t="shared" si="103"/>
        <v>1000</v>
      </c>
      <c r="K1312" s="1" t="s">
        <v>9295</v>
      </c>
      <c r="L1312">
        <v>4</v>
      </c>
      <c r="M1312" s="4">
        <v>5072</v>
      </c>
      <c r="N1312" s="12">
        <f t="shared" si="104"/>
        <v>20288</v>
      </c>
    </row>
    <row r="1313" spans="1:14">
      <c r="A1313" t="s">
        <v>5289</v>
      </c>
      <c r="B1313" t="s">
        <v>10063</v>
      </c>
      <c r="C1313" t="s">
        <v>3229</v>
      </c>
      <c r="D1313">
        <v>425</v>
      </c>
      <c r="E1313" s="11">
        <f t="shared" si="100"/>
        <v>3792881</v>
      </c>
      <c r="F1313" s="5">
        <v>899</v>
      </c>
      <c r="G1313" s="1">
        <v>0.53</v>
      </c>
      <c r="H1313" t="str">
        <f t="shared" si="101"/>
        <v>&gt;=50%</v>
      </c>
      <c r="I1313" s="8" t="str">
        <f t="shared" si="102"/>
        <v>&gt;500</v>
      </c>
      <c r="J1313" s="8" t="str">
        <f t="shared" si="103"/>
        <v>1000</v>
      </c>
      <c r="K1313" s="1" t="s">
        <v>9295</v>
      </c>
      <c r="L1313">
        <v>4.5</v>
      </c>
      <c r="M1313" s="4">
        <v>4219</v>
      </c>
      <c r="N1313" s="12">
        <f t="shared" si="104"/>
        <v>18985.5</v>
      </c>
    </row>
    <row r="1314" spans="1:14">
      <c r="A1314" t="s">
        <v>5370</v>
      </c>
      <c r="B1314" t="s">
        <v>10074</v>
      </c>
      <c r="C1314" t="s">
        <v>10632</v>
      </c>
      <c r="D1314" s="2">
        <v>2025</v>
      </c>
      <c r="E1314" s="11">
        <f t="shared" si="100"/>
        <v>37391767</v>
      </c>
      <c r="F1314" s="5">
        <v>5999</v>
      </c>
      <c r="G1314" s="1">
        <v>0.66</v>
      </c>
      <c r="H1314" t="str">
        <f t="shared" si="101"/>
        <v>&gt;=50%</v>
      </c>
      <c r="I1314" s="8" t="str">
        <f t="shared" si="102"/>
        <v>&gt;500</v>
      </c>
      <c r="J1314" s="8" t="str">
        <f t="shared" si="103"/>
        <v>1000</v>
      </c>
      <c r="K1314" s="1" t="s">
        <v>9295</v>
      </c>
      <c r="L1314">
        <v>4.2</v>
      </c>
      <c r="M1314" s="4">
        <v>6233</v>
      </c>
      <c r="N1314" s="12">
        <f t="shared" si="104"/>
        <v>26178.600000000002</v>
      </c>
    </row>
    <row r="1315" spans="1:14">
      <c r="A1315" t="s">
        <v>4893</v>
      </c>
      <c r="B1315" t="s">
        <v>10013</v>
      </c>
      <c r="C1315" t="s">
        <v>10572</v>
      </c>
      <c r="D1315">
        <v>249</v>
      </c>
      <c r="E1315" s="11">
        <f t="shared" si="100"/>
        <v>724800</v>
      </c>
      <c r="F1315" s="5">
        <v>600</v>
      </c>
      <c r="G1315" s="1">
        <v>0.59</v>
      </c>
      <c r="H1315" t="str">
        <f t="shared" si="101"/>
        <v>&gt;=50%</v>
      </c>
      <c r="I1315" s="8" t="str">
        <f t="shared" si="102"/>
        <v>&gt;500</v>
      </c>
      <c r="J1315" s="8" t="str">
        <f t="shared" si="103"/>
        <v>1000</v>
      </c>
      <c r="K1315" s="1" t="s">
        <v>9295</v>
      </c>
      <c r="L1315">
        <v>4</v>
      </c>
      <c r="M1315" s="4">
        <v>1208</v>
      </c>
      <c r="N1315" s="12">
        <f t="shared" si="104"/>
        <v>4832</v>
      </c>
    </row>
    <row r="1316" spans="1:14">
      <c r="A1316" t="s">
        <v>5585</v>
      </c>
      <c r="B1316" t="s">
        <v>10102</v>
      </c>
      <c r="C1316" t="s">
        <v>10688</v>
      </c>
      <c r="D1316">
        <v>354</v>
      </c>
      <c r="E1316" s="11">
        <f t="shared" si="100"/>
        <v>1539000</v>
      </c>
      <c r="F1316" s="5">
        <v>1500</v>
      </c>
      <c r="G1316" s="1">
        <v>0.76</v>
      </c>
      <c r="H1316" t="str">
        <f t="shared" si="101"/>
        <v>&gt;=50%</v>
      </c>
      <c r="I1316" s="8" t="str">
        <f t="shared" si="102"/>
        <v>&gt;500</v>
      </c>
      <c r="J1316" s="8" t="str">
        <f t="shared" si="103"/>
        <v>1000</v>
      </c>
      <c r="K1316" s="1" t="s">
        <v>9295</v>
      </c>
      <c r="L1316">
        <v>4</v>
      </c>
      <c r="M1316" s="4">
        <v>1026</v>
      </c>
      <c r="N1316" s="12">
        <f t="shared" si="104"/>
        <v>4104</v>
      </c>
    </row>
    <row r="1317" spans="1:14">
      <c r="A1317" t="s">
        <v>3926</v>
      </c>
      <c r="B1317" t="s">
        <v>9886</v>
      </c>
      <c r="C1317" t="s">
        <v>10614</v>
      </c>
      <c r="D1317">
        <v>799</v>
      </c>
      <c r="E1317" s="11">
        <f t="shared" si="100"/>
        <v>25903042</v>
      </c>
      <c r="F1317" s="5">
        <v>1999</v>
      </c>
      <c r="G1317" s="1">
        <v>0.6</v>
      </c>
      <c r="H1317" t="str">
        <f t="shared" si="101"/>
        <v>&gt;=50%</v>
      </c>
      <c r="I1317" s="8" t="str">
        <f t="shared" si="102"/>
        <v>&gt;500</v>
      </c>
      <c r="J1317" s="8" t="str">
        <f t="shared" si="103"/>
        <v>1000</v>
      </c>
      <c r="K1317" s="1" t="s">
        <v>9295</v>
      </c>
      <c r="L1317">
        <v>3.8</v>
      </c>
      <c r="M1317" s="4">
        <v>12958</v>
      </c>
      <c r="N1317" s="12">
        <f t="shared" si="104"/>
        <v>49240.399999999994</v>
      </c>
    </row>
    <row r="1318" spans="1:14">
      <c r="A1318" t="s">
        <v>2488</v>
      </c>
      <c r="B1318" t="s">
        <v>9680</v>
      </c>
      <c r="C1318" t="s">
        <v>10594</v>
      </c>
      <c r="D1318">
        <v>399</v>
      </c>
      <c r="E1318" s="11">
        <f t="shared" si="100"/>
        <v>6760618</v>
      </c>
      <c r="F1318" s="5">
        <v>1999</v>
      </c>
      <c r="G1318" s="1">
        <v>0.8</v>
      </c>
      <c r="H1318" t="str">
        <f t="shared" si="101"/>
        <v>&gt;=50%</v>
      </c>
      <c r="I1318" s="8" t="str">
        <f t="shared" si="102"/>
        <v>&gt;500</v>
      </c>
      <c r="J1318" s="8" t="str">
        <f t="shared" si="103"/>
        <v>1000</v>
      </c>
      <c r="K1318" s="1" t="s">
        <v>9295</v>
      </c>
      <c r="L1318">
        <v>4</v>
      </c>
      <c r="M1318" s="4">
        <v>3382</v>
      </c>
      <c r="N1318" s="12">
        <f t="shared" si="104"/>
        <v>13528</v>
      </c>
    </row>
    <row r="1319" spans="1:14">
      <c r="A1319" t="s">
        <v>2488</v>
      </c>
      <c r="B1319" t="s">
        <v>9680</v>
      </c>
      <c r="C1319" t="s">
        <v>2215</v>
      </c>
      <c r="D1319">
        <v>399</v>
      </c>
      <c r="E1319" s="11">
        <f t="shared" si="100"/>
        <v>6760618</v>
      </c>
      <c r="F1319" s="5">
        <v>1999</v>
      </c>
      <c r="G1319" s="1">
        <v>0.8</v>
      </c>
      <c r="H1319" t="str">
        <f t="shared" si="101"/>
        <v>&gt;=50%</v>
      </c>
      <c r="I1319" s="8" t="str">
        <f t="shared" si="102"/>
        <v>&gt;500</v>
      </c>
      <c r="J1319" s="8" t="str">
        <f t="shared" si="103"/>
        <v>1000</v>
      </c>
      <c r="K1319" s="1" t="s">
        <v>9295</v>
      </c>
      <c r="L1319">
        <v>4</v>
      </c>
      <c r="M1319" s="4">
        <v>3382</v>
      </c>
      <c r="N1319" s="12">
        <f t="shared" si="104"/>
        <v>13528</v>
      </c>
    </row>
    <row r="1320" spans="1:14">
      <c r="A1320" t="s">
        <v>1284</v>
      </c>
      <c r="B1320" t="s">
        <v>9505</v>
      </c>
      <c r="C1320" t="s">
        <v>10576</v>
      </c>
      <c r="D1320">
        <v>239</v>
      </c>
      <c r="E1320" s="11">
        <f t="shared" si="100"/>
        <v>1845360</v>
      </c>
      <c r="F1320" s="5">
        <v>699</v>
      </c>
      <c r="G1320" s="1">
        <v>0.66</v>
      </c>
      <c r="H1320" t="str">
        <f t="shared" si="101"/>
        <v>&gt;=50%</v>
      </c>
      <c r="I1320" s="8" t="str">
        <f t="shared" si="102"/>
        <v>&gt;500</v>
      </c>
      <c r="J1320" s="8" t="str">
        <f t="shared" si="103"/>
        <v>1000</v>
      </c>
      <c r="K1320" s="1" t="s">
        <v>9295</v>
      </c>
      <c r="L1320">
        <v>4.4000000000000004</v>
      </c>
      <c r="M1320" s="4">
        <v>2640</v>
      </c>
      <c r="N1320" s="12">
        <f t="shared" si="104"/>
        <v>11616.000000000002</v>
      </c>
    </row>
    <row r="1321" spans="1:14">
      <c r="A1321" t="s">
        <v>5400</v>
      </c>
      <c r="B1321" t="s">
        <v>10078</v>
      </c>
      <c r="C1321" t="s">
        <v>10649</v>
      </c>
      <c r="D1321">
        <v>900</v>
      </c>
      <c r="E1321" s="11">
        <f t="shared" si="100"/>
        <v>90923616</v>
      </c>
      <c r="F1321" s="5">
        <v>2499</v>
      </c>
      <c r="G1321" s="1">
        <v>0.64</v>
      </c>
      <c r="H1321" t="str">
        <f t="shared" si="101"/>
        <v>20-50%</v>
      </c>
      <c r="I1321" s="8" t="str">
        <f t="shared" si="102"/>
        <v>&gt;500</v>
      </c>
      <c r="J1321" s="8" t="str">
        <f t="shared" si="103"/>
        <v>1000</v>
      </c>
      <c r="K1321" s="1" t="s">
        <v>9295</v>
      </c>
      <c r="L1321">
        <v>4</v>
      </c>
      <c r="M1321" s="4">
        <v>36384</v>
      </c>
      <c r="N1321" s="12">
        <f t="shared" si="104"/>
        <v>145536</v>
      </c>
    </row>
    <row r="1322" spans="1:14">
      <c r="A1322" t="s">
        <v>3194</v>
      </c>
      <c r="B1322" t="s">
        <v>9789</v>
      </c>
      <c r="C1322" t="s">
        <v>10593</v>
      </c>
      <c r="D1322" s="2">
        <v>2179</v>
      </c>
      <c r="E1322" s="11">
        <f t="shared" si="100"/>
        <v>33511620</v>
      </c>
      <c r="F1322" s="5">
        <v>3999</v>
      </c>
      <c r="G1322" s="1">
        <v>0.46</v>
      </c>
      <c r="H1322" t="str">
        <f t="shared" si="101"/>
        <v>&gt;=50%</v>
      </c>
      <c r="I1322" s="8" t="str">
        <f t="shared" si="102"/>
        <v>&gt;500</v>
      </c>
      <c r="J1322" s="8" t="str">
        <f t="shared" si="103"/>
        <v>1000</v>
      </c>
      <c r="K1322" s="1" t="s">
        <v>9296</v>
      </c>
      <c r="L1322">
        <v>4</v>
      </c>
      <c r="M1322" s="4">
        <v>8380</v>
      </c>
      <c r="N1322" s="12">
        <f t="shared" si="104"/>
        <v>33520</v>
      </c>
    </row>
    <row r="1323" spans="1:14">
      <c r="A1323" t="s">
        <v>3324</v>
      </c>
      <c r="B1323" t="s">
        <v>9807</v>
      </c>
      <c r="C1323" t="s">
        <v>3333</v>
      </c>
      <c r="D1323" s="2">
        <v>1599</v>
      </c>
      <c r="E1323" s="11">
        <f t="shared" si="100"/>
        <v>127307616</v>
      </c>
      <c r="F1323" s="5">
        <v>3499</v>
      </c>
      <c r="G1323" s="1">
        <v>0.54</v>
      </c>
      <c r="H1323" t="str">
        <f t="shared" si="101"/>
        <v>&gt;=50%</v>
      </c>
      <c r="I1323" s="8" t="str">
        <f t="shared" si="102"/>
        <v>&gt;500</v>
      </c>
      <c r="J1323" s="8" t="str">
        <f t="shared" si="103"/>
        <v>1000</v>
      </c>
      <c r="K1323" s="1" t="s">
        <v>9295</v>
      </c>
      <c r="L1323">
        <v>4</v>
      </c>
      <c r="M1323" s="4">
        <v>36384</v>
      </c>
      <c r="N1323" s="12">
        <f t="shared" si="104"/>
        <v>145536</v>
      </c>
    </row>
    <row r="1324" spans="1:14">
      <c r="A1324" t="s">
        <v>2660</v>
      </c>
      <c r="B1324" t="s">
        <v>9706</v>
      </c>
      <c r="C1324" t="s">
        <v>10598</v>
      </c>
      <c r="D1324">
        <v>249</v>
      </c>
      <c r="E1324" s="11">
        <f t="shared" si="100"/>
        <v>9348196</v>
      </c>
      <c r="F1324" s="5">
        <v>649</v>
      </c>
      <c r="G1324" s="1">
        <v>0.62</v>
      </c>
      <c r="H1324" t="str">
        <f t="shared" si="101"/>
        <v>20-50%</v>
      </c>
      <c r="I1324" s="8" t="str">
        <f t="shared" si="102"/>
        <v>&gt;500</v>
      </c>
      <c r="J1324" s="8" t="str">
        <f t="shared" si="103"/>
        <v>1000</v>
      </c>
      <c r="K1324" s="1" t="s">
        <v>9295</v>
      </c>
      <c r="L1324">
        <v>4</v>
      </c>
      <c r="M1324" s="4">
        <v>14404</v>
      </c>
      <c r="N1324" s="12">
        <f t="shared" si="104"/>
        <v>57616</v>
      </c>
    </row>
    <row r="1325" spans="1:14">
      <c r="A1325" t="s">
        <v>9174</v>
      </c>
      <c r="B1325" t="s">
        <v>10563</v>
      </c>
      <c r="C1325" t="s">
        <v>10725</v>
      </c>
      <c r="D1325" s="3">
        <v>3487.77</v>
      </c>
      <c r="E1325" s="11">
        <f t="shared" si="100"/>
        <v>5623730</v>
      </c>
      <c r="F1325" s="5">
        <v>4990</v>
      </c>
      <c r="G1325" s="1">
        <v>0.3</v>
      </c>
      <c r="H1325" t="str">
        <f t="shared" si="101"/>
        <v>20-50%</v>
      </c>
      <c r="I1325" s="8" t="str">
        <f t="shared" si="102"/>
        <v>&gt;500</v>
      </c>
      <c r="J1325" s="8" t="str">
        <f t="shared" si="103"/>
        <v>1000</v>
      </c>
      <c r="K1325" s="1" t="s">
        <v>9296</v>
      </c>
      <c r="L1325">
        <v>4.0999999999999996</v>
      </c>
      <c r="M1325" s="4">
        <v>1127</v>
      </c>
      <c r="N1325" s="12">
        <f t="shared" si="104"/>
        <v>4620.7</v>
      </c>
    </row>
    <row r="1326" spans="1:14">
      <c r="A1326" t="s">
        <v>6544</v>
      </c>
      <c r="B1326" t="s">
        <v>10222</v>
      </c>
      <c r="C1326" t="s">
        <v>10715</v>
      </c>
      <c r="D1326">
        <v>599</v>
      </c>
      <c r="E1326" s="11">
        <f t="shared" ref="E1326:E1389" si="105">F1326 * M1326</f>
        <v>16004340</v>
      </c>
      <c r="F1326" s="5">
        <v>990</v>
      </c>
      <c r="G1326" s="1">
        <v>0.39</v>
      </c>
      <c r="H1326" t="str">
        <f t="shared" si="101"/>
        <v>20-50%</v>
      </c>
      <c r="I1326" s="8" t="str">
        <f t="shared" si="102"/>
        <v>&gt;500</v>
      </c>
      <c r="J1326" s="8" t="str">
        <f t="shared" si="103"/>
        <v>1000</v>
      </c>
      <c r="K1326" s="1" t="s">
        <v>9296</v>
      </c>
      <c r="L1326">
        <v>3.9</v>
      </c>
      <c r="M1326" s="4">
        <v>16166</v>
      </c>
      <c r="N1326" s="12">
        <f t="shared" si="104"/>
        <v>63047.4</v>
      </c>
    </row>
    <row r="1327" spans="1:14">
      <c r="A1327" t="s">
        <v>8115</v>
      </c>
      <c r="B1327" t="s">
        <v>10425</v>
      </c>
      <c r="C1327" t="s">
        <v>10758</v>
      </c>
      <c r="D1327">
        <v>717</v>
      </c>
      <c r="E1327" s="11">
        <f t="shared" si="105"/>
        <v>6765130</v>
      </c>
      <c r="F1327" s="5">
        <v>1390</v>
      </c>
      <c r="G1327" s="1">
        <v>0.48</v>
      </c>
      <c r="H1327" t="str">
        <f t="shared" si="101"/>
        <v>20-50%</v>
      </c>
      <c r="I1327" s="8" t="str">
        <f t="shared" si="102"/>
        <v>&gt;500</v>
      </c>
      <c r="J1327" s="8" t="str">
        <f t="shared" si="103"/>
        <v>1000</v>
      </c>
      <c r="K1327" s="1" t="s">
        <v>9296</v>
      </c>
      <c r="L1327">
        <v>4</v>
      </c>
      <c r="M1327" s="4">
        <v>4867</v>
      </c>
      <c r="N1327" s="12">
        <f t="shared" si="104"/>
        <v>19468</v>
      </c>
    </row>
    <row r="1328" spans="1:14">
      <c r="A1328" t="s">
        <v>7062</v>
      </c>
      <c r="B1328" t="s">
        <v>10289</v>
      </c>
      <c r="C1328" t="s">
        <v>10740</v>
      </c>
      <c r="D1328" s="2">
        <v>2089</v>
      </c>
      <c r="E1328" s="11">
        <f t="shared" si="105"/>
        <v>44796000</v>
      </c>
      <c r="F1328" s="5">
        <v>4000</v>
      </c>
      <c r="G1328" s="1">
        <v>0.48</v>
      </c>
      <c r="H1328" t="str">
        <f t="shared" si="101"/>
        <v>20-50%</v>
      </c>
      <c r="I1328" s="8" t="str">
        <f t="shared" si="102"/>
        <v>&gt;500</v>
      </c>
      <c r="J1328" s="8" t="str">
        <f t="shared" si="103"/>
        <v>1000</v>
      </c>
      <c r="K1328" s="1" t="s">
        <v>9296</v>
      </c>
      <c r="L1328">
        <v>4.2</v>
      </c>
      <c r="M1328" s="4">
        <v>11199</v>
      </c>
      <c r="N1328" s="12">
        <f t="shared" si="104"/>
        <v>47035.8</v>
      </c>
    </row>
    <row r="1329" spans="1:14">
      <c r="A1329" t="s">
        <v>6922</v>
      </c>
      <c r="B1329" t="s">
        <v>10270</v>
      </c>
      <c r="C1329" t="s">
        <v>10710</v>
      </c>
      <c r="D1329">
        <v>616</v>
      </c>
      <c r="E1329" s="11">
        <f t="shared" si="105"/>
        <v>44179940</v>
      </c>
      <c r="F1329" s="5">
        <v>1190</v>
      </c>
      <c r="G1329" s="1">
        <v>0.48</v>
      </c>
      <c r="H1329" t="str">
        <f t="shared" si="101"/>
        <v>20-50%</v>
      </c>
      <c r="I1329" s="8" t="str">
        <f t="shared" si="102"/>
        <v>&gt;500</v>
      </c>
      <c r="J1329" s="8" t="str">
        <f t="shared" si="103"/>
        <v>1000</v>
      </c>
      <c r="K1329" s="1" t="s">
        <v>9296</v>
      </c>
      <c r="L1329">
        <v>4.0999999999999996</v>
      </c>
      <c r="M1329" s="4">
        <v>37126</v>
      </c>
      <c r="N1329" s="12">
        <f t="shared" si="104"/>
        <v>152216.59999999998</v>
      </c>
    </row>
    <row r="1330" spans="1:14">
      <c r="A1330" t="s">
        <v>8696</v>
      </c>
      <c r="B1330" t="s">
        <v>10500</v>
      </c>
      <c r="C1330" t="s">
        <v>10713</v>
      </c>
      <c r="D1330" s="2">
        <v>1110</v>
      </c>
      <c r="E1330" s="11">
        <f t="shared" si="105"/>
        <v>6431178</v>
      </c>
      <c r="F1330" s="5">
        <v>1599</v>
      </c>
      <c r="G1330" s="1">
        <v>0.31</v>
      </c>
      <c r="H1330" t="str">
        <f t="shared" si="101"/>
        <v>20-50%</v>
      </c>
      <c r="I1330" s="8" t="str">
        <f t="shared" si="102"/>
        <v>&gt;500</v>
      </c>
      <c r="J1330" s="8" t="str">
        <f t="shared" si="103"/>
        <v>1000</v>
      </c>
      <c r="K1330" s="1" t="s">
        <v>9296</v>
      </c>
      <c r="L1330">
        <v>4.3</v>
      </c>
      <c r="M1330" s="4">
        <v>4022</v>
      </c>
      <c r="N1330" s="12">
        <f t="shared" si="104"/>
        <v>17294.599999999999</v>
      </c>
    </row>
    <row r="1331" spans="1:14">
      <c r="A1331" t="s">
        <v>7504</v>
      </c>
      <c r="B1331" t="s">
        <v>10349</v>
      </c>
      <c r="C1331" t="s">
        <v>10723</v>
      </c>
      <c r="D1331" s="2">
        <v>1199</v>
      </c>
      <c r="E1331" s="11">
        <f t="shared" si="105"/>
        <v>7740200</v>
      </c>
      <c r="F1331" s="5">
        <v>1690</v>
      </c>
      <c r="G1331" s="1">
        <v>0.28999999999999998</v>
      </c>
      <c r="H1331" t="str">
        <f t="shared" si="101"/>
        <v>20-50%</v>
      </c>
      <c r="I1331" s="8" t="str">
        <f t="shared" si="102"/>
        <v>&gt;500</v>
      </c>
      <c r="J1331" s="8" t="str">
        <f t="shared" si="103"/>
        <v>1000</v>
      </c>
      <c r="K1331" s="1" t="s">
        <v>9296</v>
      </c>
      <c r="L1331">
        <v>4.2</v>
      </c>
      <c r="M1331" s="4">
        <v>4580</v>
      </c>
      <c r="N1331" s="12">
        <f t="shared" si="104"/>
        <v>19236</v>
      </c>
    </row>
    <row r="1332" spans="1:14">
      <c r="A1332" t="s">
        <v>9160</v>
      </c>
      <c r="B1332" t="s">
        <v>9161</v>
      </c>
      <c r="C1332" t="s">
        <v>10745</v>
      </c>
      <c r="D1332" s="2">
        <v>2320</v>
      </c>
      <c r="E1332" s="11">
        <f t="shared" si="105"/>
        <v>641550</v>
      </c>
      <c r="F1332" s="5">
        <v>3290</v>
      </c>
      <c r="G1332" s="1">
        <v>0.28999999999999998</v>
      </c>
      <c r="H1332" t="str">
        <f t="shared" si="101"/>
        <v>20-50%</v>
      </c>
      <c r="I1332" s="8" t="str">
        <f t="shared" si="102"/>
        <v>&gt;500</v>
      </c>
      <c r="J1332" s="8" t="str">
        <f t="shared" si="103"/>
        <v>&lt;1000</v>
      </c>
      <c r="K1332" s="1" t="s">
        <v>9296</v>
      </c>
      <c r="L1332">
        <v>3.8</v>
      </c>
      <c r="M1332" s="4">
        <v>195</v>
      </c>
      <c r="N1332" s="12">
        <f t="shared" si="104"/>
        <v>741</v>
      </c>
    </row>
    <row r="1333" spans="1:14">
      <c r="A1333" t="s">
        <v>6760</v>
      </c>
      <c r="B1333" t="s">
        <v>10251</v>
      </c>
      <c r="C1333" t="s">
        <v>10712</v>
      </c>
      <c r="D1333" s="2">
        <v>2199</v>
      </c>
      <c r="E1333" s="11">
        <f t="shared" si="105"/>
        <v>4658420</v>
      </c>
      <c r="F1333" s="5">
        <v>2990</v>
      </c>
      <c r="G1333" s="1">
        <v>0.26</v>
      </c>
      <c r="H1333" t="str">
        <f t="shared" si="101"/>
        <v>20%</v>
      </c>
      <c r="I1333" s="8" t="str">
        <f t="shared" si="102"/>
        <v>&gt;500</v>
      </c>
      <c r="J1333" s="8" t="str">
        <f t="shared" si="103"/>
        <v>1000</v>
      </c>
      <c r="K1333" s="1" t="s">
        <v>9296</v>
      </c>
      <c r="L1333">
        <v>3.8</v>
      </c>
      <c r="M1333" s="4">
        <v>1558</v>
      </c>
      <c r="N1333" s="12">
        <f t="shared" si="104"/>
        <v>5920.4</v>
      </c>
    </row>
    <row r="1334" spans="1:14">
      <c r="A1334" t="s">
        <v>7561</v>
      </c>
      <c r="B1334" t="s">
        <v>10355</v>
      </c>
      <c r="C1334" t="s">
        <v>10713</v>
      </c>
      <c r="D1334">
        <v>510</v>
      </c>
      <c r="E1334" s="11">
        <f t="shared" si="105"/>
        <v>4626560</v>
      </c>
      <c r="F1334" s="5">
        <v>640</v>
      </c>
      <c r="G1334" s="1">
        <v>0.2</v>
      </c>
      <c r="H1334" t="str">
        <f t="shared" si="101"/>
        <v>20%</v>
      </c>
      <c r="I1334" s="8" t="str">
        <f t="shared" si="102"/>
        <v>&gt;500</v>
      </c>
      <c r="J1334" s="8" t="str">
        <f t="shared" si="103"/>
        <v>1000</v>
      </c>
      <c r="K1334" s="1" t="s">
        <v>9296</v>
      </c>
      <c r="L1334">
        <v>4.0999999999999996</v>
      </c>
      <c r="M1334" s="4">
        <v>7229</v>
      </c>
      <c r="N1334" s="12">
        <f t="shared" si="104"/>
        <v>29638.899999999998</v>
      </c>
    </row>
    <row r="1335" spans="1:14">
      <c r="A1335" t="s">
        <v>7660</v>
      </c>
      <c r="B1335" t="s">
        <v>10367</v>
      </c>
      <c r="C1335" t="s">
        <v>10720</v>
      </c>
      <c r="D1335" s="2">
        <v>9799</v>
      </c>
      <c r="E1335" s="11">
        <f t="shared" si="105"/>
        <v>160999650</v>
      </c>
      <c r="F1335" s="5">
        <v>12150</v>
      </c>
      <c r="G1335" s="1">
        <v>0.19</v>
      </c>
      <c r="H1335" t="str">
        <f t="shared" si="101"/>
        <v>20-50%</v>
      </c>
      <c r="I1335" s="8" t="str">
        <f t="shared" si="102"/>
        <v>&gt;500</v>
      </c>
      <c r="J1335" s="8" t="str">
        <f t="shared" si="103"/>
        <v>1000</v>
      </c>
      <c r="K1335" s="1" t="s">
        <v>9296</v>
      </c>
      <c r="L1335">
        <v>4.3</v>
      </c>
      <c r="M1335" s="4">
        <v>13251</v>
      </c>
      <c r="N1335" s="12">
        <f t="shared" si="104"/>
        <v>56979.299999999996</v>
      </c>
    </row>
    <row r="1336" spans="1:14">
      <c r="A1336" t="s">
        <v>6129</v>
      </c>
      <c r="B1336" t="s">
        <v>10168</v>
      </c>
      <c r="C1336" t="s">
        <v>10705</v>
      </c>
      <c r="D1336" s="2">
        <v>1199</v>
      </c>
      <c r="E1336" s="11">
        <f t="shared" si="105"/>
        <v>22543500</v>
      </c>
      <c r="F1336" s="5">
        <v>1695</v>
      </c>
      <c r="G1336" s="1">
        <v>0.28999999999999998</v>
      </c>
      <c r="H1336" t="str">
        <f t="shared" si="101"/>
        <v>20-50%</v>
      </c>
      <c r="I1336" s="8" t="str">
        <f t="shared" si="102"/>
        <v>&gt;500</v>
      </c>
      <c r="J1336" s="8" t="str">
        <f t="shared" si="103"/>
        <v>1000</v>
      </c>
      <c r="K1336" s="1" t="s">
        <v>9296</v>
      </c>
      <c r="L1336">
        <v>3.6</v>
      </c>
      <c r="M1336" s="4">
        <v>13300</v>
      </c>
      <c r="N1336" s="12">
        <f t="shared" si="104"/>
        <v>47880</v>
      </c>
    </row>
    <row r="1337" spans="1:14">
      <c r="A1337" t="s">
        <v>8152</v>
      </c>
      <c r="B1337" t="s">
        <v>10429</v>
      </c>
      <c r="C1337" t="s">
        <v>10713</v>
      </c>
      <c r="D1337" s="2">
        <v>2449</v>
      </c>
      <c r="E1337" s="11">
        <f t="shared" si="105"/>
        <v>17648340</v>
      </c>
      <c r="F1337" s="5">
        <v>3390</v>
      </c>
      <c r="G1337" s="1">
        <v>0.28000000000000003</v>
      </c>
      <c r="H1337" t="str">
        <f t="shared" si="101"/>
        <v>20-50%</v>
      </c>
      <c r="I1337" s="8" t="str">
        <f t="shared" si="102"/>
        <v>&gt;500</v>
      </c>
      <c r="J1337" s="8" t="str">
        <f t="shared" si="103"/>
        <v>1000</v>
      </c>
      <c r="K1337" s="1" t="s">
        <v>9296</v>
      </c>
      <c r="L1337">
        <v>4</v>
      </c>
      <c r="M1337" s="4">
        <v>5206</v>
      </c>
      <c r="N1337" s="12">
        <f t="shared" si="104"/>
        <v>20824</v>
      </c>
    </row>
    <row r="1338" spans="1:14">
      <c r="A1338" t="s">
        <v>7314</v>
      </c>
      <c r="B1338" t="s">
        <v>10323</v>
      </c>
      <c r="C1338" t="s">
        <v>10721</v>
      </c>
      <c r="D1338">
        <v>999</v>
      </c>
      <c r="E1338" s="11">
        <f t="shared" si="105"/>
        <v>7614360</v>
      </c>
      <c r="F1338" s="5">
        <v>1560</v>
      </c>
      <c r="G1338" s="1">
        <v>0.36</v>
      </c>
      <c r="H1338" t="str">
        <f t="shared" si="101"/>
        <v>20-50%</v>
      </c>
      <c r="I1338" s="8" t="str">
        <f t="shared" si="102"/>
        <v>&gt;500</v>
      </c>
      <c r="J1338" s="8" t="str">
        <f t="shared" si="103"/>
        <v>1000</v>
      </c>
      <c r="K1338" s="1" t="s">
        <v>9296</v>
      </c>
      <c r="L1338">
        <v>3.6</v>
      </c>
      <c r="M1338" s="4">
        <v>4881</v>
      </c>
      <c r="N1338" s="12">
        <f t="shared" si="104"/>
        <v>17571.600000000002</v>
      </c>
    </row>
    <row r="1339" spans="1:14">
      <c r="A1339" t="s">
        <v>8681</v>
      </c>
      <c r="B1339" t="s">
        <v>10498</v>
      </c>
      <c r="C1339" t="s">
        <v>10749</v>
      </c>
      <c r="D1339">
        <v>649</v>
      </c>
      <c r="E1339" s="11">
        <f t="shared" si="105"/>
        <v>3996</v>
      </c>
      <c r="F1339" s="5">
        <v>999</v>
      </c>
      <c r="G1339" s="1">
        <v>0.35</v>
      </c>
      <c r="H1339" t="str">
        <f t="shared" si="101"/>
        <v>20-50%</v>
      </c>
      <c r="I1339" s="8" t="str">
        <f t="shared" si="102"/>
        <v>&gt;500</v>
      </c>
      <c r="J1339" s="8" t="str">
        <f t="shared" si="103"/>
        <v>&lt;1000</v>
      </c>
      <c r="K1339" s="1" t="s">
        <v>9296</v>
      </c>
      <c r="L1339">
        <v>3.6</v>
      </c>
      <c r="M1339" s="4">
        <v>4</v>
      </c>
      <c r="N1339" s="12">
        <f t="shared" si="104"/>
        <v>14.4</v>
      </c>
    </row>
    <row r="1340" spans="1:14">
      <c r="A1340" t="s">
        <v>7349</v>
      </c>
      <c r="B1340" t="s">
        <v>10328</v>
      </c>
      <c r="C1340" t="s">
        <v>10728</v>
      </c>
      <c r="D1340">
        <v>189</v>
      </c>
      <c r="E1340" s="11">
        <f t="shared" si="105"/>
        <v>818363</v>
      </c>
      <c r="F1340" s="5">
        <v>299</v>
      </c>
      <c r="G1340" s="1">
        <v>0.37</v>
      </c>
      <c r="H1340" t="str">
        <f t="shared" si="101"/>
        <v>&gt;=50%</v>
      </c>
      <c r="I1340" s="8" t="str">
        <f t="shared" si="102"/>
        <v>200-500</v>
      </c>
      <c r="J1340" s="8" t="str">
        <f t="shared" si="103"/>
        <v>1000</v>
      </c>
      <c r="K1340" s="1" t="s">
        <v>9296</v>
      </c>
      <c r="L1340">
        <v>4.2</v>
      </c>
      <c r="M1340" s="4">
        <v>2737</v>
      </c>
      <c r="N1340" s="12">
        <f t="shared" si="104"/>
        <v>11495.4</v>
      </c>
    </row>
    <row r="1341" spans="1:14">
      <c r="A1341" t="s">
        <v>7229</v>
      </c>
      <c r="B1341" t="s">
        <v>10311</v>
      </c>
      <c r="C1341" t="s">
        <v>10732</v>
      </c>
      <c r="D1341">
        <v>599</v>
      </c>
      <c r="E1341" s="11">
        <f t="shared" si="105"/>
        <v>1617822</v>
      </c>
      <c r="F1341" s="5">
        <v>2799</v>
      </c>
      <c r="G1341" s="1">
        <v>0.79</v>
      </c>
      <c r="H1341" t="str">
        <f t="shared" si="101"/>
        <v>20-50%</v>
      </c>
      <c r="I1341" s="8" t="str">
        <f t="shared" si="102"/>
        <v>&gt;500</v>
      </c>
      <c r="J1341" s="8" t="str">
        <f t="shared" si="103"/>
        <v>&lt;1000</v>
      </c>
      <c r="K1341" s="1" t="s">
        <v>9295</v>
      </c>
      <c r="L1341">
        <v>3.9</v>
      </c>
      <c r="M1341" s="4">
        <v>578</v>
      </c>
      <c r="N1341" s="12">
        <f t="shared" si="104"/>
        <v>2254.1999999999998</v>
      </c>
    </row>
    <row r="1342" spans="1:14">
      <c r="A1342" t="s">
        <v>5042</v>
      </c>
      <c r="B1342" t="s">
        <v>10032</v>
      </c>
      <c r="C1342" t="s">
        <v>10675</v>
      </c>
      <c r="D1342" s="2">
        <v>1187</v>
      </c>
      <c r="E1342" s="11">
        <f t="shared" si="105"/>
        <v>3205998</v>
      </c>
      <c r="F1342" s="5">
        <v>1929</v>
      </c>
      <c r="G1342" s="1">
        <v>0.38</v>
      </c>
      <c r="H1342" t="str">
        <f t="shared" si="101"/>
        <v>20-50%</v>
      </c>
      <c r="I1342" s="8" t="str">
        <f t="shared" si="102"/>
        <v>&gt;500</v>
      </c>
      <c r="J1342" s="8" t="str">
        <f t="shared" si="103"/>
        <v>1000</v>
      </c>
      <c r="K1342" s="1" t="s">
        <v>9296</v>
      </c>
      <c r="L1342">
        <v>4.0999999999999996</v>
      </c>
      <c r="M1342" s="4">
        <v>1662</v>
      </c>
      <c r="N1342" s="12">
        <f t="shared" si="104"/>
        <v>6814.2</v>
      </c>
    </row>
    <row r="1343" spans="1:14">
      <c r="A1343" t="s">
        <v>7300</v>
      </c>
      <c r="B1343" t="s">
        <v>10321</v>
      </c>
      <c r="C1343" t="s">
        <v>10745</v>
      </c>
      <c r="D1343" s="2">
        <v>6499</v>
      </c>
      <c r="E1343" s="11">
        <f t="shared" si="105"/>
        <v>49852500</v>
      </c>
      <c r="F1343" s="5">
        <v>8500</v>
      </c>
      <c r="G1343" s="1">
        <v>0.24</v>
      </c>
      <c r="H1343" t="str">
        <f t="shared" si="101"/>
        <v>20-50%</v>
      </c>
      <c r="I1343" s="8" t="str">
        <f t="shared" si="102"/>
        <v>&gt;500</v>
      </c>
      <c r="J1343" s="8" t="str">
        <f t="shared" si="103"/>
        <v>1000</v>
      </c>
      <c r="K1343" s="1" t="s">
        <v>9296</v>
      </c>
      <c r="L1343">
        <v>4.4000000000000004</v>
      </c>
      <c r="M1343" s="4">
        <v>5865</v>
      </c>
      <c r="N1343" s="12">
        <f t="shared" si="104"/>
        <v>25806.000000000004</v>
      </c>
    </row>
    <row r="1344" spans="1:14">
      <c r="A1344" t="s">
        <v>8873</v>
      </c>
      <c r="B1344" t="s">
        <v>10523</v>
      </c>
      <c r="C1344" t="s">
        <v>10712</v>
      </c>
      <c r="D1344" s="2">
        <v>8699</v>
      </c>
      <c r="E1344" s="11">
        <f t="shared" si="105"/>
        <v>76871659</v>
      </c>
      <c r="F1344" s="5">
        <v>13049</v>
      </c>
      <c r="G1344" s="1">
        <v>0.33</v>
      </c>
      <c r="H1344" t="str">
        <f t="shared" si="101"/>
        <v>20-50%</v>
      </c>
      <c r="I1344" s="8" t="str">
        <f t="shared" si="102"/>
        <v>&gt;500</v>
      </c>
      <c r="J1344" s="8" t="str">
        <f t="shared" si="103"/>
        <v>1000</v>
      </c>
      <c r="K1344" s="1" t="s">
        <v>9296</v>
      </c>
      <c r="L1344">
        <v>4.3</v>
      </c>
      <c r="M1344" s="4">
        <v>5891</v>
      </c>
      <c r="N1344" s="12">
        <f t="shared" si="104"/>
        <v>25331.3</v>
      </c>
    </row>
    <row r="1345" spans="1:14">
      <c r="A1345" t="s">
        <v>7111</v>
      </c>
      <c r="B1345" t="s">
        <v>7112</v>
      </c>
      <c r="C1345" t="s">
        <v>10713</v>
      </c>
      <c r="D1345" s="2">
        <v>2699</v>
      </c>
      <c r="E1345" s="11">
        <f t="shared" si="105"/>
        <v>6091200</v>
      </c>
      <c r="F1345" s="5">
        <v>4700</v>
      </c>
      <c r="G1345" s="1">
        <v>0.43</v>
      </c>
      <c r="H1345" t="str">
        <f t="shared" si="101"/>
        <v>20%</v>
      </c>
      <c r="I1345" s="8" t="str">
        <f t="shared" si="102"/>
        <v>&gt;500</v>
      </c>
      <c r="J1345" s="8" t="str">
        <f t="shared" si="103"/>
        <v>1000</v>
      </c>
      <c r="K1345" s="1" t="s">
        <v>9296</v>
      </c>
      <c r="L1345">
        <v>4.2</v>
      </c>
      <c r="M1345" s="4">
        <v>1296</v>
      </c>
      <c r="N1345" s="12">
        <f t="shared" si="104"/>
        <v>5443.2</v>
      </c>
    </row>
    <row r="1346" spans="1:14">
      <c r="A1346" t="s">
        <v>6628</v>
      </c>
      <c r="B1346" t="s">
        <v>10234</v>
      </c>
      <c r="C1346" t="s">
        <v>10728</v>
      </c>
      <c r="D1346">
        <v>89</v>
      </c>
      <c r="E1346" s="11">
        <f t="shared" si="105"/>
        <v>1746269</v>
      </c>
      <c r="F1346" s="5">
        <v>89</v>
      </c>
      <c r="G1346" s="1">
        <v>0</v>
      </c>
      <c r="H1346" t="str">
        <f t="shared" ref="H1346:H1409" si="106">IF(G1347 &lt;=0.2, "20%", IF(G1347 &lt;=0.5,"20-50%", "&gt;=50%"))</f>
        <v>20-50%</v>
      </c>
      <c r="I1346" s="8" t="str">
        <f t="shared" ref="I1346:I1364" si="107">IF(F1346&lt;200,"&lt;200",IF(F1346&lt;=500,"200-500",IF(F1346&gt;500,"&gt;500")))</f>
        <v>&lt;200</v>
      </c>
      <c r="J1346" s="8" t="str">
        <f t="shared" ref="J1346:J1409" si="108">IF(M1346&lt;1000,"&lt;1000",IF(M1346&gt;=1000,"1000"))</f>
        <v>1000</v>
      </c>
      <c r="K1346" s="1" t="s">
        <v>9296</v>
      </c>
      <c r="L1346">
        <v>4.2</v>
      </c>
      <c r="M1346" s="4">
        <v>19621</v>
      </c>
      <c r="N1346" s="12">
        <f t="shared" ref="N1346:N1409" si="109">L1346 *M1346</f>
        <v>82408.2</v>
      </c>
    </row>
    <row r="1347" spans="1:14">
      <c r="A1347" t="s">
        <v>7483</v>
      </c>
      <c r="B1347" t="s">
        <v>10346</v>
      </c>
      <c r="C1347" t="s">
        <v>10742</v>
      </c>
      <c r="D1347">
        <v>499</v>
      </c>
      <c r="E1347" s="11">
        <f t="shared" si="105"/>
        <v>78921</v>
      </c>
      <c r="F1347" s="5">
        <v>999</v>
      </c>
      <c r="G1347" s="1">
        <v>0.5</v>
      </c>
      <c r="H1347" t="str">
        <f t="shared" si="106"/>
        <v>20-50%</v>
      </c>
      <c r="I1347" s="8" t="str">
        <f t="shared" si="107"/>
        <v>&gt;500</v>
      </c>
      <c r="J1347" s="8" t="str">
        <f t="shared" si="108"/>
        <v>&lt;1000</v>
      </c>
      <c r="K1347" s="1" t="s">
        <v>9295</v>
      </c>
      <c r="L1347">
        <v>4.5999999999999996</v>
      </c>
      <c r="M1347" s="4">
        <v>79</v>
      </c>
      <c r="N1347" s="12">
        <f t="shared" si="109"/>
        <v>363.4</v>
      </c>
    </row>
    <row r="1348" spans="1:14">
      <c r="A1348" t="s">
        <v>1817</v>
      </c>
      <c r="B1348" t="s">
        <v>9585</v>
      </c>
      <c r="C1348" t="s">
        <v>10572</v>
      </c>
      <c r="D1348" s="2">
        <v>18999</v>
      </c>
      <c r="E1348" s="11">
        <f t="shared" si="105"/>
        <v>35035000</v>
      </c>
      <c r="F1348" s="5">
        <v>35000</v>
      </c>
      <c r="G1348" s="1">
        <v>0.46</v>
      </c>
      <c r="H1348" t="str">
        <f t="shared" si="106"/>
        <v>&gt;=50%</v>
      </c>
      <c r="I1348" s="8" t="str">
        <f t="shared" si="107"/>
        <v>&gt;500</v>
      </c>
      <c r="J1348" s="8" t="str">
        <f t="shared" si="108"/>
        <v>1000</v>
      </c>
      <c r="K1348" s="1" t="s">
        <v>9296</v>
      </c>
      <c r="L1348">
        <v>4</v>
      </c>
      <c r="M1348" s="4">
        <v>1001</v>
      </c>
      <c r="N1348" s="12">
        <f t="shared" si="109"/>
        <v>4004</v>
      </c>
    </row>
    <row r="1349" spans="1:14">
      <c r="A1349" t="s">
        <v>971</v>
      </c>
      <c r="B1349" t="s">
        <v>9454</v>
      </c>
      <c r="C1349" t="s">
        <v>10572</v>
      </c>
      <c r="D1349" s="2">
        <v>29990</v>
      </c>
      <c r="E1349" s="11">
        <f t="shared" si="105"/>
        <v>13715000</v>
      </c>
      <c r="F1349" s="5">
        <v>65000</v>
      </c>
      <c r="G1349" s="1">
        <v>0.54</v>
      </c>
      <c r="H1349" t="str">
        <f t="shared" si="106"/>
        <v>20-50%</v>
      </c>
      <c r="I1349" s="8" t="str">
        <f t="shared" si="107"/>
        <v>&gt;500</v>
      </c>
      <c r="J1349" s="8" t="str">
        <f t="shared" si="108"/>
        <v>&lt;1000</v>
      </c>
      <c r="K1349" s="1" t="s">
        <v>9295</v>
      </c>
      <c r="L1349">
        <v>4.0999999999999996</v>
      </c>
      <c r="M1349" s="4">
        <v>211</v>
      </c>
      <c r="N1349" s="12">
        <f t="shared" si="109"/>
        <v>865.09999999999991</v>
      </c>
    </row>
    <row r="1350" spans="1:14">
      <c r="A1350" t="s">
        <v>705</v>
      </c>
      <c r="B1350" t="s">
        <v>9413</v>
      </c>
      <c r="C1350" t="s">
        <v>10572</v>
      </c>
      <c r="D1350" s="2">
        <v>37999</v>
      </c>
      <c r="E1350" s="11">
        <f t="shared" si="105"/>
        <v>233155000</v>
      </c>
      <c r="F1350" s="5">
        <v>65000</v>
      </c>
      <c r="G1350" s="1">
        <v>0.42</v>
      </c>
      <c r="H1350" t="str">
        <f t="shared" si="106"/>
        <v>20-50%</v>
      </c>
      <c r="I1350" s="8" t="str">
        <f t="shared" si="107"/>
        <v>&gt;500</v>
      </c>
      <c r="J1350" s="8" t="str">
        <f t="shared" si="108"/>
        <v>1000</v>
      </c>
      <c r="K1350" s="1" t="s">
        <v>9296</v>
      </c>
      <c r="L1350">
        <v>4.3</v>
      </c>
      <c r="M1350" s="4">
        <v>3587</v>
      </c>
      <c r="N1350" s="12">
        <f t="shared" si="109"/>
        <v>15424.099999999999</v>
      </c>
    </row>
    <row r="1351" spans="1:14">
      <c r="A1351" t="s">
        <v>1631</v>
      </c>
      <c r="B1351" t="s">
        <v>9555</v>
      </c>
      <c r="C1351" t="s">
        <v>10579</v>
      </c>
      <c r="D1351" s="2">
        <v>54990</v>
      </c>
      <c r="E1351" s="11">
        <f t="shared" si="105"/>
        <v>304895000</v>
      </c>
      <c r="F1351" s="5">
        <v>85000</v>
      </c>
      <c r="G1351" s="1">
        <v>0.35</v>
      </c>
      <c r="H1351" t="str">
        <f t="shared" si="106"/>
        <v>20-50%</v>
      </c>
      <c r="I1351" s="8" t="str">
        <f t="shared" si="107"/>
        <v>&gt;500</v>
      </c>
      <c r="J1351" s="8" t="str">
        <f t="shared" si="108"/>
        <v>1000</v>
      </c>
      <c r="K1351" s="1" t="s">
        <v>9296</v>
      </c>
      <c r="L1351">
        <v>4.3</v>
      </c>
      <c r="M1351" s="4">
        <v>3587</v>
      </c>
      <c r="N1351" s="12">
        <f t="shared" si="109"/>
        <v>15424.099999999999</v>
      </c>
    </row>
    <row r="1352" spans="1:14">
      <c r="A1352" t="s">
        <v>1210</v>
      </c>
      <c r="B1352" t="s">
        <v>9493</v>
      </c>
      <c r="C1352" t="s">
        <v>10572</v>
      </c>
      <c r="D1352" s="2">
        <v>5699</v>
      </c>
      <c r="E1352" s="11">
        <f t="shared" si="105"/>
        <v>44033000</v>
      </c>
      <c r="F1352" s="5">
        <v>11000</v>
      </c>
      <c r="G1352" s="1">
        <v>0.48</v>
      </c>
      <c r="H1352" t="str">
        <f t="shared" si="106"/>
        <v>20-50%</v>
      </c>
      <c r="I1352" s="8" t="str">
        <f t="shared" si="107"/>
        <v>&gt;500</v>
      </c>
      <c r="J1352" s="8" t="str">
        <f t="shared" si="108"/>
        <v>1000</v>
      </c>
      <c r="K1352" s="1" t="s">
        <v>9296</v>
      </c>
      <c r="L1352">
        <v>4.2</v>
      </c>
      <c r="M1352" s="4">
        <v>4003</v>
      </c>
      <c r="N1352" s="12">
        <f t="shared" si="109"/>
        <v>16812.600000000002</v>
      </c>
    </row>
    <row r="1353" spans="1:14">
      <c r="A1353" t="s">
        <v>360</v>
      </c>
      <c r="B1353" t="s">
        <v>9366</v>
      </c>
      <c r="C1353" t="s">
        <v>10572</v>
      </c>
      <c r="D1353" s="2">
        <v>6999</v>
      </c>
      <c r="E1353" s="11">
        <f t="shared" si="105"/>
        <v>52034997</v>
      </c>
      <c r="F1353" s="5">
        <v>12999</v>
      </c>
      <c r="G1353" s="1">
        <v>0.46</v>
      </c>
      <c r="H1353" t="str">
        <f t="shared" si="106"/>
        <v>&gt;=50%</v>
      </c>
      <c r="I1353" s="8" t="str">
        <f t="shared" si="107"/>
        <v>&gt;500</v>
      </c>
      <c r="J1353" s="8" t="str">
        <f t="shared" si="108"/>
        <v>1000</v>
      </c>
      <c r="K1353" s="1" t="s">
        <v>9296</v>
      </c>
      <c r="L1353">
        <v>4.2</v>
      </c>
      <c r="M1353" s="4">
        <v>4003</v>
      </c>
      <c r="N1353" s="12">
        <f t="shared" si="109"/>
        <v>16812.600000000002</v>
      </c>
    </row>
    <row r="1354" spans="1:14">
      <c r="A1354" t="s">
        <v>1735</v>
      </c>
      <c r="B1354" t="s">
        <v>9572</v>
      </c>
      <c r="C1354" t="s">
        <v>10584</v>
      </c>
      <c r="D1354" s="2">
        <v>8999</v>
      </c>
      <c r="E1354" s="11">
        <f t="shared" si="105"/>
        <v>120586653</v>
      </c>
      <c r="F1354" s="5">
        <v>18999</v>
      </c>
      <c r="G1354" s="1">
        <v>0.53</v>
      </c>
      <c r="H1354" t="str">
        <f t="shared" si="106"/>
        <v>20-50%</v>
      </c>
      <c r="I1354" s="8" t="str">
        <f t="shared" si="107"/>
        <v>&gt;500</v>
      </c>
      <c r="J1354" s="8" t="str">
        <f t="shared" si="108"/>
        <v>1000</v>
      </c>
      <c r="K1354" s="1" t="s">
        <v>9295</v>
      </c>
      <c r="L1354">
        <v>4</v>
      </c>
      <c r="M1354" s="4">
        <v>6347</v>
      </c>
      <c r="N1354" s="12">
        <f t="shared" si="109"/>
        <v>25388</v>
      </c>
    </row>
    <row r="1355" spans="1:14">
      <c r="A1355" t="s">
        <v>793</v>
      </c>
      <c r="B1355" t="s">
        <v>9427</v>
      </c>
      <c r="C1355" t="s">
        <v>10575</v>
      </c>
      <c r="D1355" s="2">
        <v>8499</v>
      </c>
      <c r="E1355" s="11">
        <f t="shared" si="105"/>
        <v>9471408</v>
      </c>
      <c r="F1355" s="5">
        <v>15999</v>
      </c>
      <c r="G1355" s="1">
        <v>0.47</v>
      </c>
      <c r="H1355" t="str">
        <f t="shared" si="106"/>
        <v>20-50%</v>
      </c>
      <c r="I1355" s="8" t="str">
        <f t="shared" si="107"/>
        <v>&gt;500</v>
      </c>
      <c r="J1355" s="8" t="str">
        <f t="shared" si="108"/>
        <v>&lt;1000</v>
      </c>
      <c r="K1355" s="1" t="s">
        <v>9296</v>
      </c>
      <c r="L1355">
        <v>4.3</v>
      </c>
      <c r="M1355" s="4">
        <v>592</v>
      </c>
      <c r="N1355" s="12">
        <f t="shared" si="109"/>
        <v>2545.6</v>
      </c>
    </row>
    <row r="1356" spans="1:14">
      <c r="A1356" t="s">
        <v>5252</v>
      </c>
      <c r="B1356" t="s">
        <v>10059</v>
      </c>
      <c r="C1356" t="s">
        <v>10665</v>
      </c>
      <c r="D1356" s="2">
        <v>3303</v>
      </c>
      <c r="E1356" s="11">
        <f t="shared" si="105"/>
        <v>63643256</v>
      </c>
      <c r="F1356" s="5">
        <v>4699</v>
      </c>
      <c r="G1356" s="1">
        <v>0.3</v>
      </c>
      <c r="H1356" t="str">
        <f t="shared" si="106"/>
        <v>&gt;=50%</v>
      </c>
      <c r="I1356" s="8" t="str">
        <f t="shared" si="107"/>
        <v>&gt;500</v>
      </c>
      <c r="J1356" s="8" t="str">
        <f t="shared" si="108"/>
        <v>1000</v>
      </c>
      <c r="K1356" s="1" t="s">
        <v>9296</v>
      </c>
      <c r="L1356">
        <v>4.4000000000000004</v>
      </c>
      <c r="M1356" s="4">
        <v>13544</v>
      </c>
      <c r="N1356" s="12">
        <f t="shared" si="109"/>
        <v>59593.600000000006</v>
      </c>
    </row>
    <row r="1357" spans="1:14">
      <c r="A1357" t="s">
        <v>1899</v>
      </c>
      <c r="B1357" t="s">
        <v>9596</v>
      </c>
      <c r="C1357" t="s">
        <v>10572</v>
      </c>
      <c r="D1357" s="2">
        <v>13990</v>
      </c>
      <c r="E1357" s="11">
        <f t="shared" si="105"/>
        <v>202300</v>
      </c>
      <c r="F1357" s="5">
        <v>28900</v>
      </c>
      <c r="G1357" s="1">
        <v>0.52</v>
      </c>
      <c r="H1357" t="str">
        <f t="shared" si="106"/>
        <v>&gt;=50%</v>
      </c>
      <c r="I1357" s="8" t="str">
        <f t="shared" si="107"/>
        <v>&gt;500</v>
      </c>
      <c r="J1357" s="8" t="str">
        <f t="shared" si="108"/>
        <v>&lt;1000</v>
      </c>
      <c r="K1357" s="1" t="s">
        <v>9295</v>
      </c>
      <c r="L1357">
        <v>4.5</v>
      </c>
      <c r="M1357" s="4">
        <v>7</v>
      </c>
      <c r="N1357" s="12">
        <f t="shared" si="109"/>
        <v>31.5</v>
      </c>
    </row>
    <row r="1358" spans="1:14">
      <c r="A1358" t="s">
        <v>1521</v>
      </c>
      <c r="B1358" t="s">
        <v>9539</v>
      </c>
      <c r="C1358" t="s">
        <v>10572</v>
      </c>
      <c r="D1358">
        <v>449</v>
      </c>
      <c r="E1358" s="11">
        <f t="shared" si="105"/>
        <v>265958</v>
      </c>
      <c r="F1358" s="5">
        <v>1099</v>
      </c>
      <c r="G1358" s="1">
        <v>0.59</v>
      </c>
      <c r="H1358" t="str">
        <f t="shared" si="106"/>
        <v>&gt;=50%</v>
      </c>
      <c r="I1358" s="8" t="str">
        <f t="shared" si="107"/>
        <v>&gt;500</v>
      </c>
      <c r="J1358" s="8" t="str">
        <f t="shared" si="108"/>
        <v>&lt;1000</v>
      </c>
      <c r="K1358" s="1" t="s">
        <v>9295</v>
      </c>
      <c r="L1358">
        <v>4</v>
      </c>
      <c r="M1358" s="4">
        <v>242</v>
      </c>
      <c r="N1358" s="12">
        <f t="shared" si="109"/>
        <v>968</v>
      </c>
    </row>
    <row r="1359" spans="1:14">
      <c r="A1359" t="s">
        <v>587</v>
      </c>
      <c r="B1359" t="s">
        <v>588</v>
      </c>
      <c r="C1359" t="s">
        <v>10573</v>
      </c>
      <c r="D1359">
        <v>649</v>
      </c>
      <c r="E1359" s="11">
        <f t="shared" si="105"/>
        <v>48513731</v>
      </c>
      <c r="F1359" s="5">
        <v>1999</v>
      </c>
      <c r="G1359" s="1">
        <v>0.68</v>
      </c>
      <c r="H1359" t="str">
        <f t="shared" si="106"/>
        <v>&gt;=50%</v>
      </c>
      <c r="I1359" s="8" t="str">
        <f t="shared" si="107"/>
        <v>&gt;500</v>
      </c>
      <c r="J1359" s="8" t="str">
        <f t="shared" si="108"/>
        <v>1000</v>
      </c>
      <c r="K1359" s="1" t="s">
        <v>9295</v>
      </c>
      <c r="L1359">
        <v>4.2</v>
      </c>
      <c r="M1359" s="4">
        <v>24269</v>
      </c>
      <c r="N1359" s="12">
        <f t="shared" si="109"/>
        <v>101929.8</v>
      </c>
    </row>
    <row r="1360" spans="1:14">
      <c r="A1360" t="s">
        <v>695</v>
      </c>
      <c r="B1360" t="s">
        <v>696</v>
      </c>
      <c r="C1360" t="s">
        <v>10572</v>
      </c>
      <c r="D1360">
        <v>449</v>
      </c>
      <c r="E1360" s="11">
        <f t="shared" si="105"/>
        <v>31525431</v>
      </c>
      <c r="F1360" s="5">
        <v>1299</v>
      </c>
      <c r="G1360" s="1">
        <v>0.65</v>
      </c>
      <c r="H1360" t="str">
        <f t="shared" si="106"/>
        <v>&gt;=50%</v>
      </c>
      <c r="I1360" s="8" t="str">
        <f t="shared" si="107"/>
        <v>&gt;500</v>
      </c>
      <c r="J1360" s="8" t="str">
        <f t="shared" si="108"/>
        <v>1000</v>
      </c>
      <c r="K1360" s="1" t="s">
        <v>9295</v>
      </c>
      <c r="L1360">
        <v>4.2</v>
      </c>
      <c r="M1360" s="4">
        <v>24269</v>
      </c>
      <c r="N1360" s="12">
        <f t="shared" si="109"/>
        <v>101929.8</v>
      </c>
    </row>
    <row r="1361" spans="1:14">
      <c r="A1361" t="s">
        <v>293</v>
      </c>
      <c r="B1361" t="s">
        <v>9357</v>
      </c>
      <c r="C1361" t="s">
        <v>10573</v>
      </c>
      <c r="D1361">
        <v>399</v>
      </c>
      <c r="E1361" s="11">
        <f t="shared" si="105"/>
        <v>26671631</v>
      </c>
      <c r="F1361" s="5">
        <v>1099</v>
      </c>
      <c r="G1361" s="1">
        <v>0.64</v>
      </c>
      <c r="H1361" t="str">
        <f t="shared" si="106"/>
        <v>&gt;=50%</v>
      </c>
      <c r="I1361" s="8" t="str">
        <f t="shared" si="107"/>
        <v>&gt;500</v>
      </c>
      <c r="J1361" s="8" t="str">
        <f t="shared" si="108"/>
        <v>1000</v>
      </c>
      <c r="K1361" s="1" t="s">
        <v>9295</v>
      </c>
      <c r="L1361">
        <v>4.2</v>
      </c>
      <c r="M1361" s="4">
        <v>24269</v>
      </c>
      <c r="N1361" s="12">
        <f t="shared" si="109"/>
        <v>101929.8</v>
      </c>
    </row>
    <row r="1362" spans="1:14">
      <c r="A1362" t="s">
        <v>1070</v>
      </c>
      <c r="B1362" t="s">
        <v>9470</v>
      </c>
      <c r="C1362" t="s">
        <v>10576</v>
      </c>
      <c r="D1362">
        <v>399</v>
      </c>
      <c r="E1362" s="11">
        <f t="shared" si="105"/>
        <v>17042880</v>
      </c>
      <c r="F1362" s="5">
        <v>1299</v>
      </c>
      <c r="G1362" s="1">
        <v>0.69</v>
      </c>
      <c r="H1362" t="str">
        <f t="shared" si="106"/>
        <v>&gt;=50%</v>
      </c>
      <c r="I1362" s="8" t="str">
        <f t="shared" si="107"/>
        <v>&gt;500</v>
      </c>
      <c r="J1362" s="8" t="str">
        <f t="shared" si="108"/>
        <v>1000</v>
      </c>
      <c r="K1362" s="1" t="s">
        <v>9295</v>
      </c>
      <c r="L1362">
        <v>4.2</v>
      </c>
      <c r="M1362" s="4">
        <v>13120</v>
      </c>
      <c r="N1362" s="12">
        <f t="shared" si="109"/>
        <v>55104</v>
      </c>
    </row>
    <row r="1363" spans="1:14">
      <c r="A1363" t="s">
        <v>681</v>
      </c>
      <c r="B1363" t="s">
        <v>9411</v>
      </c>
      <c r="C1363" t="s">
        <v>10572</v>
      </c>
      <c r="D1363">
        <v>349</v>
      </c>
      <c r="E1363" s="11">
        <f t="shared" si="105"/>
        <v>13106880</v>
      </c>
      <c r="F1363" s="5">
        <v>999</v>
      </c>
      <c r="G1363" s="1">
        <v>0.65</v>
      </c>
      <c r="H1363" t="str">
        <f t="shared" si="106"/>
        <v>&gt;=50%</v>
      </c>
      <c r="I1363" s="8" t="str">
        <f t="shared" si="107"/>
        <v>&gt;500</v>
      </c>
      <c r="J1363" s="8" t="str">
        <f t="shared" si="108"/>
        <v>1000</v>
      </c>
      <c r="K1363" s="1" t="s">
        <v>9295</v>
      </c>
      <c r="L1363">
        <v>4.2</v>
      </c>
      <c r="M1363" s="4">
        <v>13120</v>
      </c>
      <c r="N1363" s="12">
        <f t="shared" si="109"/>
        <v>55104</v>
      </c>
    </row>
    <row r="1364" spans="1:14">
      <c r="A1364" t="s">
        <v>1408</v>
      </c>
      <c r="B1364" t="s">
        <v>1409</v>
      </c>
      <c r="C1364" t="s">
        <v>10576</v>
      </c>
      <c r="D1364">
        <v>649</v>
      </c>
      <c r="E1364" s="11">
        <f t="shared" si="105"/>
        <v>48513731</v>
      </c>
      <c r="F1364" s="5">
        <v>1999</v>
      </c>
      <c r="G1364" s="1">
        <v>0.68</v>
      </c>
      <c r="H1364" t="str">
        <f t="shared" si="106"/>
        <v>&gt;=50%</v>
      </c>
      <c r="I1364" s="8" t="str">
        <f t="shared" si="107"/>
        <v>&gt;500</v>
      </c>
      <c r="J1364" s="8" t="str">
        <f t="shared" si="108"/>
        <v>1000</v>
      </c>
      <c r="K1364" s="1" t="s">
        <v>9295</v>
      </c>
      <c r="L1364">
        <v>4.2</v>
      </c>
      <c r="M1364" s="4">
        <v>24269</v>
      </c>
      <c r="N1364" s="12">
        <f t="shared" si="109"/>
        <v>101929.8</v>
      </c>
    </row>
    <row r="1365" spans="1:14">
      <c r="A1365" t="s">
        <v>9</v>
      </c>
      <c r="B1365" t="s">
        <v>9317</v>
      </c>
      <c r="C1365" t="s">
        <v>10572</v>
      </c>
      <c r="D1365">
        <v>399</v>
      </c>
      <c r="E1365" s="11">
        <f t="shared" si="105"/>
        <v>26671631</v>
      </c>
      <c r="F1365" s="5">
        <v>1099</v>
      </c>
      <c r="G1365" s="1">
        <v>0.64</v>
      </c>
      <c r="H1365" t="str">
        <f t="shared" si="106"/>
        <v>&gt;=50%</v>
      </c>
      <c r="I1365" s="8" t="str">
        <f>IF(F1365&lt;I5561,"&lt;200",IF(F1365&lt;=500,"200-500",IF(F1365&gt;500,"&gt;500")))</f>
        <v>&gt;500</v>
      </c>
      <c r="J1365" s="8" t="str">
        <f t="shared" si="108"/>
        <v>1000</v>
      </c>
      <c r="K1365" s="1" t="s">
        <v>9295</v>
      </c>
      <c r="L1365">
        <v>4.2</v>
      </c>
      <c r="M1365" s="4">
        <v>24269</v>
      </c>
      <c r="N1365" s="12">
        <f t="shared" si="109"/>
        <v>101929.8</v>
      </c>
    </row>
    <row r="1366" spans="1:14">
      <c r="A1366" t="s">
        <v>9</v>
      </c>
      <c r="B1366" t="s">
        <v>9317</v>
      </c>
      <c r="C1366" t="s">
        <v>10593</v>
      </c>
      <c r="D1366">
        <v>399</v>
      </c>
      <c r="E1366" s="11">
        <f t="shared" si="105"/>
        <v>26672730</v>
      </c>
      <c r="F1366" s="5">
        <v>1099</v>
      </c>
      <c r="G1366" s="1">
        <v>0.64</v>
      </c>
      <c r="H1366" t="str">
        <f t="shared" si="106"/>
        <v>&gt;=50%</v>
      </c>
      <c r="I1366" s="8" t="str">
        <f t="shared" ref="I1366:I1397" si="110">IF(F1366&lt;200,"&lt;200",IF(F1366&lt;=500,"200-500",IF(F1366&gt;500,"&gt;500")))</f>
        <v>&gt;500</v>
      </c>
      <c r="J1366" s="8" t="str">
        <f t="shared" si="108"/>
        <v>1000</v>
      </c>
      <c r="K1366" s="1" t="s">
        <v>9295</v>
      </c>
      <c r="L1366">
        <v>4.2</v>
      </c>
      <c r="M1366" s="4">
        <v>24270</v>
      </c>
      <c r="N1366" s="12">
        <f t="shared" si="109"/>
        <v>101934</v>
      </c>
    </row>
    <row r="1367" spans="1:14">
      <c r="A1367" t="s">
        <v>9</v>
      </c>
      <c r="B1367" t="s">
        <v>9317</v>
      </c>
      <c r="C1367" t="s">
        <v>10620</v>
      </c>
      <c r="D1367">
        <v>399</v>
      </c>
      <c r="E1367" s="11">
        <f t="shared" si="105"/>
        <v>26671631</v>
      </c>
      <c r="F1367" s="5">
        <v>1099</v>
      </c>
      <c r="G1367" s="1">
        <v>0.64</v>
      </c>
      <c r="H1367" t="str">
        <f t="shared" si="106"/>
        <v>&gt;=50%</v>
      </c>
      <c r="I1367" s="8" t="str">
        <f t="shared" si="110"/>
        <v>&gt;500</v>
      </c>
      <c r="J1367" s="8" t="str">
        <f t="shared" si="108"/>
        <v>1000</v>
      </c>
      <c r="K1367" s="1" t="s">
        <v>9295</v>
      </c>
      <c r="L1367">
        <v>4.2</v>
      </c>
      <c r="M1367" s="4">
        <v>24269</v>
      </c>
      <c r="N1367" s="12">
        <f t="shared" si="109"/>
        <v>101929.8</v>
      </c>
    </row>
    <row r="1368" spans="1:14">
      <c r="A1368" t="s">
        <v>1664</v>
      </c>
      <c r="B1368" t="s">
        <v>1665</v>
      </c>
      <c r="C1368" t="s">
        <v>10572</v>
      </c>
      <c r="D1368">
        <v>325</v>
      </c>
      <c r="E1368" s="11">
        <f t="shared" si="105"/>
        <v>11623024</v>
      </c>
      <c r="F1368" s="5">
        <v>1099</v>
      </c>
      <c r="G1368" s="1">
        <v>0.7</v>
      </c>
      <c r="H1368" t="str">
        <f t="shared" si="106"/>
        <v>&gt;=50%</v>
      </c>
      <c r="I1368" s="8" t="str">
        <f t="shared" si="110"/>
        <v>&gt;500</v>
      </c>
      <c r="J1368" s="8" t="str">
        <f t="shared" si="108"/>
        <v>1000</v>
      </c>
      <c r="K1368" s="1" t="s">
        <v>9295</v>
      </c>
      <c r="L1368">
        <v>4.2</v>
      </c>
      <c r="M1368" s="4">
        <v>10576</v>
      </c>
      <c r="N1368" s="12">
        <f t="shared" si="109"/>
        <v>44419.200000000004</v>
      </c>
    </row>
    <row r="1369" spans="1:14">
      <c r="A1369" t="s">
        <v>1038</v>
      </c>
      <c r="B1369" t="s">
        <v>9465</v>
      </c>
      <c r="C1369" t="s">
        <v>10572</v>
      </c>
      <c r="D1369">
        <v>339</v>
      </c>
      <c r="E1369" s="11">
        <f t="shared" si="105"/>
        <v>6248745</v>
      </c>
      <c r="F1369" s="5">
        <v>999</v>
      </c>
      <c r="G1369" s="1">
        <v>0.66</v>
      </c>
      <c r="H1369" t="str">
        <f t="shared" si="106"/>
        <v>&gt;=50%</v>
      </c>
      <c r="I1369" s="8" t="str">
        <f t="shared" si="110"/>
        <v>&gt;500</v>
      </c>
      <c r="J1369" s="8" t="str">
        <f t="shared" si="108"/>
        <v>1000</v>
      </c>
      <c r="K1369" s="1" t="s">
        <v>9295</v>
      </c>
      <c r="L1369">
        <v>4.3</v>
      </c>
      <c r="M1369" s="4">
        <v>6255</v>
      </c>
      <c r="N1369" s="12">
        <f t="shared" si="109"/>
        <v>26896.5</v>
      </c>
    </row>
    <row r="1370" spans="1:14">
      <c r="A1370" t="s">
        <v>1731</v>
      </c>
      <c r="B1370" t="s">
        <v>9571</v>
      </c>
      <c r="C1370" t="s">
        <v>10575</v>
      </c>
      <c r="D1370">
        <v>719</v>
      </c>
      <c r="E1370" s="11">
        <f t="shared" si="105"/>
        <v>1566455</v>
      </c>
      <c r="F1370" s="5">
        <v>1499</v>
      </c>
      <c r="G1370" s="1">
        <v>0.52</v>
      </c>
      <c r="H1370" t="str">
        <f t="shared" si="106"/>
        <v>&gt;=50%</v>
      </c>
      <c r="I1370" s="8" t="str">
        <f t="shared" si="110"/>
        <v>&gt;500</v>
      </c>
      <c r="J1370" s="8" t="str">
        <f t="shared" si="108"/>
        <v>1000</v>
      </c>
      <c r="K1370" s="1" t="s">
        <v>9295</v>
      </c>
      <c r="L1370">
        <v>4.0999999999999996</v>
      </c>
      <c r="M1370" s="4">
        <v>1045</v>
      </c>
      <c r="N1370" s="12">
        <f t="shared" si="109"/>
        <v>4284.5</v>
      </c>
    </row>
    <row r="1371" spans="1:14">
      <c r="A1371" t="s">
        <v>649</v>
      </c>
      <c r="B1371" t="s">
        <v>9406</v>
      </c>
      <c r="C1371" t="s">
        <v>10576</v>
      </c>
      <c r="D1371">
        <v>719</v>
      </c>
      <c r="E1371" s="11">
        <f t="shared" si="105"/>
        <v>1566455</v>
      </c>
      <c r="F1371" s="5">
        <v>1499</v>
      </c>
      <c r="G1371" s="1">
        <v>0.52</v>
      </c>
      <c r="H1371" t="str">
        <f t="shared" si="106"/>
        <v>&gt;=50%</v>
      </c>
      <c r="I1371" s="8" t="str">
        <f t="shared" si="110"/>
        <v>&gt;500</v>
      </c>
      <c r="J1371" s="8" t="str">
        <f t="shared" si="108"/>
        <v>1000</v>
      </c>
      <c r="K1371" s="1" t="s">
        <v>9295</v>
      </c>
      <c r="L1371">
        <v>4.0999999999999996</v>
      </c>
      <c r="M1371" s="4">
        <v>1045</v>
      </c>
      <c r="N1371" s="12">
        <f t="shared" si="109"/>
        <v>4284.5</v>
      </c>
    </row>
    <row r="1372" spans="1:14">
      <c r="A1372" t="s">
        <v>5662</v>
      </c>
      <c r="B1372" t="s">
        <v>5663</v>
      </c>
      <c r="C1372" t="s">
        <v>10591</v>
      </c>
      <c r="D1372">
        <v>379</v>
      </c>
      <c r="E1372" s="11">
        <f t="shared" si="105"/>
        <v>3083794</v>
      </c>
      <c r="F1372" s="5">
        <v>1099</v>
      </c>
      <c r="G1372" s="1">
        <v>0.66</v>
      </c>
      <c r="H1372" t="str">
        <f t="shared" si="106"/>
        <v>&gt;=50%</v>
      </c>
      <c r="I1372" s="8" t="str">
        <f t="shared" si="110"/>
        <v>&gt;500</v>
      </c>
      <c r="J1372" s="8" t="str">
        <f t="shared" si="108"/>
        <v>1000</v>
      </c>
      <c r="K1372" s="1" t="s">
        <v>9295</v>
      </c>
      <c r="L1372">
        <v>4.3</v>
      </c>
      <c r="M1372" s="4">
        <v>2806</v>
      </c>
      <c r="N1372" s="12">
        <f t="shared" si="109"/>
        <v>12065.8</v>
      </c>
    </row>
    <row r="1373" spans="1:14">
      <c r="A1373" t="s">
        <v>688</v>
      </c>
      <c r="B1373" t="s">
        <v>689</v>
      </c>
      <c r="C1373" t="s">
        <v>10572</v>
      </c>
      <c r="D1373">
        <v>399</v>
      </c>
      <c r="E1373" s="11">
        <f t="shared" si="105"/>
        <v>2803194</v>
      </c>
      <c r="F1373" s="5">
        <v>999</v>
      </c>
      <c r="G1373" s="1">
        <v>0.6</v>
      </c>
      <c r="H1373" t="str">
        <f t="shared" si="106"/>
        <v>&gt;=50%</v>
      </c>
      <c r="I1373" s="8" t="str">
        <f t="shared" si="110"/>
        <v>&gt;500</v>
      </c>
      <c r="J1373" s="8" t="str">
        <f t="shared" si="108"/>
        <v>1000</v>
      </c>
      <c r="K1373" s="1" t="s">
        <v>9295</v>
      </c>
      <c r="L1373">
        <v>4.3</v>
      </c>
      <c r="M1373" s="4">
        <v>2806</v>
      </c>
      <c r="N1373" s="12">
        <f t="shared" si="109"/>
        <v>12065.8</v>
      </c>
    </row>
    <row r="1374" spans="1:14">
      <c r="A1374" t="s">
        <v>1195</v>
      </c>
      <c r="B1374" t="s">
        <v>1196</v>
      </c>
      <c r="C1374" t="s">
        <v>10575</v>
      </c>
      <c r="D1374">
        <v>379</v>
      </c>
      <c r="E1374" s="11">
        <f t="shared" si="105"/>
        <v>3083794</v>
      </c>
      <c r="F1374" s="5">
        <v>1099</v>
      </c>
      <c r="G1374" s="1">
        <v>0.66</v>
      </c>
      <c r="H1374" t="str">
        <f t="shared" si="106"/>
        <v>&gt;=50%</v>
      </c>
      <c r="I1374" s="8" t="str">
        <f t="shared" si="110"/>
        <v>&gt;500</v>
      </c>
      <c r="J1374" s="8" t="str">
        <f t="shared" si="108"/>
        <v>1000</v>
      </c>
      <c r="K1374" s="1" t="s">
        <v>9295</v>
      </c>
      <c r="L1374">
        <v>4.3</v>
      </c>
      <c r="M1374" s="4">
        <v>2806</v>
      </c>
      <c r="N1374" s="12">
        <f t="shared" si="109"/>
        <v>12065.8</v>
      </c>
    </row>
    <row r="1375" spans="1:14">
      <c r="A1375" t="s">
        <v>536</v>
      </c>
      <c r="B1375" t="s">
        <v>537</v>
      </c>
      <c r="C1375" t="s">
        <v>10572</v>
      </c>
      <c r="D1375">
        <v>399</v>
      </c>
      <c r="E1375" s="11">
        <f t="shared" si="105"/>
        <v>26671631</v>
      </c>
      <c r="F1375" s="5">
        <v>1099</v>
      </c>
      <c r="G1375" s="1">
        <v>0.64</v>
      </c>
      <c r="H1375" t="str">
        <f t="shared" si="106"/>
        <v>&gt;=50%</v>
      </c>
      <c r="I1375" s="8" t="str">
        <f t="shared" si="110"/>
        <v>&gt;500</v>
      </c>
      <c r="J1375" s="8" t="str">
        <f t="shared" si="108"/>
        <v>1000</v>
      </c>
      <c r="K1375" s="1" t="s">
        <v>9295</v>
      </c>
      <c r="L1375">
        <v>4.2</v>
      </c>
      <c r="M1375" s="4">
        <v>24269</v>
      </c>
      <c r="N1375" s="12">
        <f t="shared" si="109"/>
        <v>101929.8</v>
      </c>
    </row>
    <row r="1376" spans="1:14">
      <c r="A1376" t="s">
        <v>851</v>
      </c>
      <c r="B1376" t="s">
        <v>852</v>
      </c>
      <c r="C1376" t="s">
        <v>10580</v>
      </c>
      <c r="D1376">
        <v>399</v>
      </c>
      <c r="E1376" s="11">
        <f t="shared" si="105"/>
        <v>2803194</v>
      </c>
      <c r="F1376" s="5">
        <v>999</v>
      </c>
      <c r="G1376" s="1">
        <v>0.6</v>
      </c>
      <c r="H1376" t="str">
        <f t="shared" si="106"/>
        <v>&gt;=50%</v>
      </c>
      <c r="I1376" s="8" t="str">
        <f t="shared" si="110"/>
        <v>&gt;500</v>
      </c>
      <c r="J1376" s="8" t="str">
        <f t="shared" si="108"/>
        <v>1000</v>
      </c>
      <c r="K1376" s="1" t="s">
        <v>9295</v>
      </c>
      <c r="L1376">
        <v>4.3</v>
      </c>
      <c r="M1376" s="4">
        <v>2806</v>
      </c>
      <c r="N1376" s="12">
        <f t="shared" si="109"/>
        <v>12065.8</v>
      </c>
    </row>
    <row r="1377" spans="1:14">
      <c r="A1377" t="s">
        <v>1110</v>
      </c>
      <c r="B1377" t="s">
        <v>9477</v>
      </c>
      <c r="C1377" t="s">
        <v>10572</v>
      </c>
      <c r="D1377">
        <v>325</v>
      </c>
      <c r="E1377" s="11">
        <f t="shared" si="105"/>
        <v>2648349</v>
      </c>
      <c r="F1377" s="5">
        <v>999</v>
      </c>
      <c r="G1377" s="1">
        <v>0.67</v>
      </c>
      <c r="H1377" t="str">
        <f t="shared" si="106"/>
        <v>&gt;=50%</v>
      </c>
      <c r="I1377" s="8" t="str">
        <f t="shared" si="110"/>
        <v>&gt;500</v>
      </c>
      <c r="J1377" s="8" t="str">
        <f t="shared" si="108"/>
        <v>1000</v>
      </c>
      <c r="K1377" s="1" t="s">
        <v>9295</v>
      </c>
      <c r="L1377">
        <v>4.3</v>
      </c>
      <c r="M1377" s="4">
        <v>2651</v>
      </c>
      <c r="N1377" s="12">
        <f t="shared" si="109"/>
        <v>11399.3</v>
      </c>
    </row>
    <row r="1378" spans="1:14">
      <c r="A1378" t="s">
        <v>561</v>
      </c>
      <c r="B1378" t="s">
        <v>562</v>
      </c>
      <c r="C1378" t="s">
        <v>10575</v>
      </c>
      <c r="D1378">
        <v>325</v>
      </c>
      <c r="E1378" s="11">
        <f t="shared" si="105"/>
        <v>13738224</v>
      </c>
      <c r="F1378" s="5">
        <v>1299</v>
      </c>
      <c r="G1378" s="1">
        <v>0.75</v>
      </c>
      <c r="H1378" t="str">
        <f t="shared" si="106"/>
        <v>&gt;=50%</v>
      </c>
      <c r="I1378" s="8" t="str">
        <f t="shared" si="110"/>
        <v>&gt;500</v>
      </c>
      <c r="J1378" s="8" t="str">
        <f t="shared" si="108"/>
        <v>1000</v>
      </c>
      <c r="K1378" s="1" t="s">
        <v>9295</v>
      </c>
      <c r="L1378">
        <v>4.2</v>
      </c>
      <c r="M1378" s="4">
        <v>10576</v>
      </c>
      <c r="N1378" s="12">
        <f t="shared" si="109"/>
        <v>44419.200000000004</v>
      </c>
    </row>
    <row r="1379" spans="1:14">
      <c r="A1379" t="s">
        <v>561</v>
      </c>
      <c r="B1379" t="s">
        <v>562</v>
      </c>
      <c r="C1379" t="s">
        <v>10613</v>
      </c>
      <c r="D1379">
        <v>325</v>
      </c>
      <c r="E1379" s="11">
        <f t="shared" si="105"/>
        <v>13738224</v>
      </c>
      <c r="F1379" s="5">
        <v>1299</v>
      </c>
      <c r="G1379" s="1">
        <v>0.75</v>
      </c>
      <c r="H1379" t="str">
        <f t="shared" si="106"/>
        <v>&gt;=50%</v>
      </c>
      <c r="I1379" s="8" t="str">
        <f t="shared" si="110"/>
        <v>&gt;500</v>
      </c>
      <c r="J1379" s="8" t="str">
        <f t="shared" si="108"/>
        <v>1000</v>
      </c>
      <c r="K1379" s="1" t="s">
        <v>9295</v>
      </c>
      <c r="L1379">
        <v>4.2</v>
      </c>
      <c r="M1379" s="4">
        <v>10576</v>
      </c>
      <c r="N1379" s="12">
        <f t="shared" si="109"/>
        <v>44419.200000000004</v>
      </c>
    </row>
    <row r="1380" spans="1:14">
      <c r="A1380" t="s">
        <v>1643</v>
      </c>
      <c r="B1380" t="s">
        <v>9557</v>
      </c>
      <c r="C1380" t="s">
        <v>10572</v>
      </c>
      <c r="D1380">
        <v>299</v>
      </c>
      <c r="E1380" s="11">
        <f t="shared" si="105"/>
        <v>2648349</v>
      </c>
      <c r="F1380" s="5">
        <v>999</v>
      </c>
      <c r="G1380" s="1">
        <v>0.7</v>
      </c>
      <c r="H1380" t="str">
        <f t="shared" si="106"/>
        <v>&gt;=50%</v>
      </c>
      <c r="I1380" s="8" t="str">
        <f t="shared" si="110"/>
        <v>&gt;500</v>
      </c>
      <c r="J1380" s="8" t="str">
        <f t="shared" si="108"/>
        <v>1000</v>
      </c>
      <c r="K1380" s="1" t="s">
        <v>9295</v>
      </c>
      <c r="L1380">
        <v>4.3</v>
      </c>
      <c r="M1380" s="4">
        <v>2651</v>
      </c>
      <c r="N1380" s="12">
        <f t="shared" si="109"/>
        <v>11399.3</v>
      </c>
    </row>
    <row r="1381" spans="1:14">
      <c r="A1381" t="s">
        <v>1546</v>
      </c>
      <c r="B1381" t="s">
        <v>1547</v>
      </c>
      <c r="C1381" t="s">
        <v>10578</v>
      </c>
      <c r="D1381">
        <v>339</v>
      </c>
      <c r="E1381" s="11">
        <f t="shared" si="105"/>
        <v>6248745</v>
      </c>
      <c r="F1381" s="5">
        <v>999</v>
      </c>
      <c r="G1381" s="1">
        <v>0.66</v>
      </c>
      <c r="H1381" t="str">
        <f t="shared" si="106"/>
        <v>&gt;=50%</v>
      </c>
      <c r="I1381" s="8" t="str">
        <f t="shared" si="110"/>
        <v>&gt;500</v>
      </c>
      <c r="J1381" s="8" t="str">
        <f t="shared" si="108"/>
        <v>1000</v>
      </c>
      <c r="K1381" s="1" t="s">
        <v>9295</v>
      </c>
      <c r="L1381">
        <v>4.3</v>
      </c>
      <c r="M1381" s="4">
        <v>6255</v>
      </c>
      <c r="N1381" s="12">
        <f t="shared" si="109"/>
        <v>26896.5</v>
      </c>
    </row>
    <row r="1382" spans="1:14">
      <c r="A1382" t="s">
        <v>3159</v>
      </c>
      <c r="B1382" t="s">
        <v>9784</v>
      </c>
      <c r="C1382" t="s">
        <v>10607</v>
      </c>
      <c r="D1382">
        <v>689</v>
      </c>
      <c r="E1382" s="11">
        <f t="shared" si="105"/>
        <v>2384807</v>
      </c>
      <c r="F1382" s="5">
        <v>1999</v>
      </c>
      <c r="G1382" s="1">
        <v>0.66</v>
      </c>
      <c r="H1382" t="str">
        <f t="shared" si="106"/>
        <v>&gt;=50%</v>
      </c>
      <c r="I1382" s="8" t="str">
        <f t="shared" si="110"/>
        <v>&gt;500</v>
      </c>
      <c r="J1382" s="8" t="str">
        <f t="shared" si="108"/>
        <v>1000</v>
      </c>
      <c r="K1382" s="1" t="s">
        <v>9295</v>
      </c>
      <c r="L1382">
        <v>4.3</v>
      </c>
      <c r="M1382" s="4">
        <v>1193</v>
      </c>
      <c r="N1382" s="12">
        <f t="shared" si="109"/>
        <v>5129.8999999999996</v>
      </c>
    </row>
    <row r="1383" spans="1:14">
      <c r="A1383" t="s">
        <v>2421</v>
      </c>
      <c r="B1383" t="s">
        <v>9671</v>
      </c>
      <c r="C1383" t="s">
        <v>10591</v>
      </c>
      <c r="D1383">
        <v>539</v>
      </c>
      <c r="E1383" s="11">
        <f t="shared" si="105"/>
        <v>23422152</v>
      </c>
      <c r="F1383" s="5">
        <v>1599</v>
      </c>
      <c r="G1383" s="1">
        <v>0.66</v>
      </c>
      <c r="H1383" t="str">
        <f t="shared" si="106"/>
        <v>&gt;=50%</v>
      </c>
      <c r="I1383" s="8" t="str">
        <f t="shared" si="110"/>
        <v>&gt;500</v>
      </c>
      <c r="J1383" s="8" t="str">
        <f t="shared" si="108"/>
        <v>1000</v>
      </c>
      <c r="K1383" s="1" t="s">
        <v>9295</v>
      </c>
      <c r="L1383">
        <v>3.8</v>
      </c>
      <c r="M1383" s="4">
        <v>14648</v>
      </c>
      <c r="N1383" s="12">
        <f t="shared" si="109"/>
        <v>55662.399999999994</v>
      </c>
    </row>
    <row r="1384" spans="1:14">
      <c r="A1384" t="s">
        <v>2674</v>
      </c>
      <c r="B1384" t="s">
        <v>9707</v>
      </c>
      <c r="C1384" t="s">
        <v>10594</v>
      </c>
      <c r="D1384">
        <v>489</v>
      </c>
      <c r="E1384" s="11">
        <f t="shared" si="105"/>
        <v>7248374</v>
      </c>
      <c r="F1384" s="5">
        <v>1999</v>
      </c>
      <c r="G1384" s="1">
        <v>0.76</v>
      </c>
      <c r="H1384" t="str">
        <f t="shared" si="106"/>
        <v>&gt;=50%</v>
      </c>
      <c r="I1384" s="8" t="str">
        <f t="shared" si="110"/>
        <v>&gt;500</v>
      </c>
      <c r="J1384" s="8" t="str">
        <f t="shared" si="108"/>
        <v>1000</v>
      </c>
      <c r="K1384" s="1" t="s">
        <v>9295</v>
      </c>
      <c r="L1384">
        <v>4</v>
      </c>
      <c r="M1384" s="4">
        <v>3626</v>
      </c>
      <c r="N1384" s="12">
        <f t="shared" si="109"/>
        <v>14504</v>
      </c>
    </row>
    <row r="1385" spans="1:14">
      <c r="A1385" t="s">
        <v>5633</v>
      </c>
      <c r="B1385" t="s">
        <v>10109</v>
      </c>
      <c r="C1385" t="s">
        <v>10623</v>
      </c>
      <c r="D1385">
        <v>889</v>
      </c>
      <c r="E1385" s="11">
        <f t="shared" si="105"/>
        <v>4565716</v>
      </c>
      <c r="F1385" s="5">
        <v>1999</v>
      </c>
      <c r="G1385" s="1">
        <v>0.56000000000000005</v>
      </c>
      <c r="H1385" t="str">
        <f t="shared" si="106"/>
        <v>&gt;=50%</v>
      </c>
      <c r="I1385" s="8" t="str">
        <f t="shared" si="110"/>
        <v>&gt;500</v>
      </c>
      <c r="J1385" s="8" t="str">
        <f t="shared" si="108"/>
        <v>1000</v>
      </c>
      <c r="K1385" s="1" t="s">
        <v>9295</v>
      </c>
      <c r="L1385">
        <v>4.2</v>
      </c>
      <c r="M1385" s="4">
        <v>2284</v>
      </c>
      <c r="N1385" s="12">
        <f t="shared" si="109"/>
        <v>9592.8000000000011</v>
      </c>
    </row>
    <row r="1386" spans="1:14">
      <c r="A1386" t="s">
        <v>308</v>
      </c>
      <c r="B1386" t="s">
        <v>309</v>
      </c>
      <c r="C1386" t="s">
        <v>10573</v>
      </c>
      <c r="D1386">
        <v>333</v>
      </c>
      <c r="E1386" s="11">
        <f t="shared" si="105"/>
        <v>9782208</v>
      </c>
      <c r="F1386" s="5">
        <v>999</v>
      </c>
      <c r="G1386" s="1">
        <v>0.67</v>
      </c>
      <c r="H1386" t="str">
        <f t="shared" si="106"/>
        <v>&gt;=50%</v>
      </c>
      <c r="I1386" s="8" t="str">
        <f t="shared" si="110"/>
        <v>&gt;500</v>
      </c>
      <c r="J1386" s="8" t="str">
        <f t="shared" si="108"/>
        <v>1000</v>
      </c>
      <c r="K1386" s="1" t="s">
        <v>9295</v>
      </c>
      <c r="L1386">
        <v>3.3</v>
      </c>
      <c r="M1386" s="4">
        <v>9792</v>
      </c>
      <c r="N1386" s="12">
        <f t="shared" si="109"/>
        <v>32313.599999999999</v>
      </c>
    </row>
    <row r="1387" spans="1:14">
      <c r="A1387" t="s">
        <v>308</v>
      </c>
      <c r="B1387" t="s">
        <v>309</v>
      </c>
      <c r="C1387" t="s">
        <v>10660</v>
      </c>
      <c r="D1387">
        <v>333</v>
      </c>
      <c r="E1387" s="11">
        <f t="shared" si="105"/>
        <v>9782208</v>
      </c>
      <c r="F1387" s="5">
        <v>999</v>
      </c>
      <c r="G1387" s="1">
        <v>0.67</v>
      </c>
      <c r="H1387" t="str">
        <f t="shared" si="106"/>
        <v>&gt;=50%</v>
      </c>
      <c r="I1387" s="8" t="str">
        <f t="shared" si="110"/>
        <v>&gt;500</v>
      </c>
      <c r="J1387" s="8" t="str">
        <f t="shared" si="108"/>
        <v>1000</v>
      </c>
      <c r="K1387" s="1" t="s">
        <v>9295</v>
      </c>
      <c r="L1387">
        <v>3.3</v>
      </c>
      <c r="M1387" s="4">
        <v>9792</v>
      </c>
      <c r="N1387" s="12">
        <f t="shared" si="109"/>
        <v>32313.599999999999</v>
      </c>
    </row>
    <row r="1388" spans="1:14">
      <c r="A1388" t="s">
        <v>3427</v>
      </c>
      <c r="B1388" t="s">
        <v>9822</v>
      </c>
      <c r="C1388" t="s">
        <v>10593</v>
      </c>
      <c r="D1388" s="2">
        <v>1799</v>
      </c>
      <c r="E1388" s="11">
        <f t="shared" si="105"/>
        <v>979755</v>
      </c>
      <c r="F1388" s="5">
        <v>3999</v>
      </c>
      <c r="G1388" s="1">
        <v>0.55000000000000004</v>
      </c>
      <c r="H1388" t="str">
        <f t="shared" si="106"/>
        <v>&gt;=50%</v>
      </c>
      <c r="I1388" s="8" t="str">
        <f t="shared" si="110"/>
        <v>&gt;500</v>
      </c>
      <c r="J1388" s="8" t="str">
        <f t="shared" si="108"/>
        <v>&lt;1000</v>
      </c>
      <c r="K1388" s="1" t="s">
        <v>9295</v>
      </c>
      <c r="L1388">
        <v>4.5999999999999996</v>
      </c>
      <c r="M1388" s="4">
        <v>245</v>
      </c>
      <c r="N1388" s="12">
        <f t="shared" si="109"/>
        <v>1127</v>
      </c>
    </row>
    <row r="1389" spans="1:14">
      <c r="A1389" t="s">
        <v>3427</v>
      </c>
      <c r="B1389" t="s">
        <v>9822</v>
      </c>
      <c r="C1389" t="s">
        <v>10686</v>
      </c>
      <c r="D1389" s="2">
        <v>1799</v>
      </c>
      <c r="E1389" s="11">
        <f t="shared" si="105"/>
        <v>979755</v>
      </c>
      <c r="F1389" s="5">
        <v>3999</v>
      </c>
      <c r="G1389" s="1">
        <v>0.55000000000000004</v>
      </c>
      <c r="H1389" t="str">
        <f t="shared" si="106"/>
        <v>&gt;=50%</v>
      </c>
      <c r="I1389" s="8" t="str">
        <f t="shared" si="110"/>
        <v>&gt;500</v>
      </c>
      <c r="J1389" s="8" t="str">
        <f t="shared" si="108"/>
        <v>&lt;1000</v>
      </c>
      <c r="K1389" s="1" t="s">
        <v>9295</v>
      </c>
      <c r="L1389">
        <v>4.5999999999999996</v>
      </c>
      <c r="M1389" s="4">
        <v>245</v>
      </c>
      <c r="N1389" s="12">
        <f t="shared" si="109"/>
        <v>1127</v>
      </c>
    </row>
    <row r="1390" spans="1:14">
      <c r="A1390" t="s">
        <v>388</v>
      </c>
      <c r="B1390" t="s">
        <v>9370</v>
      </c>
      <c r="C1390" t="s">
        <v>10572</v>
      </c>
      <c r="D1390">
        <v>348</v>
      </c>
      <c r="E1390" s="11">
        <f t="shared" ref="E1390:E1453" si="111">F1390 * M1390</f>
        <v>983344</v>
      </c>
      <c r="F1390" s="5">
        <v>1499</v>
      </c>
      <c r="G1390" s="1">
        <v>0.77</v>
      </c>
      <c r="H1390" t="str">
        <f t="shared" si="106"/>
        <v>&gt;=50%</v>
      </c>
      <c r="I1390" s="8" t="str">
        <f t="shared" si="110"/>
        <v>&gt;500</v>
      </c>
      <c r="J1390" s="8" t="str">
        <f t="shared" si="108"/>
        <v>&lt;1000</v>
      </c>
      <c r="K1390" s="1" t="s">
        <v>9295</v>
      </c>
      <c r="L1390">
        <v>4.2</v>
      </c>
      <c r="M1390" s="4">
        <v>656</v>
      </c>
      <c r="N1390" s="12">
        <f t="shared" si="109"/>
        <v>2755.2000000000003</v>
      </c>
    </row>
    <row r="1391" spans="1:14">
      <c r="A1391" t="s">
        <v>388</v>
      </c>
      <c r="B1391" t="s">
        <v>9370</v>
      </c>
      <c r="C1391" t="s">
        <v>10638</v>
      </c>
      <c r="D1391">
        <v>348</v>
      </c>
      <c r="E1391" s="11">
        <f t="shared" si="111"/>
        <v>983344</v>
      </c>
      <c r="F1391" s="5">
        <v>1499</v>
      </c>
      <c r="G1391" s="1">
        <v>0.77</v>
      </c>
      <c r="H1391" t="str">
        <f t="shared" si="106"/>
        <v>&gt;=50%</v>
      </c>
      <c r="I1391" s="8" t="str">
        <f t="shared" si="110"/>
        <v>&gt;500</v>
      </c>
      <c r="J1391" s="8" t="str">
        <f t="shared" si="108"/>
        <v>&lt;1000</v>
      </c>
      <c r="K1391" s="1" t="s">
        <v>9295</v>
      </c>
      <c r="L1391">
        <v>4.2</v>
      </c>
      <c r="M1391" s="4">
        <v>656</v>
      </c>
      <c r="N1391" s="12">
        <f t="shared" si="109"/>
        <v>2755.2000000000003</v>
      </c>
    </row>
    <row r="1392" spans="1:14">
      <c r="A1392" t="s">
        <v>4650</v>
      </c>
      <c r="B1392" t="s">
        <v>9979</v>
      </c>
      <c r="C1392" t="s">
        <v>10616</v>
      </c>
      <c r="D1392">
        <v>235</v>
      </c>
      <c r="E1392" s="11">
        <f t="shared" si="111"/>
        <v>1875627</v>
      </c>
      <c r="F1392" s="5">
        <v>1599</v>
      </c>
      <c r="G1392" s="1">
        <v>0.85</v>
      </c>
      <c r="H1392" t="str">
        <f t="shared" si="106"/>
        <v>20-50%</v>
      </c>
      <c r="I1392" s="8" t="str">
        <f t="shared" si="110"/>
        <v>&gt;500</v>
      </c>
      <c r="J1392" s="8" t="str">
        <f t="shared" si="108"/>
        <v>1000</v>
      </c>
      <c r="K1392" s="1" t="s">
        <v>9295</v>
      </c>
      <c r="L1392">
        <v>3.8</v>
      </c>
      <c r="M1392" s="4">
        <v>1173</v>
      </c>
      <c r="N1392" s="12">
        <f t="shared" si="109"/>
        <v>4457.3999999999996</v>
      </c>
    </row>
    <row r="1393" spans="1:14">
      <c r="A1393" t="s">
        <v>4901</v>
      </c>
      <c r="B1393" t="s">
        <v>10014</v>
      </c>
      <c r="C1393" t="s">
        <v>10651</v>
      </c>
      <c r="D1393" s="2">
        <v>4449</v>
      </c>
      <c r="E1393" s="11">
        <f t="shared" si="111"/>
        <v>143384404</v>
      </c>
      <c r="F1393" s="5">
        <v>5734</v>
      </c>
      <c r="G1393" s="1">
        <v>0.22</v>
      </c>
      <c r="H1393" t="str">
        <f t="shared" si="106"/>
        <v>20-50%</v>
      </c>
      <c r="I1393" s="8" t="str">
        <f t="shared" si="110"/>
        <v>&gt;500</v>
      </c>
      <c r="J1393" s="8" t="str">
        <f t="shared" si="108"/>
        <v>1000</v>
      </c>
      <c r="K1393" s="1" t="s">
        <v>9296</v>
      </c>
      <c r="L1393">
        <v>4.4000000000000004</v>
      </c>
      <c r="M1393" s="4">
        <v>25006</v>
      </c>
      <c r="N1393" s="12">
        <f t="shared" si="109"/>
        <v>110026.40000000001</v>
      </c>
    </row>
    <row r="1394" spans="1:14">
      <c r="A1394" t="s">
        <v>4731</v>
      </c>
      <c r="B1394" t="s">
        <v>9990</v>
      </c>
      <c r="C1394" t="s">
        <v>10665</v>
      </c>
      <c r="D1394" s="2">
        <v>5599</v>
      </c>
      <c r="E1394" s="11">
        <f t="shared" si="111"/>
        <v>536586750</v>
      </c>
      <c r="F1394" s="5">
        <v>7350</v>
      </c>
      <c r="G1394" s="1">
        <v>0.24</v>
      </c>
      <c r="H1394" t="str">
        <f t="shared" si="106"/>
        <v>&gt;=50%</v>
      </c>
      <c r="I1394" s="8" t="str">
        <f t="shared" si="110"/>
        <v>&gt;500</v>
      </c>
      <c r="J1394" s="8" t="str">
        <f t="shared" si="108"/>
        <v>1000</v>
      </c>
      <c r="K1394" s="1" t="s">
        <v>9296</v>
      </c>
      <c r="L1394">
        <v>4.4000000000000004</v>
      </c>
      <c r="M1394" s="4">
        <v>73005</v>
      </c>
      <c r="N1394" s="12">
        <f t="shared" si="109"/>
        <v>321222</v>
      </c>
    </row>
    <row r="1395" spans="1:14">
      <c r="A1395" t="s">
        <v>5348</v>
      </c>
      <c r="B1395" t="s">
        <v>10071</v>
      </c>
      <c r="C1395" t="s">
        <v>10621</v>
      </c>
      <c r="D1395" s="2">
        <v>1709</v>
      </c>
      <c r="E1395" s="11">
        <f t="shared" si="111"/>
        <v>12116000</v>
      </c>
      <c r="F1395" s="5">
        <v>4000</v>
      </c>
      <c r="G1395" s="1">
        <v>0.56999999999999995</v>
      </c>
      <c r="H1395" t="str">
        <f t="shared" si="106"/>
        <v>&gt;=50%</v>
      </c>
      <c r="I1395" s="8" t="str">
        <f t="shared" si="110"/>
        <v>&gt;500</v>
      </c>
      <c r="J1395" s="8" t="str">
        <f t="shared" si="108"/>
        <v>1000</v>
      </c>
      <c r="K1395" s="1" t="s">
        <v>9295</v>
      </c>
      <c r="L1395">
        <v>4.4000000000000004</v>
      </c>
      <c r="M1395" s="4">
        <v>3029</v>
      </c>
      <c r="N1395" s="12">
        <f t="shared" si="109"/>
        <v>13327.6</v>
      </c>
    </row>
    <row r="1396" spans="1:14">
      <c r="A1396" t="s">
        <v>6936</v>
      </c>
      <c r="B1396" t="s">
        <v>10272</v>
      </c>
      <c r="C1396" t="s">
        <v>10717</v>
      </c>
      <c r="D1396">
        <v>199</v>
      </c>
      <c r="E1396" s="11">
        <f t="shared" si="111"/>
        <v>5988</v>
      </c>
      <c r="F1396" s="5">
        <v>499</v>
      </c>
      <c r="G1396" s="1">
        <v>0.6</v>
      </c>
      <c r="H1396" t="str">
        <f t="shared" si="106"/>
        <v>&gt;=50%</v>
      </c>
      <c r="I1396" s="8" t="str">
        <f t="shared" si="110"/>
        <v>200-500</v>
      </c>
      <c r="J1396" s="8" t="str">
        <f t="shared" si="108"/>
        <v>&lt;1000</v>
      </c>
      <c r="K1396" s="1" t="s">
        <v>9295</v>
      </c>
      <c r="L1396">
        <v>3.3</v>
      </c>
      <c r="M1396" s="4">
        <v>12</v>
      </c>
      <c r="N1396" s="12">
        <f t="shared" si="109"/>
        <v>39.599999999999994</v>
      </c>
    </row>
    <row r="1397" spans="1:14">
      <c r="A1397" t="s">
        <v>7328</v>
      </c>
      <c r="B1397" t="s">
        <v>10325</v>
      </c>
      <c r="C1397" t="s">
        <v>10712</v>
      </c>
      <c r="D1397">
        <v>259</v>
      </c>
      <c r="E1397" s="11">
        <f t="shared" si="111"/>
        <v>42957</v>
      </c>
      <c r="F1397" s="5">
        <v>999</v>
      </c>
      <c r="G1397" s="1">
        <v>0.74</v>
      </c>
      <c r="H1397" t="str">
        <f t="shared" si="106"/>
        <v>&gt;=50%</v>
      </c>
      <c r="I1397" s="8" t="str">
        <f t="shared" si="110"/>
        <v>&gt;500</v>
      </c>
      <c r="J1397" s="8" t="str">
        <f t="shared" si="108"/>
        <v>&lt;1000</v>
      </c>
      <c r="K1397" s="1" t="s">
        <v>9295</v>
      </c>
      <c r="L1397">
        <v>4</v>
      </c>
      <c r="M1397" s="4">
        <v>43</v>
      </c>
      <c r="N1397" s="12">
        <f t="shared" si="109"/>
        <v>172</v>
      </c>
    </row>
    <row r="1398" spans="1:14">
      <c r="A1398" t="s">
        <v>5592</v>
      </c>
      <c r="B1398" t="s">
        <v>10103</v>
      </c>
      <c r="C1398" t="s">
        <v>10650</v>
      </c>
      <c r="D1398" s="2">
        <v>1199</v>
      </c>
      <c r="E1398" s="11">
        <f t="shared" si="111"/>
        <v>11234457</v>
      </c>
      <c r="F1398" s="5">
        <v>5499</v>
      </c>
      <c r="G1398" s="1">
        <v>0.78</v>
      </c>
      <c r="H1398" t="str">
        <f t="shared" si="106"/>
        <v>20%</v>
      </c>
      <c r="I1398" s="8" t="str">
        <f t="shared" ref="I1398:I1429" si="112">IF(F1398&lt;200,"&lt;200",IF(F1398&lt;=500,"200-500",IF(F1398&gt;500,"&gt;500")))</f>
        <v>&gt;500</v>
      </c>
      <c r="J1398" s="8" t="str">
        <f t="shared" si="108"/>
        <v>1000</v>
      </c>
      <c r="K1398" s="1" t="s">
        <v>9295</v>
      </c>
      <c r="L1398">
        <v>3.8</v>
      </c>
      <c r="M1398" s="4">
        <v>2043</v>
      </c>
      <c r="N1398" s="12">
        <f t="shared" si="109"/>
        <v>7763.4</v>
      </c>
    </row>
    <row r="1399" spans="1:14">
      <c r="A1399" t="s">
        <v>8342</v>
      </c>
      <c r="B1399" t="s">
        <v>8343</v>
      </c>
      <c r="C1399" t="s">
        <v>10729</v>
      </c>
      <c r="D1399">
        <v>699</v>
      </c>
      <c r="E1399" s="11">
        <f t="shared" si="111"/>
        <v>940100</v>
      </c>
      <c r="F1399" s="5">
        <v>850</v>
      </c>
      <c r="G1399" s="1">
        <v>0.18</v>
      </c>
      <c r="H1399" t="str">
        <f t="shared" si="106"/>
        <v>20-50%</v>
      </c>
      <c r="I1399" s="8" t="str">
        <f t="shared" si="112"/>
        <v>&gt;500</v>
      </c>
      <c r="J1399" s="8" t="str">
        <f t="shared" si="108"/>
        <v>1000</v>
      </c>
      <c r="K1399" s="1" t="s">
        <v>9296</v>
      </c>
      <c r="L1399">
        <v>4.0999999999999996</v>
      </c>
      <c r="M1399" s="4">
        <v>1106</v>
      </c>
      <c r="N1399" s="12">
        <f t="shared" si="109"/>
        <v>4534.5999999999995</v>
      </c>
    </row>
    <row r="1400" spans="1:14">
      <c r="A1400" t="s">
        <v>6844</v>
      </c>
      <c r="B1400" t="s">
        <v>10262</v>
      </c>
      <c r="C1400" t="s">
        <v>10736</v>
      </c>
      <c r="D1400" s="2">
        <v>1299</v>
      </c>
      <c r="E1400" s="11">
        <f t="shared" si="111"/>
        <v>621689</v>
      </c>
      <c r="F1400" s="5">
        <v>1999</v>
      </c>
      <c r="G1400" s="1">
        <v>0.35</v>
      </c>
      <c r="H1400" t="str">
        <f t="shared" si="106"/>
        <v>20-50%</v>
      </c>
      <c r="I1400" s="8" t="str">
        <f t="shared" si="112"/>
        <v>&gt;500</v>
      </c>
      <c r="J1400" s="8" t="str">
        <f t="shared" si="108"/>
        <v>&lt;1000</v>
      </c>
      <c r="K1400" s="1" t="s">
        <v>9296</v>
      </c>
      <c r="L1400">
        <v>3.8</v>
      </c>
      <c r="M1400" s="4">
        <v>311</v>
      </c>
      <c r="N1400" s="12">
        <f t="shared" si="109"/>
        <v>1181.8</v>
      </c>
    </row>
    <row r="1401" spans="1:14">
      <c r="A1401" t="s">
        <v>8215</v>
      </c>
      <c r="B1401" t="s">
        <v>10437</v>
      </c>
      <c r="C1401" t="s">
        <v>10723</v>
      </c>
      <c r="D1401">
        <v>660</v>
      </c>
      <c r="E1401" s="11">
        <f t="shared" si="111"/>
        <v>100100</v>
      </c>
      <c r="F1401" s="5">
        <v>1100</v>
      </c>
      <c r="G1401" s="1">
        <v>0.4</v>
      </c>
      <c r="H1401" t="str">
        <f t="shared" si="106"/>
        <v>20-50%</v>
      </c>
      <c r="I1401" s="8" t="str">
        <f t="shared" si="112"/>
        <v>&gt;500</v>
      </c>
      <c r="J1401" s="8" t="str">
        <f t="shared" si="108"/>
        <v>&lt;1000</v>
      </c>
      <c r="K1401" s="1" t="s">
        <v>9296</v>
      </c>
      <c r="L1401">
        <v>3.6</v>
      </c>
      <c r="M1401" s="4">
        <v>91</v>
      </c>
      <c r="N1401" s="12">
        <f t="shared" si="109"/>
        <v>327.60000000000002</v>
      </c>
    </row>
    <row r="1402" spans="1:14">
      <c r="A1402" t="s">
        <v>7469</v>
      </c>
      <c r="B1402" t="s">
        <v>10344</v>
      </c>
      <c r="C1402" t="s">
        <v>10715</v>
      </c>
      <c r="D1402" s="2">
        <v>1049</v>
      </c>
      <c r="E1402" s="11">
        <f t="shared" si="111"/>
        <v>487500</v>
      </c>
      <c r="F1402" s="5">
        <v>1950</v>
      </c>
      <c r="G1402" s="1">
        <v>0.46</v>
      </c>
      <c r="H1402" t="str">
        <f t="shared" si="106"/>
        <v>20-50%</v>
      </c>
      <c r="I1402" s="8" t="str">
        <f t="shared" si="112"/>
        <v>&gt;500</v>
      </c>
      <c r="J1402" s="8" t="str">
        <f t="shared" si="108"/>
        <v>&lt;1000</v>
      </c>
      <c r="K1402" s="1" t="s">
        <v>9296</v>
      </c>
      <c r="L1402">
        <v>3.8</v>
      </c>
      <c r="M1402" s="4">
        <v>250</v>
      </c>
      <c r="N1402" s="12">
        <f t="shared" si="109"/>
        <v>950</v>
      </c>
    </row>
    <row r="1403" spans="1:14">
      <c r="A1403" t="s">
        <v>8991</v>
      </c>
      <c r="B1403" t="s">
        <v>10539</v>
      </c>
      <c r="C1403" t="s">
        <v>10758</v>
      </c>
      <c r="D1403" s="2">
        <v>1799</v>
      </c>
      <c r="E1403" s="11">
        <f t="shared" si="111"/>
        <v>2003829</v>
      </c>
      <c r="F1403" s="5">
        <v>2599</v>
      </c>
      <c r="G1403" s="1">
        <v>0.31</v>
      </c>
      <c r="H1403" t="str">
        <f t="shared" si="106"/>
        <v>20-50%</v>
      </c>
      <c r="I1403" s="8" t="str">
        <f t="shared" si="112"/>
        <v>&gt;500</v>
      </c>
      <c r="J1403" s="8" t="str">
        <f t="shared" si="108"/>
        <v>&lt;1000</v>
      </c>
      <c r="K1403" s="1" t="s">
        <v>9296</v>
      </c>
      <c r="L1403">
        <v>3.6</v>
      </c>
      <c r="M1403" s="4">
        <v>771</v>
      </c>
      <c r="N1403" s="12">
        <f t="shared" si="109"/>
        <v>2775.6</v>
      </c>
    </row>
    <row r="1404" spans="1:14">
      <c r="A1404" t="s">
        <v>7512</v>
      </c>
      <c r="B1404" t="s">
        <v>10350</v>
      </c>
      <c r="C1404" t="s">
        <v>10750</v>
      </c>
      <c r="D1404" s="2">
        <v>1052</v>
      </c>
      <c r="E1404" s="11">
        <f t="shared" si="111"/>
        <v>2513160</v>
      </c>
      <c r="F1404" s="5">
        <v>1790</v>
      </c>
      <c r="G1404" s="1">
        <v>0.41</v>
      </c>
      <c r="H1404" t="str">
        <f t="shared" si="106"/>
        <v>20-50%</v>
      </c>
      <c r="I1404" s="8" t="str">
        <f t="shared" si="112"/>
        <v>&gt;500</v>
      </c>
      <c r="J1404" s="8" t="str">
        <f t="shared" si="108"/>
        <v>1000</v>
      </c>
      <c r="K1404" s="1" t="s">
        <v>9296</v>
      </c>
      <c r="L1404">
        <v>4.3</v>
      </c>
      <c r="M1404" s="4">
        <v>1404</v>
      </c>
      <c r="N1404" s="12">
        <f t="shared" si="109"/>
        <v>6037.2</v>
      </c>
    </row>
    <row r="1405" spans="1:14">
      <c r="A1405" t="s">
        <v>7759</v>
      </c>
      <c r="B1405" t="s">
        <v>10378</v>
      </c>
      <c r="C1405" t="s">
        <v>10717</v>
      </c>
      <c r="D1405" s="2">
        <v>2079</v>
      </c>
      <c r="E1405" s="11">
        <f t="shared" si="111"/>
        <v>873918</v>
      </c>
      <c r="F1405" s="5">
        <v>3099</v>
      </c>
      <c r="G1405" s="1">
        <v>0.33</v>
      </c>
      <c r="H1405" t="str">
        <f t="shared" si="106"/>
        <v>&gt;=50%</v>
      </c>
      <c r="I1405" s="8" t="str">
        <f t="shared" si="112"/>
        <v>&gt;500</v>
      </c>
      <c r="J1405" s="8" t="str">
        <f t="shared" si="108"/>
        <v>&lt;1000</v>
      </c>
      <c r="K1405" s="1" t="s">
        <v>9296</v>
      </c>
      <c r="L1405">
        <v>4.0999999999999996</v>
      </c>
      <c r="M1405" s="4">
        <v>282</v>
      </c>
      <c r="N1405" s="12">
        <f t="shared" si="109"/>
        <v>1156.1999999999998</v>
      </c>
    </row>
    <row r="1406" spans="1:14">
      <c r="A1406" t="s">
        <v>8845</v>
      </c>
      <c r="B1406" t="s">
        <v>10520</v>
      </c>
      <c r="C1406" t="s">
        <v>10765</v>
      </c>
      <c r="D1406">
        <v>179</v>
      </c>
      <c r="E1406" s="11">
        <f t="shared" si="111"/>
        <v>80699</v>
      </c>
      <c r="F1406" s="5">
        <v>799</v>
      </c>
      <c r="G1406" s="1">
        <v>0.78</v>
      </c>
      <c r="H1406" t="str">
        <f t="shared" si="106"/>
        <v>20-50%</v>
      </c>
      <c r="I1406" s="8" t="str">
        <f t="shared" si="112"/>
        <v>&gt;500</v>
      </c>
      <c r="J1406" s="8" t="str">
        <f t="shared" si="108"/>
        <v>&lt;1000</v>
      </c>
      <c r="K1406" s="1" t="s">
        <v>9295</v>
      </c>
      <c r="L1406">
        <v>3.6</v>
      </c>
      <c r="M1406" s="4">
        <v>101</v>
      </c>
      <c r="N1406" s="12">
        <f t="shared" si="109"/>
        <v>363.6</v>
      </c>
    </row>
    <row r="1407" spans="1:14">
      <c r="A1407" t="s">
        <v>7321</v>
      </c>
      <c r="B1407" t="s">
        <v>10324</v>
      </c>
      <c r="C1407" t="s">
        <v>10710</v>
      </c>
      <c r="D1407" s="2">
        <v>3299</v>
      </c>
      <c r="E1407" s="11">
        <f t="shared" si="111"/>
        <v>72910500</v>
      </c>
      <c r="F1407" s="5">
        <v>6500</v>
      </c>
      <c r="G1407" s="1">
        <v>0.49</v>
      </c>
      <c r="H1407" t="str">
        <f t="shared" si="106"/>
        <v>20-50%</v>
      </c>
      <c r="I1407" s="8" t="str">
        <f t="shared" si="112"/>
        <v>&gt;500</v>
      </c>
      <c r="J1407" s="8" t="str">
        <f t="shared" si="108"/>
        <v>1000</v>
      </c>
      <c r="K1407" s="1" t="s">
        <v>9296</v>
      </c>
      <c r="L1407">
        <v>3.7</v>
      </c>
      <c r="M1407" s="4">
        <v>11217</v>
      </c>
      <c r="N1407" s="12">
        <f t="shared" si="109"/>
        <v>41502.9</v>
      </c>
    </row>
    <row r="1408" spans="1:14">
      <c r="A1408" t="s">
        <v>6537</v>
      </c>
      <c r="B1408" t="s">
        <v>10221</v>
      </c>
      <c r="C1408" t="s">
        <v>10711</v>
      </c>
      <c r="D1408" s="2">
        <v>2699</v>
      </c>
      <c r="E1408" s="11">
        <f t="shared" si="111"/>
        <v>130820000</v>
      </c>
      <c r="F1408" s="5">
        <v>5000</v>
      </c>
      <c r="G1408" s="1">
        <v>0.46</v>
      </c>
      <c r="H1408" t="str">
        <f t="shared" si="106"/>
        <v>20-50%</v>
      </c>
      <c r="I1408" s="8" t="str">
        <f t="shared" si="112"/>
        <v>&gt;500</v>
      </c>
      <c r="J1408" s="8" t="str">
        <f t="shared" si="108"/>
        <v>1000</v>
      </c>
      <c r="K1408" s="1" t="s">
        <v>9296</v>
      </c>
      <c r="L1408">
        <v>4</v>
      </c>
      <c r="M1408" s="4">
        <v>26164</v>
      </c>
      <c r="N1408" s="12">
        <f t="shared" si="109"/>
        <v>104656</v>
      </c>
    </row>
    <row r="1409" spans="1:14">
      <c r="A1409" t="s">
        <v>7653</v>
      </c>
      <c r="B1409" t="s">
        <v>10366</v>
      </c>
      <c r="C1409" t="s">
        <v>10745</v>
      </c>
      <c r="D1409" s="2">
        <v>2899</v>
      </c>
      <c r="E1409" s="11">
        <f t="shared" si="111"/>
        <v>49269000</v>
      </c>
      <c r="F1409" s="5">
        <v>5500</v>
      </c>
      <c r="G1409" s="1">
        <v>0.47</v>
      </c>
      <c r="H1409" t="str">
        <f t="shared" si="106"/>
        <v>20-50%</v>
      </c>
      <c r="I1409" s="8" t="str">
        <f t="shared" si="112"/>
        <v>&gt;500</v>
      </c>
      <c r="J1409" s="8" t="str">
        <f t="shared" si="108"/>
        <v>1000</v>
      </c>
      <c r="K1409" s="1" t="s">
        <v>9296</v>
      </c>
      <c r="L1409">
        <v>3.8</v>
      </c>
      <c r="M1409" s="4">
        <v>8958</v>
      </c>
      <c r="N1409" s="12">
        <f t="shared" si="109"/>
        <v>34040.400000000001</v>
      </c>
    </row>
    <row r="1410" spans="1:14">
      <c r="A1410" t="s">
        <v>1341</v>
      </c>
      <c r="B1410" t="s">
        <v>9513</v>
      </c>
      <c r="C1410" t="s">
        <v>10576</v>
      </c>
      <c r="D1410" s="2">
        <v>6490</v>
      </c>
      <c r="E1410" s="11">
        <f t="shared" si="111"/>
        <v>269730</v>
      </c>
      <c r="F1410" s="5">
        <v>9990</v>
      </c>
      <c r="G1410" s="1">
        <v>0.35</v>
      </c>
      <c r="H1410" t="str">
        <f t="shared" ref="H1410:H1456" si="113">IF(G1411 &lt;=0.2, "20%", IF(G1411 &lt;=0.5,"20-50%", "&gt;=50%"))</f>
        <v>20-50%</v>
      </c>
      <c r="I1410" s="8" t="str">
        <f t="shared" si="112"/>
        <v>&gt;500</v>
      </c>
      <c r="J1410" s="8" t="str">
        <f t="shared" ref="J1410:J1456" si="114">IF(M1410&lt;1000,"&lt;1000",IF(M1410&gt;=1000,"1000"))</f>
        <v>&lt;1000</v>
      </c>
      <c r="K1410" s="1" t="s">
        <v>9296</v>
      </c>
      <c r="L1410">
        <v>4</v>
      </c>
      <c r="M1410" s="4">
        <v>27</v>
      </c>
      <c r="N1410" s="12">
        <f t="shared" ref="N1410:N1456" si="115">L1410 *M1410</f>
        <v>108</v>
      </c>
    </row>
    <row r="1411" spans="1:14">
      <c r="A1411" t="s">
        <v>5755</v>
      </c>
      <c r="B1411" t="s">
        <v>10124</v>
      </c>
      <c r="C1411" t="s">
        <v>10626</v>
      </c>
      <c r="D1411" s="2">
        <v>1565</v>
      </c>
      <c r="E1411" s="11">
        <f t="shared" si="111"/>
        <v>33327887</v>
      </c>
      <c r="F1411" s="5">
        <v>2999</v>
      </c>
      <c r="G1411" s="1">
        <v>0.48</v>
      </c>
      <c r="H1411" t="str">
        <f t="shared" si="113"/>
        <v>20-50%</v>
      </c>
      <c r="I1411" s="8" t="str">
        <f t="shared" si="112"/>
        <v>&gt;500</v>
      </c>
      <c r="J1411" s="8" t="str">
        <f t="shared" si="114"/>
        <v>1000</v>
      </c>
      <c r="K1411" s="1" t="s">
        <v>9296</v>
      </c>
      <c r="L1411">
        <v>4</v>
      </c>
      <c r="M1411" s="4">
        <v>11113</v>
      </c>
      <c r="N1411" s="12">
        <f t="shared" si="115"/>
        <v>44452</v>
      </c>
    </row>
    <row r="1412" spans="1:14">
      <c r="A1412" t="s">
        <v>3961</v>
      </c>
      <c r="B1412" t="s">
        <v>9891</v>
      </c>
      <c r="C1412" t="s">
        <v>10615</v>
      </c>
      <c r="D1412">
        <v>429</v>
      </c>
      <c r="E1412" s="11">
        <f t="shared" si="111"/>
        <v>71560134</v>
      </c>
      <c r="F1412" s="5">
        <v>599</v>
      </c>
      <c r="G1412" s="1">
        <v>0.28000000000000003</v>
      </c>
      <c r="H1412" t="str">
        <f t="shared" si="113"/>
        <v>20-50%</v>
      </c>
      <c r="I1412" s="8" t="str">
        <f t="shared" si="112"/>
        <v>&gt;500</v>
      </c>
      <c r="J1412" s="8" t="str">
        <f t="shared" si="114"/>
        <v>1000</v>
      </c>
      <c r="K1412" s="1" t="s">
        <v>9296</v>
      </c>
      <c r="L1412">
        <v>4.0999999999999996</v>
      </c>
      <c r="M1412" s="4">
        <v>119466</v>
      </c>
      <c r="N1412" s="12">
        <f t="shared" si="115"/>
        <v>489810.6</v>
      </c>
    </row>
    <row r="1413" spans="1:14">
      <c r="A1413" t="s">
        <v>5851</v>
      </c>
      <c r="B1413" t="s">
        <v>10136</v>
      </c>
      <c r="C1413" t="s">
        <v>2215</v>
      </c>
      <c r="D1413" s="2">
        <v>26999</v>
      </c>
      <c r="E1413" s="11">
        <f t="shared" si="111"/>
        <v>109665114</v>
      </c>
      <c r="F1413" s="5">
        <v>37999</v>
      </c>
      <c r="G1413" s="1">
        <v>0.28999999999999998</v>
      </c>
      <c r="H1413" t="str">
        <f t="shared" si="113"/>
        <v>&gt;=50%</v>
      </c>
      <c r="I1413" s="8" t="str">
        <f t="shared" si="112"/>
        <v>&gt;500</v>
      </c>
      <c r="J1413" s="8" t="str">
        <f t="shared" si="114"/>
        <v>1000</v>
      </c>
      <c r="K1413" s="1" t="s">
        <v>9296</v>
      </c>
      <c r="L1413">
        <v>4.5999999999999996</v>
      </c>
      <c r="M1413" s="4">
        <v>2886</v>
      </c>
      <c r="N1413" s="12">
        <f t="shared" si="115"/>
        <v>13275.599999999999</v>
      </c>
    </row>
    <row r="1414" spans="1:14">
      <c r="A1414" t="s">
        <v>5954</v>
      </c>
      <c r="B1414" t="s">
        <v>10148</v>
      </c>
      <c r="C1414" t="s">
        <v>10684</v>
      </c>
      <c r="D1414">
        <v>899</v>
      </c>
      <c r="E1414" s="11">
        <f t="shared" si="111"/>
        <v>3332333</v>
      </c>
      <c r="F1414" s="5">
        <v>1999</v>
      </c>
      <c r="G1414" s="1">
        <v>0.55000000000000004</v>
      </c>
      <c r="H1414" t="str">
        <f t="shared" si="113"/>
        <v>&gt;=50%</v>
      </c>
      <c r="I1414" s="8" t="str">
        <f t="shared" si="112"/>
        <v>&gt;500</v>
      </c>
      <c r="J1414" s="8" t="str">
        <f t="shared" si="114"/>
        <v>1000</v>
      </c>
      <c r="K1414" s="1" t="s">
        <v>9295</v>
      </c>
      <c r="L1414">
        <v>4.4000000000000004</v>
      </c>
      <c r="M1414" s="4">
        <v>1667</v>
      </c>
      <c r="N1414" s="12">
        <f t="shared" si="115"/>
        <v>7334.8</v>
      </c>
    </row>
    <row r="1415" spans="1:14">
      <c r="A1415" t="s">
        <v>6095</v>
      </c>
      <c r="B1415" t="s">
        <v>10164</v>
      </c>
      <c r="C1415" t="s">
        <v>10606</v>
      </c>
      <c r="D1415">
        <v>799</v>
      </c>
      <c r="E1415" s="11">
        <f t="shared" si="111"/>
        <v>835582</v>
      </c>
      <c r="F1415" s="5">
        <v>1999</v>
      </c>
      <c r="G1415" s="1">
        <v>0.6</v>
      </c>
      <c r="H1415" t="str">
        <f t="shared" si="113"/>
        <v>&gt;=50%</v>
      </c>
      <c r="I1415" s="8" t="str">
        <f t="shared" si="112"/>
        <v>&gt;500</v>
      </c>
      <c r="J1415" s="8" t="str">
        <f t="shared" si="114"/>
        <v>&lt;1000</v>
      </c>
      <c r="K1415" s="1" t="s">
        <v>9295</v>
      </c>
      <c r="L1415">
        <v>3.7</v>
      </c>
      <c r="M1415" s="4">
        <v>418</v>
      </c>
      <c r="N1415" s="12">
        <f t="shared" si="115"/>
        <v>1546.6000000000001</v>
      </c>
    </row>
    <row r="1416" spans="1:14">
      <c r="A1416" t="s">
        <v>1503</v>
      </c>
      <c r="B1416" t="s">
        <v>9536</v>
      </c>
      <c r="C1416" t="s">
        <v>10572</v>
      </c>
      <c r="D1416">
        <v>128.31</v>
      </c>
      <c r="E1416" s="11">
        <f t="shared" si="111"/>
        <v>33489</v>
      </c>
      <c r="F1416" s="5">
        <v>549</v>
      </c>
      <c r="G1416" s="1">
        <v>0.77</v>
      </c>
      <c r="H1416" t="str">
        <f t="shared" si="113"/>
        <v>&gt;=50%</v>
      </c>
      <c r="I1416" s="8" t="str">
        <f t="shared" si="112"/>
        <v>&gt;500</v>
      </c>
      <c r="J1416" s="8" t="str">
        <f t="shared" si="114"/>
        <v>&lt;1000</v>
      </c>
      <c r="K1416" s="1" t="s">
        <v>9295</v>
      </c>
      <c r="L1416">
        <v>3.9</v>
      </c>
      <c r="M1416" s="4">
        <v>61</v>
      </c>
      <c r="N1416" s="12">
        <f t="shared" si="115"/>
        <v>237.9</v>
      </c>
    </row>
    <row r="1417" spans="1:14">
      <c r="A1417" t="s">
        <v>1238</v>
      </c>
      <c r="B1417" t="s">
        <v>9498</v>
      </c>
      <c r="C1417" t="s">
        <v>10572</v>
      </c>
      <c r="D1417">
        <v>139</v>
      </c>
      <c r="E1417" s="11">
        <f t="shared" si="111"/>
        <v>33489</v>
      </c>
      <c r="F1417" s="5">
        <v>549</v>
      </c>
      <c r="G1417" s="1">
        <v>0.75</v>
      </c>
      <c r="H1417" t="str">
        <f t="shared" si="113"/>
        <v>&gt;=50%</v>
      </c>
      <c r="I1417" s="8" t="str">
        <f t="shared" si="112"/>
        <v>&gt;500</v>
      </c>
      <c r="J1417" s="8" t="str">
        <f t="shared" si="114"/>
        <v>&lt;1000</v>
      </c>
      <c r="K1417" s="1" t="s">
        <v>9295</v>
      </c>
      <c r="L1417">
        <v>3.9</v>
      </c>
      <c r="M1417" s="4">
        <v>61</v>
      </c>
      <c r="N1417" s="12">
        <f t="shared" si="115"/>
        <v>237.9</v>
      </c>
    </row>
    <row r="1418" spans="1:14">
      <c r="A1418" t="s">
        <v>1017</v>
      </c>
      <c r="B1418" t="s">
        <v>9462</v>
      </c>
      <c r="C1418" t="s">
        <v>10576</v>
      </c>
      <c r="D1418">
        <v>637</v>
      </c>
      <c r="E1418" s="11">
        <f t="shared" si="111"/>
        <v>35976</v>
      </c>
      <c r="F1418" s="5">
        <v>1499</v>
      </c>
      <c r="G1418" s="1">
        <v>0.57999999999999996</v>
      </c>
      <c r="H1418" t="str">
        <f t="shared" si="113"/>
        <v>20-50%</v>
      </c>
      <c r="I1418" s="8" t="str">
        <f t="shared" si="112"/>
        <v>&gt;500</v>
      </c>
      <c r="J1418" s="8" t="str">
        <f t="shared" si="114"/>
        <v>&lt;1000</v>
      </c>
      <c r="K1418" s="1" t="s">
        <v>9295</v>
      </c>
      <c r="L1418">
        <v>4.0999999999999996</v>
      </c>
      <c r="M1418" s="4">
        <v>24</v>
      </c>
      <c r="N1418" s="12">
        <f t="shared" si="115"/>
        <v>98.399999999999991</v>
      </c>
    </row>
    <row r="1419" spans="1:14">
      <c r="A1419" t="s">
        <v>4239</v>
      </c>
      <c r="B1419" t="s">
        <v>9925</v>
      </c>
      <c r="C1419" t="s">
        <v>2215</v>
      </c>
      <c r="D1419">
        <v>448</v>
      </c>
      <c r="E1419" s="11">
        <f t="shared" si="111"/>
        <v>12126252</v>
      </c>
      <c r="F1419" s="5">
        <v>699</v>
      </c>
      <c r="G1419" s="1">
        <v>0.36</v>
      </c>
      <c r="H1419" t="str">
        <f t="shared" si="113"/>
        <v>20-50%</v>
      </c>
      <c r="I1419" s="8" t="str">
        <f t="shared" si="112"/>
        <v>&gt;500</v>
      </c>
      <c r="J1419" s="8" t="str">
        <f t="shared" si="114"/>
        <v>1000</v>
      </c>
      <c r="K1419" s="1" t="s">
        <v>9296</v>
      </c>
      <c r="L1419">
        <v>3.9</v>
      </c>
      <c r="M1419" s="4">
        <v>17348</v>
      </c>
      <c r="N1419" s="12">
        <f t="shared" si="115"/>
        <v>67657.2</v>
      </c>
    </row>
    <row r="1420" spans="1:14">
      <c r="A1420" t="s">
        <v>4418</v>
      </c>
      <c r="B1420" t="s">
        <v>9949</v>
      </c>
      <c r="C1420" t="s">
        <v>10632</v>
      </c>
      <c r="D1420">
        <v>399</v>
      </c>
      <c r="E1420" s="11">
        <f t="shared" si="111"/>
        <v>2414346</v>
      </c>
      <c r="F1420" s="5">
        <v>699</v>
      </c>
      <c r="G1420" s="1">
        <v>0.43</v>
      </c>
      <c r="H1420" t="str">
        <f t="shared" si="113"/>
        <v>20-50%</v>
      </c>
      <c r="I1420" s="8" t="str">
        <f t="shared" si="112"/>
        <v>&gt;500</v>
      </c>
      <c r="J1420" s="8" t="str">
        <f t="shared" si="114"/>
        <v>1000</v>
      </c>
      <c r="K1420" s="1" t="s">
        <v>9296</v>
      </c>
      <c r="L1420">
        <v>3.4</v>
      </c>
      <c r="M1420" s="4">
        <v>3454</v>
      </c>
      <c r="N1420" s="12">
        <f t="shared" si="115"/>
        <v>11743.6</v>
      </c>
    </row>
    <row r="1421" spans="1:14">
      <c r="A1421" t="s">
        <v>5050</v>
      </c>
      <c r="B1421" t="s">
        <v>10033</v>
      </c>
      <c r="C1421" t="s">
        <v>10614</v>
      </c>
      <c r="D1421">
        <v>849</v>
      </c>
      <c r="E1421" s="11">
        <f t="shared" si="111"/>
        <v>11020648</v>
      </c>
      <c r="F1421" s="5">
        <v>1499</v>
      </c>
      <c r="G1421" s="1">
        <v>0.43</v>
      </c>
      <c r="H1421" t="str">
        <f t="shared" si="113"/>
        <v>20-50%</v>
      </c>
      <c r="I1421" s="8" t="str">
        <f t="shared" si="112"/>
        <v>&gt;500</v>
      </c>
      <c r="J1421" s="8" t="str">
        <f t="shared" si="114"/>
        <v>1000</v>
      </c>
      <c r="K1421" s="1" t="s">
        <v>9296</v>
      </c>
      <c r="L1421">
        <v>4</v>
      </c>
      <c r="M1421" s="4">
        <v>7352</v>
      </c>
      <c r="N1421" s="12">
        <f t="shared" si="115"/>
        <v>29408</v>
      </c>
    </row>
    <row r="1422" spans="1:14">
      <c r="A1422" t="s">
        <v>5487</v>
      </c>
      <c r="B1422" t="s">
        <v>10090</v>
      </c>
      <c r="C1422" t="s">
        <v>3955</v>
      </c>
      <c r="D1422">
        <v>330</v>
      </c>
      <c r="E1422" s="11">
        <f t="shared" si="111"/>
        <v>4274434</v>
      </c>
      <c r="F1422" s="5">
        <v>499</v>
      </c>
      <c r="G1422" s="1">
        <v>0.34</v>
      </c>
      <c r="H1422" t="str">
        <f t="shared" si="113"/>
        <v>&gt;=50%</v>
      </c>
      <c r="I1422" s="8" t="str">
        <f t="shared" si="112"/>
        <v>200-500</v>
      </c>
      <c r="J1422" s="8" t="str">
        <f t="shared" si="114"/>
        <v>1000</v>
      </c>
      <c r="K1422" s="1" t="s">
        <v>9296</v>
      </c>
      <c r="L1422">
        <v>3.7</v>
      </c>
      <c r="M1422" s="4">
        <v>8566</v>
      </c>
      <c r="N1422" s="12">
        <f t="shared" si="115"/>
        <v>31694.2</v>
      </c>
    </row>
    <row r="1423" spans="1:14">
      <c r="A1423" t="s">
        <v>4407</v>
      </c>
      <c r="B1423" t="s">
        <v>9947</v>
      </c>
      <c r="C1423" t="s">
        <v>10591</v>
      </c>
      <c r="D1423">
        <v>179</v>
      </c>
      <c r="E1423" s="11">
        <f t="shared" si="111"/>
        <v>4683115</v>
      </c>
      <c r="F1423" s="5">
        <v>499</v>
      </c>
      <c r="G1423" s="1">
        <v>0.64</v>
      </c>
      <c r="H1423" t="str">
        <f t="shared" si="113"/>
        <v>&gt;=50%</v>
      </c>
      <c r="I1423" s="8" t="str">
        <f t="shared" si="112"/>
        <v>200-500</v>
      </c>
      <c r="J1423" s="8" t="str">
        <f t="shared" si="114"/>
        <v>1000</v>
      </c>
      <c r="K1423" s="1" t="s">
        <v>9295</v>
      </c>
      <c r="L1423">
        <v>3.4</v>
      </c>
      <c r="M1423" s="4">
        <v>9385</v>
      </c>
      <c r="N1423" s="12">
        <f t="shared" si="115"/>
        <v>31909</v>
      </c>
    </row>
    <row r="1424" spans="1:14">
      <c r="A1424" t="s">
        <v>3996</v>
      </c>
      <c r="B1424" t="s">
        <v>9896</v>
      </c>
      <c r="C1424" t="s">
        <v>10604</v>
      </c>
      <c r="D1424" s="2">
        <v>1049</v>
      </c>
      <c r="E1424" s="11">
        <f t="shared" si="111"/>
        <v>4089921</v>
      </c>
      <c r="F1424" s="5">
        <v>2299</v>
      </c>
      <c r="G1424" s="1">
        <v>0.54</v>
      </c>
      <c r="H1424" t="str">
        <f t="shared" si="113"/>
        <v>&gt;=50%</v>
      </c>
      <c r="I1424" s="8" t="str">
        <f t="shared" si="112"/>
        <v>&gt;500</v>
      </c>
      <c r="J1424" s="8" t="str">
        <f t="shared" si="114"/>
        <v>1000</v>
      </c>
      <c r="K1424" s="1" t="s">
        <v>9295</v>
      </c>
      <c r="L1424">
        <v>3.9</v>
      </c>
      <c r="M1424" s="4">
        <v>1779</v>
      </c>
      <c r="N1424" s="12">
        <f t="shared" si="115"/>
        <v>6938.0999999999995</v>
      </c>
    </row>
    <row r="1425" spans="1:14">
      <c r="A1425" t="s">
        <v>3576</v>
      </c>
      <c r="B1425" t="s">
        <v>9843</v>
      </c>
      <c r="C1425" t="s">
        <v>2215</v>
      </c>
      <c r="D1425">
        <v>149</v>
      </c>
      <c r="E1425" s="11">
        <f t="shared" si="111"/>
        <v>8683836</v>
      </c>
      <c r="F1425" s="5">
        <v>399</v>
      </c>
      <c r="G1425" s="1">
        <v>0.63</v>
      </c>
      <c r="H1425" t="str">
        <f t="shared" si="113"/>
        <v>&gt;=50%</v>
      </c>
      <c r="I1425" s="8" t="str">
        <f t="shared" si="112"/>
        <v>200-500</v>
      </c>
      <c r="J1425" s="8" t="str">
        <f t="shared" si="114"/>
        <v>1000</v>
      </c>
      <c r="K1425" s="1" t="s">
        <v>9295</v>
      </c>
      <c r="L1425">
        <v>3.5</v>
      </c>
      <c r="M1425" s="4">
        <v>21764</v>
      </c>
      <c r="N1425" s="12">
        <f t="shared" si="115"/>
        <v>76174</v>
      </c>
    </row>
    <row r="1426" spans="1:14">
      <c r="A1426" t="s">
        <v>5017</v>
      </c>
      <c r="B1426" t="s">
        <v>10029</v>
      </c>
      <c r="C1426" t="s">
        <v>10572</v>
      </c>
      <c r="D1426">
        <v>199</v>
      </c>
      <c r="E1426" s="11">
        <f t="shared" si="111"/>
        <v>1243508</v>
      </c>
      <c r="F1426" s="5">
        <v>499</v>
      </c>
      <c r="G1426" s="1">
        <v>0.6</v>
      </c>
      <c r="H1426" t="str">
        <f t="shared" si="113"/>
        <v>&gt;=50%</v>
      </c>
      <c r="I1426" s="8" t="str">
        <f t="shared" si="112"/>
        <v>200-500</v>
      </c>
      <c r="J1426" s="8" t="str">
        <f t="shared" si="114"/>
        <v>1000</v>
      </c>
      <c r="K1426" s="1" t="s">
        <v>9295</v>
      </c>
      <c r="L1426">
        <v>3.6</v>
      </c>
      <c r="M1426" s="4">
        <v>2492</v>
      </c>
      <c r="N1426" s="12">
        <f t="shared" si="115"/>
        <v>8971.2000000000007</v>
      </c>
    </row>
    <row r="1427" spans="1:14">
      <c r="A1427" t="s">
        <v>3982</v>
      </c>
      <c r="B1427" t="s">
        <v>9894</v>
      </c>
      <c r="C1427" t="s">
        <v>3229</v>
      </c>
      <c r="D1427">
        <v>139</v>
      </c>
      <c r="E1427" s="11">
        <f t="shared" si="111"/>
        <v>910156</v>
      </c>
      <c r="F1427" s="5">
        <v>299</v>
      </c>
      <c r="G1427" s="1">
        <v>0.54</v>
      </c>
      <c r="H1427" t="str">
        <f t="shared" si="113"/>
        <v>20-50%</v>
      </c>
      <c r="I1427" s="8" t="str">
        <f t="shared" si="112"/>
        <v>200-500</v>
      </c>
      <c r="J1427" s="8" t="str">
        <f t="shared" si="114"/>
        <v>1000</v>
      </c>
      <c r="K1427" s="1" t="s">
        <v>9295</v>
      </c>
      <c r="L1427">
        <v>3.8</v>
      </c>
      <c r="M1427" s="4">
        <v>3044</v>
      </c>
      <c r="N1427" s="12">
        <f t="shared" si="115"/>
        <v>11567.199999999999</v>
      </c>
    </row>
    <row r="1428" spans="1:14">
      <c r="A1428" t="s">
        <v>3749</v>
      </c>
      <c r="B1428" t="s">
        <v>9863</v>
      </c>
      <c r="C1428" t="s">
        <v>10626</v>
      </c>
      <c r="D1428">
        <v>699</v>
      </c>
      <c r="E1428" s="11">
        <f t="shared" si="111"/>
        <v>15279705</v>
      </c>
      <c r="F1428" s="5">
        <v>999</v>
      </c>
      <c r="G1428" s="1">
        <v>0.3</v>
      </c>
      <c r="H1428" t="str">
        <f t="shared" si="113"/>
        <v>20-50%</v>
      </c>
      <c r="I1428" s="8" t="str">
        <f t="shared" si="112"/>
        <v>&gt;500</v>
      </c>
      <c r="J1428" s="8" t="str">
        <f t="shared" si="114"/>
        <v>1000</v>
      </c>
      <c r="K1428" s="1" t="s">
        <v>9296</v>
      </c>
      <c r="L1428">
        <v>3.5</v>
      </c>
      <c r="M1428" s="4">
        <v>15295</v>
      </c>
      <c r="N1428" s="12">
        <f t="shared" si="115"/>
        <v>53532.5</v>
      </c>
    </row>
    <row r="1429" spans="1:14">
      <c r="A1429" t="s">
        <v>4229</v>
      </c>
      <c r="B1429" t="s">
        <v>9924</v>
      </c>
      <c r="C1429" t="s">
        <v>10606</v>
      </c>
      <c r="D1429">
        <v>549</v>
      </c>
      <c r="E1429" s="11">
        <f t="shared" si="111"/>
        <v>64640295</v>
      </c>
      <c r="F1429" s="5">
        <v>999</v>
      </c>
      <c r="G1429" s="1">
        <v>0.45</v>
      </c>
      <c r="H1429" t="str">
        <f t="shared" si="113"/>
        <v>20-50%</v>
      </c>
      <c r="I1429" s="8" t="str">
        <f t="shared" si="112"/>
        <v>&gt;500</v>
      </c>
      <c r="J1429" s="8" t="str">
        <f t="shared" si="114"/>
        <v>1000</v>
      </c>
      <c r="K1429" s="1" t="s">
        <v>9296</v>
      </c>
      <c r="L1429">
        <v>3.9</v>
      </c>
      <c r="M1429" s="4">
        <v>64705</v>
      </c>
      <c r="N1429" s="12">
        <f t="shared" si="115"/>
        <v>252349.5</v>
      </c>
    </row>
    <row r="1430" spans="1:14">
      <c r="A1430" t="s">
        <v>3740</v>
      </c>
      <c r="B1430" t="s">
        <v>9862</v>
      </c>
      <c r="C1430" t="s">
        <v>10572</v>
      </c>
      <c r="D1430">
        <v>299</v>
      </c>
      <c r="E1430" s="11">
        <f t="shared" si="111"/>
        <v>5310323</v>
      </c>
      <c r="F1430" s="5">
        <v>449</v>
      </c>
      <c r="G1430" s="1">
        <v>0.33</v>
      </c>
      <c r="H1430" t="str">
        <f t="shared" si="113"/>
        <v>&gt;=50%</v>
      </c>
      <c r="I1430" s="8" t="str">
        <f t="shared" ref="I1430:I1456" si="116">IF(F1430&lt;200,"&lt;200",IF(F1430&lt;=500,"200-500",IF(F1430&gt;500,"&gt;500")))</f>
        <v>200-500</v>
      </c>
      <c r="J1430" s="8" t="str">
        <f t="shared" si="114"/>
        <v>1000</v>
      </c>
      <c r="K1430" s="1" t="s">
        <v>9296</v>
      </c>
      <c r="L1430">
        <v>3.5</v>
      </c>
      <c r="M1430" s="4">
        <v>11827</v>
      </c>
      <c r="N1430" s="12">
        <f t="shared" si="115"/>
        <v>41394.5</v>
      </c>
    </row>
    <row r="1431" spans="1:14">
      <c r="A1431" t="s">
        <v>4865</v>
      </c>
      <c r="B1431" t="s">
        <v>10009</v>
      </c>
      <c r="C1431" t="s">
        <v>10634</v>
      </c>
      <c r="D1431">
        <v>499</v>
      </c>
      <c r="E1431" s="11">
        <f t="shared" si="111"/>
        <v>13744331</v>
      </c>
      <c r="F1431" s="5">
        <v>1499</v>
      </c>
      <c r="G1431" s="1">
        <v>0.67</v>
      </c>
      <c r="H1431" t="str">
        <f t="shared" si="113"/>
        <v>20-50%</v>
      </c>
      <c r="I1431" s="8" t="str">
        <f t="shared" si="116"/>
        <v>&gt;500</v>
      </c>
      <c r="J1431" s="8" t="str">
        <f t="shared" si="114"/>
        <v>1000</v>
      </c>
      <c r="K1431" s="1" t="s">
        <v>9295</v>
      </c>
      <c r="L1431">
        <v>3.6</v>
      </c>
      <c r="M1431" s="4">
        <v>9169</v>
      </c>
      <c r="N1431" s="12">
        <f t="shared" si="115"/>
        <v>33008.400000000001</v>
      </c>
    </row>
    <row r="1432" spans="1:14">
      <c r="A1432" t="s">
        <v>4886</v>
      </c>
      <c r="B1432" t="s">
        <v>10012</v>
      </c>
      <c r="C1432" t="s">
        <v>10615</v>
      </c>
      <c r="D1432">
        <v>499</v>
      </c>
      <c r="E1432" s="11">
        <f t="shared" si="111"/>
        <v>5386858</v>
      </c>
      <c r="F1432" s="5">
        <v>799</v>
      </c>
      <c r="G1432" s="1">
        <v>0.38</v>
      </c>
      <c r="H1432" t="str">
        <f t="shared" si="113"/>
        <v>&gt;=50%</v>
      </c>
      <c r="I1432" s="8" t="str">
        <f t="shared" si="116"/>
        <v>&gt;500</v>
      </c>
      <c r="J1432" s="8" t="str">
        <f t="shared" si="114"/>
        <v>1000</v>
      </c>
      <c r="K1432" s="1" t="s">
        <v>9296</v>
      </c>
      <c r="L1432">
        <v>3.9</v>
      </c>
      <c r="M1432" s="4">
        <v>6742</v>
      </c>
      <c r="N1432" s="12">
        <f t="shared" si="115"/>
        <v>26293.8</v>
      </c>
    </row>
    <row r="1433" spans="1:14">
      <c r="A1433" t="s">
        <v>4636</v>
      </c>
      <c r="B1433" t="s">
        <v>9977</v>
      </c>
      <c r="C1433" t="s">
        <v>2215</v>
      </c>
      <c r="D1433">
        <v>399</v>
      </c>
      <c r="E1433" s="11">
        <f t="shared" si="111"/>
        <v>3342710</v>
      </c>
      <c r="F1433" s="5">
        <v>1190</v>
      </c>
      <c r="G1433" s="1">
        <v>0.66</v>
      </c>
      <c r="H1433" t="str">
        <f t="shared" si="113"/>
        <v>&gt;=50%</v>
      </c>
      <c r="I1433" s="8" t="str">
        <f t="shared" si="116"/>
        <v>&gt;500</v>
      </c>
      <c r="J1433" s="8" t="str">
        <f t="shared" si="114"/>
        <v>1000</v>
      </c>
      <c r="K1433" s="1" t="s">
        <v>9295</v>
      </c>
      <c r="L1433">
        <v>4.0999999999999996</v>
      </c>
      <c r="M1433" s="4">
        <v>2809</v>
      </c>
      <c r="N1433" s="12">
        <f t="shared" si="115"/>
        <v>11516.9</v>
      </c>
    </row>
    <row r="1434" spans="1:14">
      <c r="A1434" t="s">
        <v>5459</v>
      </c>
      <c r="B1434" t="s">
        <v>10086</v>
      </c>
      <c r="C1434" t="s">
        <v>2215</v>
      </c>
      <c r="D1434" s="2">
        <v>4999</v>
      </c>
      <c r="E1434" s="11">
        <f t="shared" si="111"/>
        <v>56757959</v>
      </c>
      <c r="F1434" s="5">
        <v>12499</v>
      </c>
      <c r="G1434" s="1">
        <v>0.6</v>
      </c>
      <c r="H1434" t="str">
        <f t="shared" si="113"/>
        <v>20%</v>
      </c>
      <c r="I1434" s="8" t="str">
        <f t="shared" si="116"/>
        <v>&gt;500</v>
      </c>
      <c r="J1434" s="8" t="str">
        <f t="shared" si="114"/>
        <v>1000</v>
      </c>
      <c r="K1434" s="1" t="s">
        <v>9295</v>
      </c>
      <c r="L1434">
        <v>4.2</v>
      </c>
      <c r="M1434" s="4">
        <v>4541</v>
      </c>
      <c r="N1434" s="12">
        <f t="shared" si="115"/>
        <v>19072.2</v>
      </c>
    </row>
    <row r="1435" spans="1:14">
      <c r="A1435" t="s">
        <v>3974</v>
      </c>
      <c r="B1435" t="s">
        <v>9893</v>
      </c>
      <c r="C1435" t="s">
        <v>10572</v>
      </c>
      <c r="D1435">
        <v>329</v>
      </c>
      <c r="E1435" s="11">
        <f t="shared" si="111"/>
        <v>13460265</v>
      </c>
      <c r="F1435" s="5">
        <v>399</v>
      </c>
      <c r="G1435" s="1">
        <v>0.18</v>
      </c>
      <c r="H1435" t="str">
        <f t="shared" si="113"/>
        <v>20-50%</v>
      </c>
      <c r="I1435" s="8" t="str">
        <f t="shared" si="116"/>
        <v>200-500</v>
      </c>
      <c r="J1435" s="8" t="str">
        <f t="shared" si="114"/>
        <v>1000</v>
      </c>
      <c r="K1435" s="1" t="s">
        <v>9296</v>
      </c>
      <c r="L1435">
        <v>3.6</v>
      </c>
      <c r="M1435" s="4">
        <v>33735</v>
      </c>
      <c r="N1435" s="12">
        <f t="shared" si="115"/>
        <v>121446</v>
      </c>
    </row>
    <row r="1436" spans="1:14">
      <c r="A1436" t="s">
        <v>5116</v>
      </c>
      <c r="B1436" t="s">
        <v>10042</v>
      </c>
      <c r="C1436" t="s">
        <v>10632</v>
      </c>
      <c r="D1436">
        <v>149</v>
      </c>
      <c r="E1436" s="11">
        <f t="shared" si="111"/>
        <v>1259193</v>
      </c>
      <c r="F1436" s="5">
        <v>249</v>
      </c>
      <c r="G1436" s="1">
        <v>0.4</v>
      </c>
      <c r="H1436" t="str">
        <f t="shared" si="113"/>
        <v>&gt;=50%</v>
      </c>
      <c r="I1436" s="8" t="str">
        <f t="shared" si="116"/>
        <v>200-500</v>
      </c>
      <c r="J1436" s="8" t="str">
        <f t="shared" si="114"/>
        <v>1000</v>
      </c>
      <c r="K1436" s="1" t="s">
        <v>9296</v>
      </c>
      <c r="L1436">
        <v>4</v>
      </c>
      <c r="M1436" s="4">
        <v>5057</v>
      </c>
      <c r="N1436" s="12">
        <f t="shared" si="115"/>
        <v>20228</v>
      </c>
    </row>
    <row r="1437" spans="1:14">
      <c r="A1437" t="s">
        <v>5341</v>
      </c>
      <c r="B1437" t="s">
        <v>10070</v>
      </c>
      <c r="C1437" t="s">
        <v>10671</v>
      </c>
      <c r="D1437">
        <v>999</v>
      </c>
      <c r="E1437" s="11">
        <f t="shared" si="111"/>
        <v>8032687</v>
      </c>
      <c r="F1437" s="5">
        <v>4199</v>
      </c>
      <c r="G1437" s="1">
        <v>0.76</v>
      </c>
      <c r="H1437" t="str">
        <f t="shared" si="113"/>
        <v>&gt;=50%</v>
      </c>
      <c r="I1437" s="8" t="str">
        <f t="shared" si="116"/>
        <v>&gt;500</v>
      </c>
      <c r="J1437" s="8" t="str">
        <f t="shared" si="114"/>
        <v>1000</v>
      </c>
      <c r="K1437" s="1" t="s">
        <v>9295</v>
      </c>
      <c r="L1437">
        <v>3.5</v>
      </c>
      <c r="M1437" s="4">
        <v>1913</v>
      </c>
      <c r="N1437" s="12">
        <f t="shared" si="115"/>
        <v>6695.5</v>
      </c>
    </row>
    <row r="1438" spans="1:14">
      <c r="A1438" t="s">
        <v>4044</v>
      </c>
      <c r="B1438" t="s">
        <v>9902</v>
      </c>
      <c r="C1438" t="s">
        <v>10618</v>
      </c>
      <c r="D1438">
        <v>599</v>
      </c>
      <c r="E1438" s="11">
        <f t="shared" si="111"/>
        <v>83976374</v>
      </c>
      <c r="F1438" s="5">
        <v>1399</v>
      </c>
      <c r="G1438" s="1">
        <v>0.56999999999999995</v>
      </c>
      <c r="H1438" t="str">
        <f t="shared" si="113"/>
        <v>20%</v>
      </c>
      <c r="I1438" s="8" t="str">
        <f t="shared" si="116"/>
        <v>&gt;500</v>
      </c>
      <c r="J1438" s="8" t="str">
        <f t="shared" si="114"/>
        <v>1000</v>
      </c>
      <c r="K1438" s="1" t="s">
        <v>9295</v>
      </c>
      <c r="L1438">
        <v>3.8</v>
      </c>
      <c r="M1438" s="4">
        <v>60026</v>
      </c>
      <c r="N1438" s="12">
        <f t="shared" si="115"/>
        <v>228098.8</v>
      </c>
    </row>
    <row r="1439" spans="1:14">
      <c r="A1439" t="s">
        <v>4537</v>
      </c>
      <c r="B1439" t="s">
        <v>9965</v>
      </c>
      <c r="C1439" t="s">
        <v>10613</v>
      </c>
      <c r="D1439" s="2">
        <v>1299</v>
      </c>
      <c r="E1439" s="11">
        <f t="shared" si="111"/>
        <v>43529577</v>
      </c>
      <c r="F1439" s="5">
        <v>1599</v>
      </c>
      <c r="G1439" s="1">
        <v>0.19</v>
      </c>
      <c r="H1439" t="str">
        <f t="shared" si="113"/>
        <v>20-50%</v>
      </c>
      <c r="I1439" s="8" t="str">
        <f t="shared" si="116"/>
        <v>&gt;500</v>
      </c>
      <c r="J1439" s="8" t="str">
        <f t="shared" si="114"/>
        <v>1000</v>
      </c>
      <c r="K1439" s="1" t="s">
        <v>9296</v>
      </c>
      <c r="L1439">
        <v>4.3</v>
      </c>
      <c r="M1439" s="4">
        <v>27223</v>
      </c>
      <c r="N1439" s="12">
        <f t="shared" si="115"/>
        <v>117058.9</v>
      </c>
    </row>
    <row r="1440" spans="1:14">
      <c r="A1440" t="s">
        <v>3874</v>
      </c>
      <c r="B1440" t="s">
        <v>9879</v>
      </c>
      <c r="C1440" t="s">
        <v>10633</v>
      </c>
      <c r="D1440">
        <v>399</v>
      </c>
      <c r="E1440" s="11">
        <f t="shared" si="111"/>
        <v>9958311</v>
      </c>
      <c r="F1440" s="5">
        <v>549</v>
      </c>
      <c r="G1440" s="1">
        <v>0.27</v>
      </c>
      <c r="H1440" t="str">
        <f t="shared" si="113"/>
        <v>20%</v>
      </c>
      <c r="I1440" s="8" t="str">
        <f t="shared" si="116"/>
        <v>&gt;500</v>
      </c>
      <c r="J1440" s="8" t="str">
        <f t="shared" si="114"/>
        <v>1000</v>
      </c>
      <c r="K1440" s="1" t="s">
        <v>9296</v>
      </c>
      <c r="L1440">
        <v>4.4000000000000004</v>
      </c>
      <c r="M1440" s="4">
        <v>18139</v>
      </c>
      <c r="N1440" s="12">
        <f t="shared" si="115"/>
        <v>79811.600000000006</v>
      </c>
    </row>
    <row r="1441" spans="1:14">
      <c r="A1441" t="s">
        <v>621</v>
      </c>
      <c r="B1441" t="s">
        <v>9402</v>
      </c>
      <c r="C1441" t="s">
        <v>10576</v>
      </c>
      <c r="D1441">
        <v>290</v>
      </c>
      <c r="E1441" s="11">
        <f t="shared" si="111"/>
        <v>689973</v>
      </c>
      <c r="F1441" s="5">
        <v>349</v>
      </c>
      <c r="G1441" s="1">
        <v>0.17</v>
      </c>
      <c r="H1441" t="str">
        <f t="shared" si="113"/>
        <v>20-50%</v>
      </c>
      <c r="I1441" s="8" t="str">
        <f t="shared" si="116"/>
        <v>200-500</v>
      </c>
      <c r="J1441" s="8" t="str">
        <f t="shared" si="114"/>
        <v>1000</v>
      </c>
      <c r="K1441" s="1" t="s">
        <v>9296</v>
      </c>
      <c r="L1441">
        <v>3.7</v>
      </c>
      <c r="M1441" s="4">
        <v>1977</v>
      </c>
      <c r="N1441" s="12">
        <f t="shared" si="115"/>
        <v>7314.9000000000005</v>
      </c>
    </row>
    <row r="1442" spans="1:14">
      <c r="A1442" t="s">
        <v>5386</v>
      </c>
      <c r="B1442" t="s">
        <v>10076</v>
      </c>
      <c r="C1442" t="s">
        <v>10682</v>
      </c>
      <c r="D1442">
        <v>899</v>
      </c>
      <c r="E1442" s="11">
        <f t="shared" si="111"/>
        <v>12890449</v>
      </c>
      <c r="F1442" s="5">
        <v>1199</v>
      </c>
      <c r="G1442" s="1">
        <v>0.25</v>
      </c>
      <c r="H1442" t="str">
        <f t="shared" si="113"/>
        <v>20-50%</v>
      </c>
      <c r="I1442" s="8" t="str">
        <f t="shared" si="116"/>
        <v>&gt;500</v>
      </c>
      <c r="J1442" s="8" t="str">
        <f t="shared" si="114"/>
        <v>1000</v>
      </c>
      <c r="K1442" s="1" t="s">
        <v>9296</v>
      </c>
      <c r="L1442">
        <v>3.8</v>
      </c>
      <c r="M1442" s="4">
        <v>10751</v>
      </c>
      <c r="N1442" s="12">
        <f t="shared" si="115"/>
        <v>40853.799999999996</v>
      </c>
    </row>
    <row r="1443" spans="1:14">
      <c r="A1443" t="s">
        <v>5620</v>
      </c>
      <c r="B1443" t="s">
        <v>10107</v>
      </c>
      <c r="C1443" t="s">
        <v>10690</v>
      </c>
      <c r="D1443">
        <v>649</v>
      </c>
      <c r="E1443" s="11">
        <f t="shared" si="111"/>
        <v>6753500</v>
      </c>
      <c r="F1443" s="5">
        <v>1300</v>
      </c>
      <c r="G1443" s="1">
        <v>0.5</v>
      </c>
      <c r="H1443" t="str">
        <f t="shared" si="113"/>
        <v>20-50%</v>
      </c>
      <c r="I1443" s="8" t="str">
        <f t="shared" si="116"/>
        <v>&gt;500</v>
      </c>
      <c r="J1443" s="8" t="str">
        <f t="shared" si="114"/>
        <v>1000</v>
      </c>
      <c r="K1443" s="1" t="s">
        <v>9295</v>
      </c>
      <c r="L1443">
        <v>4.0999999999999996</v>
      </c>
      <c r="M1443" s="4">
        <v>5195</v>
      </c>
      <c r="N1443" s="12">
        <f t="shared" si="115"/>
        <v>21299.499999999996</v>
      </c>
    </row>
    <row r="1444" spans="1:14">
      <c r="A1444" t="s">
        <v>5280</v>
      </c>
      <c r="B1444" t="s">
        <v>10062</v>
      </c>
      <c r="C1444" t="s">
        <v>10573</v>
      </c>
      <c r="D1444">
        <v>599</v>
      </c>
      <c r="E1444" s="11">
        <f t="shared" si="111"/>
        <v>7593399</v>
      </c>
      <c r="F1444" s="5">
        <v>999</v>
      </c>
      <c r="G1444" s="1">
        <v>0.4</v>
      </c>
      <c r="H1444" t="str">
        <f t="shared" si="113"/>
        <v>&gt;=50%</v>
      </c>
      <c r="I1444" s="8" t="str">
        <f t="shared" si="116"/>
        <v>&gt;500</v>
      </c>
      <c r="J1444" s="8" t="str">
        <f t="shared" si="114"/>
        <v>1000</v>
      </c>
      <c r="K1444" s="1" t="s">
        <v>9296</v>
      </c>
      <c r="L1444">
        <v>4</v>
      </c>
      <c r="M1444" s="4">
        <v>7601</v>
      </c>
      <c r="N1444" s="12">
        <f t="shared" si="115"/>
        <v>30404</v>
      </c>
    </row>
    <row r="1445" spans="1:14">
      <c r="A1445" t="s">
        <v>8638</v>
      </c>
      <c r="B1445" t="s">
        <v>10492</v>
      </c>
      <c r="C1445" t="s">
        <v>10743</v>
      </c>
      <c r="D1445" s="2">
        <v>1190</v>
      </c>
      <c r="E1445" s="11">
        <f t="shared" si="111"/>
        <v>3011550</v>
      </c>
      <c r="F1445" s="5">
        <v>2550</v>
      </c>
      <c r="G1445" s="1">
        <v>0.53</v>
      </c>
      <c r="H1445" t="str">
        <f t="shared" si="113"/>
        <v>20-50%</v>
      </c>
      <c r="I1445" s="8" t="str">
        <f t="shared" si="116"/>
        <v>&gt;500</v>
      </c>
      <c r="J1445" s="8" t="str">
        <f t="shared" si="114"/>
        <v>1000</v>
      </c>
      <c r="K1445" s="1" t="s">
        <v>9295</v>
      </c>
      <c r="L1445">
        <v>3.8</v>
      </c>
      <c r="M1445" s="4">
        <v>1181</v>
      </c>
      <c r="N1445" s="12">
        <f t="shared" si="115"/>
        <v>4487.8</v>
      </c>
    </row>
    <row r="1446" spans="1:14">
      <c r="A1446" t="s">
        <v>4757</v>
      </c>
      <c r="B1446" t="s">
        <v>9994</v>
      </c>
      <c r="C1446" t="s">
        <v>10610</v>
      </c>
      <c r="D1446">
        <v>999</v>
      </c>
      <c r="E1446" s="11">
        <f t="shared" si="111"/>
        <v>54854559</v>
      </c>
      <c r="F1446" s="5">
        <v>1999</v>
      </c>
      <c r="G1446" s="1">
        <v>0.5</v>
      </c>
      <c r="H1446" t="str">
        <f t="shared" si="113"/>
        <v>&gt;=50%</v>
      </c>
      <c r="I1446" s="8" t="str">
        <f t="shared" si="116"/>
        <v>&gt;500</v>
      </c>
      <c r="J1446" s="8" t="str">
        <f t="shared" si="114"/>
        <v>1000</v>
      </c>
      <c r="K1446" s="1" t="s">
        <v>9295</v>
      </c>
      <c r="L1446">
        <v>4.2</v>
      </c>
      <c r="M1446" s="4">
        <v>27441</v>
      </c>
      <c r="N1446" s="12">
        <f t="shared" si="115"/>
        <v>115252.20000000001</v>
      </c>
    </row>
    <row r="1447" spans="1:14">
      <c r="A1447" t="s">
        <v>5555</v>
      </c>
      <c r="B1447" t="s">
        <v>10098</v>
      </c>
      <c r="C1447" t="s">
        <v>10635</v>
      </c>
      <c r="D1447" s="2">
        <v>1199</v>
      </c>
      <c r="E1447" s="11">
        <f t="shared" si="111"/>
        <v>32164275</v>
      </c>
      <c r="F1447" s="5">
        <v>2999</v>
      </c>
      <c r="G1447" s="1">
        <v>0.6</v>
      </c>
      <c r="H1447" t="str">
        <f t="shared" si="113"/>
        <v>&gt;=50%</v>
      </c>
      <c r="I1447" s="8" t="str">
        <f t="shared" si="116"/>
        <v>&gt;500</v>
      </c>
      <c r="J1447" s="8" t="str">
        <f t="shared" si="114"/>
        <v>1000</v>
      </c>
      <c r="K1447" s="1" t="s">
        <v>9295</v>
      </c>
      <c r="L1447">
        <v>4.0999999999999996</v>
      </c>
      <c r="M1447" s="4">
        <v>10725</v>
      </c>
      <c r="N1447" s="12">
        <f t="shared" si="115"/>
        <v>43972.499999999993</v>
      </c>
    </row>
    <row r="1448" spans="1:14">
      <c r="A1448" t="s">
        <v>3967</v>
      </c>
      <c r="B1448" t="s">
        <v>9892</v>
      </c>
      <c r="C1448" t="s">
        <v>10618</v>
      </c>
      <c r="D1448">
        <v>100</v>
      </c>
      <c r="E1448" s="11">
        <f t="shared" si="111"/>
        <v>4809362</v>
      </c>
      <c r="F1448" s="5">
        <v>499</v>
      </c>
      <c r="G1448" s="1">
        <v>0.8</v>
      </c>
      <c r="H1448" t="str">
        <f t="shared" si="113"/>
        <v>20%</v>
      </c>
      <c r="I1448" s="8" t="str">
        <f t="shared" si="116"/>
        <v>200-500</v>
      </c>
      <c r="J1448" s="8" t="str">
        <f t="shared" si="114"/>
        <v>1000</v>
      </c>
      <c r="K1448" s="1" t="s">
        <v>9295</v>
      </c>
      <c r="L1448">
        <v>3.5</v>
      </c>
      <c r="M1448" s="4">
        <v>9638</v>
      </c>
      <c r="N1448" s="12">
        <f t="shared" si="115"/>
        <v>33733</v>
      </c>
    </row>
    <row r="1449" spans="1:14">
      <c r="A1449" t="s">
        <v>1952</v>
      </c>
      <c r="B1449" t="s">
        <v>9603</v>
      </c>
      <c r="C1449" t="s">
        <v>10575</v>
      </c>
      <c r="D1449">
        <v>893</v>
      </c>
      <c r="E1449" s="11">
        <f t="shared" si="111"/>
        <v>111512</v>
      </c>
      <c r="F1449" s="5">
        <v>1052</v>
      </c>
      <c r="G1449" s="1">
        <v>0.15</v>
      </c>
      <c r="H1449" t="str">
        <f t="shared" si="113"/>
        <v>&gt;=50%</v>
      </c>
      <c r="I1449" s="8" t="str">
        <f t="shared" si="116"/>
        <v>&gt;500</v>
      </c>
      <c r="J1449" s="8" t="str">
        <f t="shared" si="114"/>
        <v>&lt;1000</v>
      </c>
      <c r="K1449" s="1" t="s">
        <v>9296</v>
      </c>
      <c r="L1449">
        <v>4.3</v>
      </c>
      <c r="M1449" s="4">
        <v>106</v>
      </c>
      <c r="N1449" s="12">
        <f t="shared" si="115"/>
        <v>455.79999999999995</v>
      </c>
    </row>
    <row r="1450" spans="1:14">
      <c r="A1450" t="s">
        <v>907</v>
      </c>
      <c r="B1450" t="s">
        <v>9444</v>
      </c>
      <c r="C1450" t="s">
        <v>10573</v>
      </c>
      <c r="D1450">
        <v>399</v>
      </c>
      <c r="E1450" s="11">
        <f t="shared" si="111"/>
        <v>2950815</v>
      </c>
      <c r="F1450" s="5">
        <v>1099</v>
      </c>
      <c r="G1450" s="1">
        <v>0.64</v>
      </c>
      <c r="H1450" t="str">
        <f t="shared" si="113"/>
        <v>&gt;=50%</v>
      </c>
      <c r="I1450" s="8" t="str">
        <f t="shared" si="116"/>
        <v>&gt;500</v>
      </c>
      <c r="J1450" s="8" t="str">
        <f t="shared" si="114"/>
        <v>1000</v>
      </c>
      <c r="K1450" s="1" t="s">
        <v>9295</v>
      </c>
      <c r="L1450">
        <v>4.0999999999999996</v>
      </c>
      <c r="M1450" s="4">
        <v>2685</v>
      </c>
      <c r="N1450" s="12">
        <f t="shared" si="115"/>
        <v>11008.499999999998</v>
      </c>
    </row>
    <row r="1451" spans="1:14">
      <c r="A1451" t="s">
        <v>223</v>
      </c>
      <c r="B1451" t="s">
        <v>9348</v>
      </c>
      <c r="C1451" t="s">
        <v>10572</v>
      </c>
      <c r="D1451">
        <v>389</v>
      </c>
      <c r="E1451" s="11">
        <f t="shared" si="111"/>
        <v>1070426</v>
      </c>
      <c r="F1451" s="5">
        <v>1099</v>
      </c>
      <c r="G1451" s="1">
        <v>0.65</v>
      </c>
      <c r="H1451" t="str">
        <f t="shared" si="113"/>
        <v>&gt;=50%</v>
      </c>
      <c r="I1451" s="8" t="str">
        <f t="shared" si="116"/>
        <v>&gt;500</v>
      </c>
      <c r="J1451" s="8" t="str">
        <f t="shared" si="114"/>
        <v>&lt;1000</v>
      </c>
      <c r="K1451" s="1" t="s">
        <v>9295</v>
      </c>
      <c r="L1451">
        <v>4.3</v>
      </c>
      <c r="M1451" s="4">
        <v>974</v>
      </c>
      <c r="N1451" s="12">
        <f t="shared" si="115"/>
        <v>4188.2</v>
      </c>
    </row>
    <row r="1452" spans="1:14">
      <c r="A1452" t="s">
        <v>223</v>
      </c>
      <c r="B1452" t="s">
        <v>9348</v>
      </c>
      <c r="C1452" t="s">
        <v>10638</v>
      </c>
      <c r="D1452">
        <v>389</v>
      </c>
      <c r="E1452" s="11">
        <f t="shared" si="111"/>
        <v>1070426</v>
      </c>
      <c r="F1452" s="5">
        <v>1099</v>
      </c>
      <c r="G1452" s="1">
        <v>0.65</v>
      </c>
      <c r="H1452" t="str">
        <f t="shared" si="113"/>
        <v>&gt;=50%</v>
      </c>
      <c r="I1452" s="8" t="str">
        <f t="shared" si="116"/>
        <v>&gt;500</v>
      </c>
      <c r="J1452" s="8" t="str">
        <f t="shared" si="114"/>
        <v>&lt;1000</v>
      </c>
      <c r="K1452" s="1" t="s">
        <v>9295</v>
      </c>
      <c r="L1452">
        <v>4.3</v>
      </c>
      <c r="M1452" s="4">
        <v>974</v>
      </c>
      <c r="N1452" s="12">
        <f t="shared" si="115"/>
        <v>4188.2</v>
      </c>
    </row>
    <row r="1453" spans="1:14">
      <c r="A1453" t="s">
        <v>1136</v>
      </c>
      <c r="B1453" t="s">
        <v>9481</v>
      </c>
      <c r="C1453" t="s">
        <v>10572</v>
      </c>
      <c r="D1453">
        <v>399</v>
      </c>
      <c r="E1453" s="11">
        <f t="shared" si="111"/>
        <v>2950815</v>
      </c>
      <c r="F1453" s="5">
        <v>1099</v>
      </c>
      <c r="G1453" s="1">
        <v>0.64</v>
      </c>
      <c r="H1453" t="str">
        <f t="shared" si="113"/>
        <v>&gt;=50%</v>
      </c>
      <c r="I1453" s="8" t="str">
        <f t="shared" si="116"/>
        <v>&gt;500</v>
      </c>
      <c r="J1453" s="8" t="str">
        <f t="shared" si="114"/>
        <v>1000</v>
      </c>
      <c r="K1453" s="1" t="s">
        <v>9295</v>
      </c>
      <c r="L1453">
        <v>4.0999999999999996</v>
      </c>
      <c r="M1453" s="4">
        <v>2685</v>
      </c>
      <c r="N1453" s="12">
        <f t="shared" si="115"/>
        <v>11008.499999999998</v>
      </c>
    </row>
    <row r="1454" spans="1:14">
      <c r="A1454" t="s">
        <v>978</v>
      </c>
      <c r="B1454" t="s">
        <v>9455</v>
      </c>
      <c r="C1454" t="s">
        <v>10575</v>
      </c>
      <c r="D1454">
        <v>339</v>
      </c>
      <c r="E1454" s="11">
        <f t="shared" ref="E1454:E1456" si="117">F1454 * M1454</f>
        <v>1070426</v>
      </c>
      <c r="F1454" s="5">
        <v>1099</v>
      </c>
      <c r="G1454" s="1">
        <v>0.69</v>
      </c>
      <c r="H1454" t="str">
        <f t="shared" si="113"/>
        <v>&gt;=50%</v>
      </c>
      <c r="I1454" s="8" t="str">
        <f t="shared" si="116"/>
        <v>&gt;500</v>
      </c>
      <c r="J1454" s="8" t="str">
        <f t="shared" si="114"/>
        <v>&lt;1000</v>
      </c>
      <c r="K1454" s="1" t="s">
        <v>9295</v>
      </c>
      <c r="L1454">
        <v>4.3</v>
      </c>
      <c r="M1454" s="4">
        <v>974</v>
      </c>
      <c r="N1454" s="12">
        <f t="shared" si="115"/>
        <v>4188.2</v>
      </c>
    </row>
    <row r="1455" spans="1:14">
      <c r="A1455" t="s">
        <v>8223</v>
      </c>
      <c r="B1455" t="s">
        <v>8224</v>
      </c>
      <c r="C1455" t="s">
        <v>10716</v>
      </c>
      <c r="D1455">
        <v>419</v>
      </c>
      <c r="E1455" s="11">
        <f t="shared" si="117"/>
        <v>226773</v>
      </c>
      <c r="F1455" s="5">
        <v>999</v>
      </c>
      <c r="G1455" s="1">
        <v>0.57999999999999996</v>
      </c>
      <c r="H1455" t="str">
        <f t="shared" si="113"/>
        <v>&gt;=50%</v>
      </c>
      <c r="I1455" s="8" t="str">
        <f t="shared" si="116"/>
        <v>&gt;500</v>
      </c>
      <c r="J1455" s="8" t="str">
        <f t="shared" si="114"/>
        <v>&lt;1000</v>
      </c>
      <c r="K1455" s="1" t="s">
        <v>9295</v>
      </c>
      <c r="L1455">
        <v>4.4000000000000004</v>
      </c>
      <c r="M1455" s="4">
        <v>227</v>
      </c>
      <c r="N1455" s="12">
        <f t="shared" si="115"/>
        <v>998.80000000000007</v>
      </c>
    </row>
    <row r="1456" spans="1:14">
      <c r="A1456" t="s">
        <v>7554</v>
      </c>
      <c r="B1456" t="s">
        <v>10354</v>
      </c>
      <c r="C1456" t="s">
        <v>10717</v>
      </c>
      <c r="D1456">
        <v>499</v>
      </c>
      <c r="E1456" s="11">
        <f t="shared" si="117"/>
        <v>70146</v>
      </c>
      <c r="F1456" s="5">
        <v>1299</v>
      </c>
      <c r="G1456" s="1">
        <v>0.62</v>
      </c>
      <c r="H1456" t="str">
        <f t="shared" si="113"/>
        <v>20%</v>
      </c>
      <c r="I1456" s="8" t="str">
        <f t="shared" si="116"/>
        <v>&gt;500</v>
      </c>
      <c r="J1456" s="8" t="str">
        <f t="shared" si="114"/>
        <v>&lt;1000</v>
      </c>
      <c r="K1456" s="1" t="s">
        <v>9295</v>
      </c>
      <c r="L1456">
        <v>4.7</v>
      </c>
      <c r="M1456" s="4">
        <v>54</v>
      </c>
      <c r="N1456" s="12">
        <f t="shared" si="115"/>
        <v>253.8</v>
      </c>
    </row>
    <row r="1457" spans="4:14">
      <c r="D1457" s="2"/>
      <c r="E1457" s="11">
        <f>SUM(E1455:E1456)</f>
        <v>296919</v>
      </c>
      <c r="K1457" s="1"/>
      <c r="M1457" s="14"/>
      <c r="N1457" s="15"/>
    </row>
    <row r="1458" spans="4:14">
      <c r="E1458"/>
      <c r="F1458"/>
      <c r="G1458"/>
      <c r="I1458"/>
      <c r="J1458"/>
      <c r="M1458"/>
      <c r="N1458"/>
    </row>
    <row r="1459" spans="4:14">
      <c r="E1459"/>
      <c r="F1459"/>
      <c r="G1459"/>
      <c r="I1459"/>
      <c r="J1459"/>
      <c r="M1459"/>
      <c r="N1459"/>
    </row>
    <row r="1460" spans="4:14">
      <c r="E1460"/>
      <c r="F1460"/>
      <c r="G1460"/>
      <c r="I1460"/>
      <c r="J1460"/>
      <c r="M1460"/>
      <c r="N1460"/>
    </row>
    <row r="1461" spans="4:14">
      <c r="E1461"/>
      <c r="F1461"/>
      <c r="G1461"/>
      <c r="I1461"/>
      <c r="J1461"/>
      <c r="M1461"/>
      <c r="N1461"/>
    </row>
    <row r="1462" spans="4:14">
      <c r="E1462"/>
      <c r="F1462"/>
      <c r="G1462"/>
      <c r="I1462"/>
      <c r="J1462"/>
      <c r="M1462"/>
      <c r="N1462"/>
    </row>
    <row r="1463" spans="4:14">
      <c r="E1463"/>
      <c r="F1463"/>
      <c r="G1463"/>
      <c r="I1463"/>
      <c r="J1463"/>
      <c r="M1463"/>
      <c r="N1463"/>
    </row>
    <row r="1464" spans="4:14">
      <c r="E1464"/>
      <c r="F1464"/>
      <c r="G1464"/>
      <c r="I1464"/>
      <c r="J1464"/>
      <c r="M1464"/>
      <c r="N1464"/>
    </row>
  </sheetData>
  <pageMargins left="0.75" right="0.75" top="1" bottom="1" header="0.5" footer="0.5"/>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D1466"/>
  <sheetViews>
    <sheetView topLeftCell="D1" workbookViewId="0">
      <pane ySplit="1" topLeftCell="A2" activePane="bottomLeft" state="frozen"/>
      <selection activeCell="N1" sqref="N1"/>
      <selection pane="bottomLeft" activeCell="D2" sqref="D2"/>
    </sheetView>
  </sheetViews>
  <sheetFormatPr defaultColWidth="11.5546875" defaultRowHeight="15"/>
  <cols>
    <col min="2" max="2" width="20.5546875" customWidth="1"/>
    <col min="3" max="3" width="16.77734375" customWidth="1"/>
    <col min="4" max="4" width="16.44140625" customWidth="1"/>
    <col min="5" max="5" width="13.109375" style="11" customWidth="1"/>
    <col min="6" max="6" width="11.5546875" style="5"/>
    <col min="7" max="7" width="17.88671875" style="1" customWidth="1"/>
    <col min="8" max="8" width="17.88671875" customWidth="1"/>
    <col min="9" max="10" width="17.88671875" style="8" customWidth="1"/>
    <col min="11" max="11" width="13.33203125" customWidth="1"/>
    <col min="13" max="13" width="11.44140625" style="4" bestFit="1" customWidth="1"/>
    <col min="14" max="14" width="12.5546875" style="12" customWidth="1"/>
    <col min="19" max="19" width="17" customWidth="1"/>
    <col min="20" max="20" width="15" customWidth="1"/>
    <col min="22" max="22" width="12.21875" customWidth="1"/>
    <col min="32" max="32" width="20.21875" customWidth="1"/>
    <col min="33" max="33" width="13.44140625" customWidth="1"/>
  </cols>
  <sheetData>
    <row r="1" spans="1:30">
      <c r="A1" t="s">
        <v>0</v>
      </c>
      <c r="B1" t="s">
        <v>9292</v>
      </c>
      <c r="C1" t="s">
        <v>10572</v>
      </c>
      <c r="D1" s="5" t="s">
        <v>1</v>
      </c>
      <c r="E1" s="11" t="s">
        <v>9297</v>
      </c>
      <c r="F1" s="5" t="s">
        <v>2</v>
      </c>
      <c r="G1" s="1" t="s">
        <v>3</v>
      </c>
      <c r="H1" s="5" t="s">
        <v>9301</v>
      </c>
      <c r="I1" s="8" t="s">
        <v>9299</v>
      </c>
      <c r="J1" s="5" t="s">
        <v>9312</v>
      </c>
      <c r="K1" t="s">
        <v>9294</v>
      </c>
      <c r="L1" t="s">
        <v>4</v>
      </c>
      <c r="M1" s="4" t="s">
        <v>5</v>
      </c>
      <c r="N1" s="12" t="s">
        <v>9316</v>
      </c>
      <c r="O1" t="s">
        <v>12025</v>
      </c>
      <c r="P1" t="s">
        <v>6</v>
      </c>
      <c r="Q1" t="s">
        <v>14351</v>
      </c>
      <c r="R1" t="s">
        <v>14350</v>
      </c>
      <c r="S1" t="s">
        <v>14352</v>
      </c>
      <c r="T1" t="s">
        <v>9298</v>
      </c>
      <c r="U1" t="s">
        <v>7</v>
      </c>
      <c r="V1" t="s">
        <v>8</v>
      </c>
    </row>
    <row r="2" spans="1:30">
      <c r="A2" t="s">
        <v>9</v>
      </c>
      <c r="B2" t="s">
        <v>9317</v>
      </c>
      <c r="C2" t="s">
        <v>10572</v>
      </c>
      <c r="D2">
        <v>399</v>
      </c>
      <c r="E2" s="11">
        <f t="shared" ref="E2:E65" si="0">F2 * M2</f>
        <v>26671631</v>
      </c>
      <c r="F2" s="5">
        <v>1099</v>
      </c>
      <c r="G2" s="1">
        <v>0.64</v>
      </c>
      <c r="H2" t="str">
        <f t="shared" ref="H2:H65" si="1">IF(G3 &lt;=0.2, "20%", IF(G3 &lt;=0.5,"20-50%", "&gt;=50%"))</f>
        <v>20-50%</v>
      </c>
      <c r="I2" s="8" t="str">
        <f>IF(F2&lt;I4200,"&lt;200",IF(F2&lt;=500,"200-500",IF(F2&gt;500,"&gt;500")))</f>
        <v>&gt;500</v>
      </c>
      <c r="J2" s="8" t="str">
        <f>IF(M2 &lt;1000, "Yes","No")</f>
        <v>No</v>
      </c>
      <c r="K2" s="1" t="s">
        <v>9295</v>
      </c>
      <c r="L2">
        <v>4.2</v>
      </c>
      <c r="M2" s="4">
        <v>24269</v>
      </c>
      <c r="N2" s="12">
        <f t="shared" ref="N2:N65" si="2">L2 *M2</f>
        <v>101929.8</v>
      </c>
      <c r="O2" t="s">
        <v>10772</v>
      </c>
      <c r="P2" t="s">
        <v>11</v>
      </c>
      <c r="Q2" t="s">
        <v>12026</v>
      </c>
      <c r="R2" t="s">
        <v>12</v>
      </c>
      <c r="S2" t="s">
        <v>14349</v>
      </c>
      <c r="T2" t="s">
        <v>13</v>
      </c>
      <c r="U2" t="s">
        <v>14</v>
      </c>
      <c r="V2" t="s">
        <v>15</v>
      </c>
      <c r="AB2" t="s">
        <v>9306</v>
      </c>
      <c r="AD2" t="s">
        <v>9309</v>
      </c>
    </row>
    <row r="3" spans="1:30">
      <c r="A3" t="s">
        <v>16</v>
      </c>
      <c r="B3" t="s">
        <v>9318</v>
      </c>
      <c r="C3" t="s">
        <v>10572</v>
      </c>
      <c r="D3">
        <v>199</v>
      </c>
      <c r="E3" s="11">
        <f t="shared" si="0"/>
        <v>15353906</v>
      </c>
      <c r="F3" s="5">
        <v>349</v>
      </c>
      <c r="G3" s="1">
        <v>0.43</v>
      </c>
      <c r="H3" t="str">
        <f t="shared" si="1"/>
        <v>&gt;=50%</v>
      </c>
      <c r="I3" s="8" t="str">
        <f t="shared" ref="I3:I66" si="3">IF(F3&lt;200,"&lt;200",IF(F3&lt;=500,"200-500",IF(F3&gt;500,"&gt;500")))</f>
        <v>200-500</v>
      </c>
      <c r="J3" s="8" t="str">
        <f t="shared" ref="J3:J66" si="4">IF(T3 &lt;1000, "Yes","No")</f>
        <v>No</v>
      </c>
      <c r="K3" s="1" t="s">
        <v>9296</v>
      </c>
      <c r="L3">
        <v>4</v>
      </c>
      <c r="M3" s="4">
        <v>43994</v>
      </c>
      <c r="N3" s="12">
        <f t="shared" si="2"/>
        <v>175976</v>
      </c>
      <c r="O3" t="s">
        <v>10773</v>
      </c>
      <c r="P3" t="s">
        <v>18</v>
      </c>
      <c r="Q3" t="s">
        <v>12027</v>
      </c>
      <c r="R3" t="s">
        <v>19</v>
      </c>
      <c r="S3" t="s">
        <v>13158</v>
      </c>
      <c r="T3" t="s">
        <v>20</v>
      </c>
      <c r="U3" t="s">
        <v>21</v>
      </c>
      <c r="V3" t="s">
        <v>22</v>
      </c>
      <c r="AB3" t="s">
        <v>9307</v>
      </c>
      <c r="AD3" t="s">
        <v>9310</v>
      </c>
    </row>
    <row r="4" spans="1:30">
      <c r="A4" t="s">
        <v>23</v>
      </c>
      <c r="B4" t="s">
        <v>9319</v>
      </c>
      <c r="C4" t="s">
        <v>10572</v>
      </c>
      <c r="D4">
        <v>199</v>
      </c>
      <c r="E4" s="11">
        <f t="shared" si="0"/>
        <v>15055272</v>
      </c>
      <c r="F4" s="5">
        <v>1899</v>
      </c>
      <c r="G4" s="1">
        <v>0.9</v>
      </c>
      <c r="H4" t="str">
        <f t="shared" si="1"/>
        <v>&gt;=50%</v>
      </c>
      <c r="I4" s="8" t="str">
        <f t="shared" si="3"/>
        <v>&gt;500</v>
      </c>
      <c r="J4" s="8" t="str">
        <f t="shared" si="4"/>
        <v>No</v>
      </c>
      <c r="K4" s="1" t="s">
        <v>9295</v>
      </c>
      <c r="L4">
        <v>3.9</v>
      </c>
      <c r="M4" s="4">
        <v>7928</v>
      </c>
      <c r="N4" s="12">
        <f t="shared" si="2"/>
        <v>30919.200000000001</v>
      </c>
      <c r="O4" t="s">
        <v>10774</v>
      </c>
      <c r="P4" t="s">
        <v>25</v>
      </c>
      <c r="Q4" t="s">
        <v>12028</v>
      </c>
      <c r="R4" t="s">
        <v>26</v>
      </c>
      <c r="S4" t="s">
        <v>13159</v>
      </c>
      <c r="T4" t="s">
        <v>27</v>
      </c>
      <c r="U4" t="s">
        <v>28</v>
      </c>
      <c r="V4" t="s">
        <v>29</v>
      </c>
      <c r="AB4" t="s">
        <v>9308</v>
      </c>
      <c r="AD4" t="s">
        <v>9311</v>
      </c>
    </row>
    <row r="5" spans="1:30">
      <c r="A5" t="s">
        <v>30</v>
      </c>
      <c r="B5" t="s">
        <v>9320</v>
      </c>
      <c r="C5" t="s">
        <v>10572</v>
      </c>
      <c r="D5">
        <v>329</v>
      </c>
      <c r="E5" s="11">
        <f t="shared" si="0"/>
        <v>65959737</v>
      </c>
      <c r="F5" s="5">
        <v>699</v>
      </c>
      <c r="G5" s="1">
        <v>0.53</v>
      </c>
      <c r="H5" t="str">
        <f t="shared" si="1"/>
        <v>&gt;=50%</v>
      </c>
      <c r="I5" s="8" t="str">
        <f t="shared" si="3"/>
        <v>&gt;500</v>
      </c>
      <c r="J5" s="8" t="str">
        <f t="shared" si="4"/>
        <v>No</v>
      </c>
      <c r="K5" s="1" t="s">
        <v>9295</v>
      </c>
      <c r="L5">
        <v>4.2</v>
      </c>
      <c r="M5" s="4">
        <v>94363</v>
      </c>
      <c r="N5" s="12">
        <f t="shared" si="2"/>
        <v>396324.60000000003</v>
      </c>
      <c r="O5" t="s">
        <v>10775</v>
      </c>
      <c r="P5" t="s">
        <v>32</v>
      </c>
      <c r="Q5" t="s">
        <v>12029</v>
      </c>
      <c r="R5" t="s">
        <v>33</v>
      </c>
      <c r="S5" t="s">
        <v>13160</v>
      </c>
      <c r="T5" t="s">
        <v>34</v>
      </c>
      <c r="U5" t="s">
        <v>35</v>
      </c>
      <c r="V5" t="s">
        <v>36</v>
      </c>
    </row>
    <row r="6" spans="1:30">
      <c r="A6" t="s">
        <v>37</v>
      </c>
      <c r="B6" t="s">
        <v>9321</v>
      </c>
      <c r="C6" t="s">
        <v>10572</v>
      </c>
      <c r="D6">
        <v>154</v>
      </c>
      <c r="E6" s="11">
        <f t="shared" si="0"/>
        <v>6745095</v>
      </c>
      <c r="F6" s="5">
        <v>399</v>
      </c>
      <c r="G6" s="1">
        <v>0.61</v>
      </c>
      <c r="H6" t="str">
        <f t="shared" si="1"/>
        <v>&gt;=50%</v>
      </c>
      <c r="I6" s="8" t="str">
        <f t="shared" si="3"/>
        <v>200-500</v>
      </c>
      <c r="J6" s="8" t="str">
        <f t="shared" si="4"/>
        <v>No</v>
      </c>
      <c r="K6" s="1" t="s">
        <v>9295</v>
      </c>
      <c r="L6">
        <v>4.2</v>
      </c>
      <c r="M6" s="4">
        <v>16905</v>
      </c>
      <c r="N6" s="12">
        <f t="shared" si="2"/>
        <v>71001</v>
      </c>
      <c r="O6" t="s">
        <v>10776</v>
      </c>
      <c r="P6" t="s">
        <v>39</v>
      </c>
      <c r="Q6" t="s">
        <v>12030</v>
      </c>
      <c r="R6" t="s">
        <v>40</v>
      </c>
      <c r="S6" t="s">
        <v>13161</v>
      </c>
      <c r="T6" t="s">
        <v>9245</v>
      </c>
      <c r="U6" t="s">
        <v>41</v>
      </c>
      <c r="V6" t="s">
        <v>42</v>
      </c>
    </row>
    <row r="7" spans="1:30">
      <c r="A7" t="s">
        <v>43</v>
      </c>
      <c r="B7" t="s">
        <v>9322</v>
      </c>
      <c r="C7" t="s">
        <v>10572</v>
      </c>
      <c r="D7">
        <v>149</v>
      </c>
      <c r="E7" s="11">
        <f t="shared" si="0"/>
        <v>24871000</v>
      </c>
      <c r="F7" s="5">
        <v>1000</v>
      </c>
      <c r="G7" s="1">
        <v>0.85</v>
      </c>
      <c r="H7" t="str">
        <f t="shared" si="1"/>
        <v>&gt;=50%</v>
      </c>
      <c r="I7" s="8" t="str">
        <f t="shared" si="3"/>
        <v>&gt;500</v>
      </c>
      <c r="J7" s="8" t="str">
        <f t="shared" si="4"/>
        <v>No</v>
      </c>
      <c r="K7" s="1" t="s">
        <v>9295</v>
      </c>
      <c r="L7">
        <v>3.9</v>
      </c>
      <c r="M7" s="4">
        <v>24871</v>
      </c>
      <c r="N7" s="12">
        <f t="shared" si="2"/>
        <v>96996.9</v>
      </c>
      <c r="O7" t="s">
        <v>10777</v>
      </c>
      <c r="P7" t="s">
        <v>45</v>
      </c>
      <c r="Q7" t="s">
        <v>12031</v>
      </c>
      <c r="R7" t="s">
        <v>46</v>
      </c>
      <c r="S7" t="s">
        <v>13162</v>
      </c>
      <c r="T7" t="s">
        <v>47</v>
      </c>
      <c r="U7" t="s">
        <v>48</v>
      </c>
      <c r="V7" t="s">
        <v>49</v>
      </c>
    </row>
    <row r="8" spans="1:30">
      <c r="A8" t="s">
        <v>50</v>
      </c>
      <c r="B8" t="s">
        <v>9323</v>
      </c>
      <c r="C8" t="s">
        <v>10572</v>
      </c>
      <c r="D8">
        <v>176.63</v>
      </c>
      <c r="E8" s="11">
        <f t="shared" si="0"/>
        <v>7578812</v>
      </c>
      <c r="F8" s="5">
        <v>499</v>
      </c>
      <c r="G8" s="1">
        <v>0.65</v>
      </c>
      <c r="H8" t="str">
        <f t="shared" si="1"/>
        <v>20-50%</v>
      </c>
      <c r="I8" s="8" t="str">
        <f t="shared" si="3"/>
        <v>200-500</v>
      </c>
      <c r="J8" s="8" t="str">
        <f t="shared" si="4"/>
        <v>No</v>
      </c>
      <c r="K8" s="1" t="s">
        <v>9295</v>
      </c>
      <c r="L8">
        <v>4.0999999999999996</v>
      </c>
      <c r="M8" s="4">
        <v>15188</v>
      </c>
      <c r="N8" s="12">
        <f t="shared" si="2"/>
        <v>62270.799999999996</v>
      </c>
      <c r="O8" t="s">
        <v>10778</v>
      </c>
      <c r="P8" t="s">
        <v>52</v>
      </c>
      <c r="Q8" t="s">
        <v>12032</v>
      </c>
      <c r="R8" t="s">
        <v>53</v>
      </c>
      <c r="S8" t="s">
        <v>13163</v>
      </c>
      <c r="T8" t="s">
        <v>54</v>
      </c>
      <c r="U8" t="s">
        <v>55</v>
      </c>
      <c r="V8" t="s">
        <v>56</v>
      </c>
    </row>
    <row r="9" spans="1:30">
      <c r="A9" t="s">
        <v>57</v>
      </c>
      <c r="B9" t="s">
        <v>9324</v>
      </c>
      <c r="C9" t="s">
        <v>10573</v>
      </c>
      <c r="D9">
        <v>229</v>
      </c>
      <c r="E9" s="11">
        <f t="shared" si="0"/>
        <v>9092889</v>
      </c>
      <c r="F9" s="5">
        <v>299</v>
      </c>
      <c r="G9" s="1">
        <v>0.23</v>
      </c>
      <c r="H9" t="str">
        <f t="shared" si="1"/>
        <v>20-50%</v>
      </c>
      <c r="I9" s="8" t="str">
        <f t="shared" si="3"/>
        <v>200-500</v>
      </c>
      <c r="J9" s="8" t="str">
        <f t="shared" si="4"/>
        <v>No</v>
      </c>
      <c r="K9" s="1" t="s">
        <v>9296</v>
      </c>
      <c r="L9">
        <v>4.3</v>
      </c>
      <c r="M9" s="4">
        <v>30411</v>
      </c>
      <c r="N9" s="12">
        <f t="shared" si="2"/>
        <v>130767.29999999999</v>
      </c>
      <c r="O9" t="s">
        <v>10779</v>
      </c>
      <c r="P9" t="s">
        <v>59</v>
      </c>
      <c r="Q9" t="s">
        <v>12033</v>
      </c>
      <c r="R9" t="s">
        <v>60</v>
      </c>
      <c r="S9" t="s">
        <v>13164</v>
      </c>
      <c r="T9" t="s">
        <v>61</v>
      </c>
      <c r="U9" t="s">
        <v>62</v>
      </c>
      <c r="V9" t="s">
        <v>63</v>
      </c>
    </row>
    <row r="10" spans="1:30">
      <c r="A10" t="s">
        <v>64</v>
      </c>
      <c r="B10" t="s">
        <v>9325</v>
      </c>
      <c r="C10" t="s">
        <v>10572</v>
      </c>
      <c r="D10">
        <v>499</v>
      </c>
      <c r="E10" s="11">
        <f t="shared" si="0"/>
        <v>179511309</v>
      </c>
      <c r="F10" s="5">
        <v>999</v>
      </c>
      <c r="G10" s="1">
        <v>0.5</v>
      </c>
      <c r="H10" t="str">
        <f t="shared" si="1"/>
        <v>20-50%</v>
      </c>
      <c r="I10" s="8" t="str">
        <f t="shared" si="3"/>
        <v>&gt;500</v>
      </c>
      <c r="J10" s="8" t="str">
        <f t="shared" si="4"/>
        <v>No</v>
      </c>
      <c r="K10" s="1" t="s">
        <v>9295</v>
      </c>
      <c r="L10">
        <v>4.2</v>
      </c>
      <c r="M10" s="4">
        <v>179691</v>
      </c>
      <c r="N10" s="12">
        <f t="shared" si="2"/>
        <v>754702.20000000007</v>
      </c>
      <c r="O10" t="s">
        <v>10780</v>
      </c>
      <c r="P10" t="s">
        <v>66</v>
      </c>
      <c r="Q10" t="s">
        <v>12034</v>
      </c>
      <c r="R10" t="s">
        <v>67</v>
      </c>
      <c r="S10" t="s">
        <v>13165</v>
      </c>
      <c r="T10" t="s">
        <v>68</v>
      </c>
      <c r="U10" t="s">
        <v>69</v>
      </c>
      <c r="V10" t="s">
        <v>70</v>
      </c>
    </row>
    <row r="11" spans="1:30">
      <c r="A11" t="s">
        <v>71</v>
      </c>
      <c r="B11" t="s">
        <v>9326</v>
      </c>
      <c r="C11" t="s">
        <v>10572</v>
      </c>
      <c r="D11">
        <v>199</v>
      </c>
      <c r="E11" s="11">
        <f t="shared" si="0"/>
        <v>13154206</v>
      </c>
      <c r="F11" s="5">
        <v>299</v>
      </c>
      <c r="G11" s="1">
        <v>0.33</v>
      </c>
      <c r="H11" t="str">
        <f t="shared" si="1"/>
        <v>&gt;=50%</v>
      </c>
      <c r="I11" s="8" t="str">
        <f t="shared" si="3"/>
        <v>200-500</v>
      </c>
      <c r="J11" s="8" t="str">
        <f t="shared" si="4"/>
        <v>No</v>
      </c>
      <c r="K11" s="1" t="s">
        <v>9296</v>
      </c>
      <c r="L11">
        <v>4</v>
      </c>
      <c r="M11" s="4">
        <v>43994</v>
      </c>
      <c r="N11" s="12">
        <f t="shared" si="2"/>
        <v>175976</v>
      </c>
      <c r="O11" t="s">
        <v>10781</v>
      </c>
      <c r="P11" t="s">
        <v>18</v>
      </c>
      <c r="Q11" t="s">
        <v>12027</v>
      </c>
      <c r="R11" t="s">
        <v>19</v>
      </c>
      <c r="S11" t="s">
        <v>13158</v>
      </c>
      <c r="T11" t="s">
        <v>20</v>
      </c>
      <c r="U11" t="s">
        <v>73</v>
      </c>
      <c r="V11" t="s">
        <v>74</v>
      </c>
    </row>
    <row r="12" spans="1:30">
      <c r="A12" t="s">
        <v>75</v>
      </c>
      <c r="B12" t="s">
        <v>9327</v>
      </c>
      <c r="C12" t="s">
        <v>10572</v>
      </c>
      <c r="D12">
        <v>154</v>
      </c>
      <c r="E12" s="11">
        <f t="shared" si="0"/>
        <v>4539549</v>
      </c>
      <c r="F12" s="5">
        <v>339</v>
      </c>
      <c r="G12" s="1">
        <v>0.55000000000000004</v>
      </c>
      <c r="H12" t="str">
        <f t="shared" si="1"/>
        <v>&gt;=50%</v>
      </c>
      <c r="I12" s="8" t="str">
        <f t="shared" si="3"/>
        <v>200-500</v>
      </c>
      <c r="J12" s="8" t="str">
        <f t="shared" si="4"/>
        <v>No</v>
      </c>
      <c r="K12" s="1" t="s">
        <v>9295</v>
      </c>
      <c r="L12">
        <v>4.3</v>
      </c>
      <c r="M12" s="4">
        <v>13391</v>
      </c>
      <c r="N12" s="12">
        <f t="shared" si="2"/>
        <v>57581.299999999996</v>
      </c>
      <c r="O12" t="s">
        <v>10782</v>
      </c>
      <c r="P12" t="s">
        <v>77</v>
      </c>
      <c r="Q12" t="s">
        <v>12035</v>
      </c>
      <c r="R12" t="s">
        <v>78</v>
      </c>
      <c r="S12" t="s">
        <v>13166</v>
      </c>
      <c r="T12" t="s">
        <v>79</v>
      </c>
      <c r="U12" t="s">
        <v>80</v>
      </c>
      <c r="V12" t="s">
        <v>81</v>
      </c>
    </row>
    <row r="13" spans="1:30">
      <c r="A13" t="s">
        <v>82</v>
      </c>
      <c r="B13" t="s">
        <v>9328</v>
      </c>
      <c r="C13" t="s">
        <v>10574</v>
      </c>
      <c r="D13">
        <v>299</v>
      </c>
      <c r="E13" s="11">
        <f t="shared" si="0"/>
        <v>75396037</v>
      </c>
      <c r="F13" s="5">
        <v>799</v>
      </c>
      <c r="G13" s="1">
        <v>0.63</v>
      </c>
      <c r="H13" t="str">
        <f t="shared" si="1"/>
        <v>&gt;=50%</v>
      </c>
      <c r="I13" s="8" t="str">
        <f t="shared" si="3"/>
        <v>&gt;500</v>
      </c>
      <c r="J13" s="8" t="str">
        <f t="shared" si="4"/>
        <v>No</v>
      </c>
      <c r="K13" s="1" t="s">
        <v>9295</v>
      </c>
      <c r="L13">
        <v>4.2</v>
      </c>
      <c r="M13" s="4">
        <v>94363</v>
      </c>
      <c r="N13" s="12">
        <f t="shared" si="2"/>
        <v>396324.60000000003</v>
      </c>
      <c r="O13" t="s">
        <v>10783</v>
      </c>
      <c r="P13" t="s">
        <v>32</v>
      </c>
      <c r="Q13" t="s">
        <v>12029</v>
      </c>
      <c r="R13" t="s">
        <v>33</v>
      </c>
      <c r="S13" t="s">
        <v>13160</v>
      </c>
      <c r="T13" t="s">
        <v>34</v>
      </c>
      <c r="U13" t="s">
        <v>84</v>
      </c>
      <c r="V13" t="s">
        <v>85</v>
      </c>
    </row>
    <row r="14" spans="1:30">
      <c r="A14" t="s">
        <v>86</v>
      </c>
      <c r="B14" t="s">
        <v>9329</v>
      </c>
      <c r="C14" t="s">
        <v>10572</v>
      </c>
      <c r="D14">
        <v>219</v>
      </c>
      <c r="E14" s="11">
        <f t="shared" si="0"/>
        <v>298881100</v>
      </c>
      <c r="F14" s="5">
        <v>700</v>
      </c>
      <c r="G14" s="1">
        <v>0.69</v>
      </c>
      <c r="H14" t="str">
        <f t="shared" si="1"/>
        <v>&gt;=50%</v>
      </c>
      <c r="I14" s="8" t="str">
        <f t="shared" si="3"/>
        <v>&gt;500</v>
      </c>
      <c r="J14" s="8" t="str">
        <f t="shared" si="4"/>
        <v>No</v>
      </c>
      <c r="K14" s="1" t="s">
        <v>9295</v>
      </c>
      <c r="L14">
        <v>4.4000000000000004</v>
      </c>
      <c r="M14" s="4">
        <v>426973</v>
      </c>
      <c r="N14" s="12">
        <f t="shared" si="2"/>
        <v>1878681.2000000002</v>
      </c>
      <c r="O14" t="s">
        <v>10784</v>
      </c>
      <c r="P14" t="s">
        <v>88</v>
      </c>
      <c r="Q14" t="s">
        <v>12036</v>
      </c>
      <c r="R14" t="s">
        <v>89</v>
      </c>
      <c r="S14" t="s">
        <v>13167</v>
      </c>
      <c r="T14" t="s">
        <v>90</v>
      </c>
      <c r="U14" t="s">
        <v>91</v>
      </c>
      <c r="V14" t="s">
        <v>92</v>
      </c>
    </row>
    <row r="15" spans="1:30">
      <c r="A15" t="s">
        <v>93</v>
      </c>
      <c r="B15" t="s">
        <v>9330</v>
      </c>
      <c r="C15" t="s">
        <v>10572</v>
      </c>
      <c r="D15">
        <v>350</v>
      </c>
      <c r="E15" s="11">
        <f t="shared" si="0"/>
        <v>2033538</v>
      </c>
      <c r="F15" s="5">
        <v>899</v>
      </c>
      <c r="G15" s="1">
        <v>0.61</v>
      </c>
      <c r="H15" t="str">
        <f t="shared" si="1"/>
        <v>&gt;=50%</v>
      </c>
      <c r="I15" s="8" t="str">
        <f t="shared" si="3"/>
        <v>&gt;500</v>
      </c>
      <c r="J15" s="8" t="str">
        <f t="shared" si="4"/>
        <v>No</v>
      </c>
      <c r="K15" s="1" t="s">
        <v>9295</v>
      </c>
      <c r="L15">
        <v>4.2</v>
      </c>
      <c r="M15" s="4">
        <v>2262</v>
      </c>
      <c r="N15" s="12">
        <f t="shared" si="2"/>
        <v>9500.4</v>
      </c>
      <c r="O15" t="s">
        <v>10785</v>
      </c>
      <c r="P15" t="s">
        <v>95</v>
      </c>
      <c r="Q15" t="s">
        <v>12037</v>
      </c>
      <c r="R15" t="s">
        <v>96</v>
      </c>
      <c r="S15" t="s">
        <v>13168</v>
      </c>
      <c r="T15" t="s">
        <v>97</v>
      </c>
      <c r="U15" t="s">
        <v>98</v>
      </c>
      <c r="V15" t="s">
        <v>99</v>
      </c>
    </row>
    <row r="16" spans="1:30">
      <c r="A16" t="s">
        <v>100</v>
      </c>
      <c r="B16" t="s">
        <v>9331</v>
      </c>
      <c r="C16" t="s">
        <v>10572</v>
      </c>
      <c r="D16">
        <v>159</v>
      </c>
      <c r="E16" s="11">
        <f t="shared" si="0"/>
        <v>1902432</v>
      </c>
      <c r="F16" s="5">
        <v>399</v>
      </c>
      <c r="G16" s="1">
        <v>0.6</v>
      </c>
      <c r="H16" t="str">
        <f t="shared" si="1"/>
        <v>20%</v>
      </c>
      <c r="I16" s="8" t="str">
        <f t="shared" si="3"/>
        <v>200-500</v>
      </c>
      <c r="J16" s="8" t="str">
        <f t="shared" si="4"/>
        <v>No</v>
      </c>
      <c r="K16" s="1" t="s">
        <v>9295</v>
      </c>
      <c r="L16">
        <v>4.0999999999999996</v>
      </c>
      <c r="M16" s="4">
        <v>4768</v>
      </c>
      <c r="N16" s="12">
        <f t="shared" si="2"/>
        <v>19548.8</v>
      </c>
      <c r="O16" t="s">
        <v>10776</v>
      </c>
      <c r="P16" t="s">
        <v>102</v>
      </c>
      <c r="Q16" t="s">
        <v>12038</v>
      </c>
      <c r="R16" t="s">
        <v>103</v>
      </c>
      <c r="S16" t="s">
        <v>13169</v>
      </c>
      <c r="T16" t="s">
        <v>104</v>
      </c>
      <c r="U16" t="s">
        <v>105</v>
      </c>
      <c r="V16" t="s">
        <v>106</v>
      </c>
    </row>
    <row r="17" spans="1:22">
      <c r="A17" t="s">
        <v>107</v>
      </c>
      <c r="B17" t="s">
        <v>9332</v>
      </c>
      <c r="C17" t="s">
        <v>10575</v>
      </c>
      <c r="D17">
        <v>349</v>
      </c>
      <c r="E17" s="11">
        <f t="shared" si="0"/>
        <v>7484043</v>
      </c>
      <c r="F17" s="5">
        <v>399</v>
      </c>
      <c r="G17" s="1">
        <v>0.13</v>
      </c>
      <c r="H17" t="str">
        <f t="shared" si="1"/>
        <v>20-50%</v>
      </c>
      <c r="I17" s="8" t="str">
        <f t="shared" si="3"/>
        <v>200-500</v>
      </c>
      <c r="J17" s="8" t="str">
        <f t="shared" si="4"/>
        <v>No</v>
      </c>
      <c r="K17" s="1" t="s">
        <v>9296</v>
      </c>
      <c r="L17">
        <v>4.4000000000000004</v>
      </c>
      <c r="M17" s="4">
        <v>18757</v>
      </c>
      <c r="N17" s="12">
        <f t="shared" si="2"/>
        <v>82530.8</v>
      </c>
      <c r="O17" t="s">
        <v>109</v>
      </c>
      <c r="P17" t="s">
        <v>110</v>
      </c>
      <c r="Q17" t="s">
        <v>12039</v>
      </c>
      <c r="R17" t="s">
        <v>111</v>
      </c>
      <c r="S17" t="s">
        <v>13170</v>
      </c>
      <c r="T17" t="s">
        <v>112</v>
      </c>
      <c r="U17" t="s">
        <v>113</v>
      </c>
      <c r="V17" t="s">
        <v>114</v>
      </c>
    </row>
    <row r="18" spans="1:22">
      <c r="A18" t="s">
        <v>115</v>
      </c>
      <c r="B18" t="s">
        <v>9333</v>
      </c>
      <c r="C18" t="s">
        <v>10572</v>
      </c>
      <c r="D18" s="2">
        <v>13999</v>
      </c>
      <c r="E18" s="11">
        <f t="shared" si="0"/>
        <v>820967160</v>
      </c>
      <c r="F18" s="5">
        <v>24999</v>
      </c>
      <c r="G18" s="1">
        <v>0.44</v>
      </c>
      <c r="H18" t="str">
        <f t="shared" si="1"/>
        <v>20-50%</v>
      </c>
      <c r="I18" s="8" t="str">
        <f t="shared" si="3"/>
        <v>&gt;500</v>
      </c>
      <c r="J18" s="8" t="str">
        <f t="shared" si="4"/>
        <v>No</v>
      </c>
      <c r="K18" s="1" t="s">
        <v>9296</v>
      </c>
      <c r="L18">
        <v>4.2</v>
      </c>
      <c r="M18" s="4">
        <v>32840</v>
      </c>
      <c r="N18" s="12">
        <f t="shared" si="2"/>
        <v>137928</v>
      </c>
      <c r="O18" t="s">
        <v>10786</v>
      </c>
      <c r="P18" t="s">
        <v>117</v>
      </c>
      <c r="Q18" t="s">
        <v>12040</v>
      </c>
      <c r="R18" t="s">
        <v>118</v>
      </c>
      <c r="S18" t="s">
        <v>13171</v>
      </c>
      <c r="T18" t="s">
        <v>119</v>
      </c>
      <c r="U18" t="s">
        <v>120</v>
      </c>
      <c r="V18" t="s">
        <v>121</v>
      </c>
    </row>
    <row r="19" spans="1:22">
      <c r="A19" t="s">
        <v>122</v>
      </c>
      <c r="B19" t="s">
        <v>9334</v>
      </c>
      <c r="C19" t="s">
        <v>10572</v>
      </c>
      <c r="D19">
        <v>249</v>
      </c>
      <c r="E19" s="11">
        <f t="shared" si="0"/>
        <v>17553606</v>
      </c>
      <c r="F19" s="5">
        <v>399</v>
      </c>
      <c r="G19" s="1">
        <v>0.38</v>
      </c>
      <c r="H19" t="str">
        <f t="shared" si="1"/>
        <v>&gt;=50%</v>
      </c>
      <c r="I19" s="8" t="str">
        <f t="shared" si="3"/>
        <v>200-500</v>
      </c>
      <c r="J19" s="8" t="str">
        <f t="shared" si="4"/>
        <v>No</v>
      </c>
      <c r="K19" s="1" t="s">
        <v>9296</v>
      </c>
      <c r="L19">
        <v>4</v>
      </c>
      <c r="M19" s="4">
        <v>43994</v>
      </c>
      <c r="N19" s="12">
        <f t="shared" si="2"/>
        <v>175976</v>
      </c>
      <c r="O19" t="s">
        <v>10787</v>
      </c>
      <c r="P19" t="s">
        <v>18</v>
      </c>
      <c r="Q19" t="s">
        <v>12027</v>
      </c>
      <c r="R19" t="s">
        <v>19</v>
      </c>
      <c r="S19" t="s">
        <v>13158</v>
      </c>
      <c r="T19" t="s">
        <v>20</v>
      </c>
      <c r="U19" t="s">
        <v>124</v>
      </c>
      <c r="V19" t="s">
        <v>125</v>
      </c>
    </row>
    <row r="20" spans="1:22">
      <c r="A20" t="s">
        <v>126</v>
      </c>
      <c r="B20" t="s">
        <v>9335</v>
      </c>
      <c r="C20" t="s">
        <v>10575</v>
      </c>
      <c r="D20">
        <v>199</v>
      </c>
      <c r="E20" s="11">
        <f t="shared" si="0"/>
        <v>6509455</v>
      </c>
      <c r="F20" s="5">
        <v>499</v>
      </c>
      <c r="G20" s="1">
        <v>0.6</v>
      </c>
      <c r="H20" t="str">
        <f t="shared" si="1"/>
        <v>20-50%</v>
      </c>
      <c r="I20" s="8" t="str">
        <f t="shared" si="3"/>
        <v>200-500</v>
      </c>
      <c r="J20" s="8" t="str">
        <f t="shared" si="4"/>
        <v>No</v>
      </c>
      <c r="K20" s="1" t="s">
        <v>9295</v>
      </c>
      <c r="L20">
        <v>4.0999999999999996</v>
      </c>
      <c r="M20" s="4">
        <v>13045</v>
      </c>
      <c r="N20" s="12">
        <f t="shared" si="2"/>
        <v>53484.499999999993</v>
      </c>
      <c r="O20" t="s">
        <v>10788</v>
      </c>
      <c r="P20" t="s">
        <v>128</v>
      </c>
      <c r="Q20" t="s">
        <v>12041</v>
      </c>
      <c r="R20" t="s">
        <v>129</v>
      </c>
      <c r="S20" t="s">
        <v>13172</v>
      </c>
      <c r="T20" t="s">
        <v>130</v>
      </c>
      <c r="U20" t="s">
        <v>131</v>
      </c>
      <c r="V20" t="s">
        <v>132</v>
      </c>
    </row>
    <row r="21" spans="1:22">
      <c r="A21" t="s">
        <v>133</v>
      </c>
      <c r="B21" t="s">
        <v>9336</v>
      </c>
      <c r="C21" t="s">
        <v>10572</v>
      </c>
      <c r="D21" s="2">
        <v>13490</v>
      </c>
      <c r="E21" s="11">
        <f t="shared" si="0"/>
        <v>263352240</v>
      </c>
      <c r="F21" s="5">
        <v>21990</v>
      </c>
      <c r="G21" s="1">
        <v>0.39</v>
      </c>
      <c r="H21" t="str">
        <f t="shared" si="1"/>
        <v>20-50%</v>
      </c>
      <c r="I21" s="8" t="str">
        <f t="shared" si="3"/>
        <v>&gt;500</v>
      </c>
      <c r="J21" s="8" t="str">
        <f t="shared" si="4"/>
        <v>No</v>
      </c>
      <c r="K21" s="1" t="s">
        <v>9296</v>
      </c>
      <c r="L21">
        <v>4.3</v>
      </c>
      <c r="M21" s="4">
        <v>11976</v>
      </c>
      <c r="N21" s="12">
        <f t="shared" si="2"/>
        <v>51496.799999999996</v>
      </c>
      <c r="O21" t="s">
        <v>10789</v>
      </c>
      <c r="P21" t="s">
        <v>135</v>
      </c>
      <c r="Q21" t="s">
        <v>12042</v>
      </c>
      <c r="R21" t="s">
        <v>136</v>
      </c>
      <c r="S21" t="s">
        <v>13173</v>
      </c>
      <c r="T21" t="s">
        <v>137</v>
      </c>
      <c r="U21" t="s">
        <v>138</v>
      </c>
      <c r="V21" t="s">
        <v>139</v>
      </c>
    </row>
    <row r="22" spans="1:22">
      <c r="A22" t="s">
        <v>140</v>
      </c>
      <c r="B22" t="s">
        <v>9337</v>
      </c>
      <c r="C22" t="s">
        <v>10574</v>
      </c>
      <c r="D22">
        <v>970</v>
      </c>
      <c r="E22" s="11">
        <f t="shared" si="0"/>
        <v>1466185</v>
      </c>
      <c r="F22" s="5">
        <v>1799</v>
      </c>
      <c r="G22" s="1">
        <v>0.46</v>
      </c>
      <c r="H22" t="str">
        <f t="shared" si="1"/>
        <v>20-50%</v>
      </c>
      <c r="I22" s="8" t="str">
        <f t="shared" si="3"/>
        <v>&gt;500</v>
      </c>
      <c r="J22" s="8" t="str">
        <f t="shared" si="4"/>
        <v>No</v>
      </c>
      <c r="K22" s="1" t="s">
        <v>9296</v>
      </c>
      <c r="L22">
        <v>4.5</v>
      </c>
      <c r="M22" s="4">
        <v>815</v>
      </c>
      <c r="N22" s="12">
        <f t="shared" si="2"/>
        <v>3667.5</v>
      </c>
      <c r="O22" t="s">
        <v>142</v>
      </c>
      <c r="P22" t="s">
        <v>143</v>
      </c>
      <c r="Q22" t="s">
        <v>12043</v>
      </c>
      <c r="R22" t="s">
        <v>144</v>
      </c>
      <c r="S22" t="s">
        <v>13174</v>
      </c>
      <c r="T22" t="s">
        <v>145</v>
      </c>
      <c r="U22" t="s">
        <v>146</v>
      </c>
      <c r="V22" t="s">
        <v>147</v>
      </c>
    </row>
    <row r="23" spans="1:22">
      <c r="A23" t="s">
        <v>148</v>
      </c>
      <c r="B23" t="s">
        <v>9338</v>
      </c>
      <c r="C23" t="s">
        <v>10575</v>
      </c>
      <c r="D23">
        <v>279</v>
      </c>
      <c r="E23" s="11">
        <f t="shared" si="0"/>
        <v>5470038</v>
      </c>
      <c r="F23" s="5">
        <v>499</v>
      </c>
      <c r="G23" s="1">
        <v>0.44</v>
      </c>
      <c r="H23" t="str">
        <f t="shared" si="1"/>
        <v>20-50%</v>
      </c>
      <c r="I23" s="8" t="str">
        <f t="shared" si="3"/>
        <v>200-500</v>
      </c>
      <c r="J23" s="8" t="str">
        <f t="shared" si="4"/>
        <v>No</v>
      </c>
      <c r="K23" s="1" t="s">
        <v>9296</v>
      </c>
      <c r="L23">
        <v>3.7</v>
      </c>
      <c r="M23" s="4">
        <v>10962</v>
      </c>
      <c r="N23" s="12">
        <f t="shared" si="2"/>
        <v>40559.4</v>
      </c>
      <c r="O23" t="s">
        <v>10790</v>
      </c>
      <c r="P23" t="s">
        <v>150</v>
      </c>
      <c r="Q23" t="s">
        <v>12044</v>
      </c>
      <c r="R23" t="s">
        <v>151</v>
      </c>
      <c r="S23" t="s">
        <v>13175</v>
      </c>
      <c r="T23" t="s">
        <v>152</v>
      </c>
      <c r="U23" t="s">
        <v>153</v>
      </c>
      <c r="V23" t="s">
        <v>154</v>
      </c>
    </row>
    <row r="24" spans="1:22">
      <c r="A24" t="s">
        <v>155</v>
      </c>
      <c r="B24" t="s">
        <v>9339</v>
      </c>
      <c r="C24" t="s">
        <v>10572</v>
      </c>
      <c r="D24" s="2">
        <v>13490</v>
      </c>
      <c r="E24" s="11">
        <f t="shared" si="0"/>
        <v>373247100</v>
      </c>
      <c r="F24" s="5">
        <v>22900</v>
      </c>
      <c r="G24" s="1">
        <v>0.41</v>
      </c>
      <c r="H24" t="str">
        <f t="shared" si="1"/>
        <v>&gt;=50%</v>
      </c>
      <c r="I24" s="8" t="str">
        <f t="shared" si="3"/>
        <v>&gt;500</v>
      </c>
      <c r="J24" s="8" t="str">
        <f t="shared" si="4"/>
        <v>No</v>
      </c>
      <c r="K24" s="1" t="s">
        <v>9296</v>
      </c>
      <c r="L24">
        <v>4.3</v>
      </c>
      <c r="M24" s="4">
        <v>16299</v>
      </c>
      <c r="N24" s="12">
        <f t="shared" si="2"/>
        <v>70085.7</v>
      </c>
      <c r="O24" t="s">
        <v>10791</v>
      </c>
      <c r="P24" t="s">
        <v>157</v>
      </c>
      <c r="Q24" t="s">
        <v>12045</v>
      </c>
      <c r="R24" t="s">
        <v>158</v>
      </c>
      <c r="S24" t="s">
        <v>13176</v>
      </c>
      <c r="T24" t="s">
        <v>159</v>
      </c>
      <c r="U24" t="s">
        <v>160</v>
      </c>
      <c r="V24" t="s">
        <v>161</v>
      </c>
    </row>
    <row r="25" spans="1:22">
      <c r="A25" t="s">
        <v>162</v>
      </c>
      <c r="B25" t="s">
        <v>163</v>
      </c>
      <c r="C25" t="s">
        <v>10575</v>
      </c>
      <c r="D25">
        <v>59</v>
      </c>
      <c r="E25" s="11">
        <f t="shared" si="0"/>
        <v>1866222</v>
      </c>
      <c r="F25" s="5">
        <v>199</v>
      </c>
      <c r="G25" s="1">
        <v>0.7</v>
      </c>
      <c r="H25" t="str">
        <f t="shared" si="1"/>
        <v>20-50%</v>
      </c>
      <c r="I25" s="8" t="str">
        <f t="shared" si="3"/>
        <v>&lt;200</v>
      </c>
      <c r="J25" s="8" t="str">
        <f t="shared" si="4"/>
        <v>No</v>
      </c>
      <c r="K25" s="1" t="s">
        <v>9295</v>
      </c>
      <c r="L25">
        <v>4</v>
      </c>
      <c r="M25" s="4">
        <v>9378</v>
      </c>
      <c r="N25" s="12">
        <f t="shared" si="2"/>
        <v>37512</v>
      </c>
      <c r="O25" t="s">
        <v>10792</v>
      </c>
      <c r="P25" t="s">
        <v>164</v>
      </c>
      <c r="Q25" t="s">
        <v>12046</v>
      </c>
      <c r="R25" t="s">
        <v>165</v>
      </c>
      <c r="S25" t="s">
        <v>13177</v>
      </c>
      <c r="T25" t="s">
        <v>166</v>
      </c>
      <c r="U25" t="s">
        <v>167</v>
      </c>
      <c r="V25" t="s">
        <v>168</v>
      </c>
    </row>
    <row r="26" spans="1:22">
      <c r="A26" t="s">
        <v>169</v>
      </c>
      <c r="B26" t="s">
        <v>9340</v>
      </c>
      <c r="C26" t="s">
        <v>10574</v>
      </c>
      <c r="D26" s="2">
        <v>11499</v>
      </c>
      <c r="E26" s="11">
        <f t="shared" si="0"/>
        <v>94012970</v>
      </c>
      <c r="F26" s="5">
        <v>19990</v>
      </c>
      <c r="G26" s="1">
        <v>0.42</v>
      </c>
      <c r="H26" t="str">
        <f t="shared" si="1"/>
        <v>&gt;=50%</v>
      </c>
      <c r="I26" s="8" t="str">
        <f t="shared" si="3"/>
        <v>&gt;500</v>
      </c>
      <c r="J26" s="8" t="str">
        <f t="shared" si="4"/>
        <v>No</v>
      </c>
      <c r="K26" s="1" t="s">
        <v>9296</v>
      </c>
      <c r="L26">
        <v>4.3</v>
      </c>
      <c r="M26" s="4">
        <v>4703</v>
      </c>
      <c r="N26" s="12">
        <f t="shared" si="2"/>
        <v>20222.899999999998</v>
      </c>
      <c r="O26" t="s">
        <v>10793</v>
      </c>
      <c r="P26" t="s">
        <v>171</v>
      </c>
      <c r="Q26" t="s">
        <v>12047</v>
      </c>
      <c r="R26" t="s">
        <v>172</v>
      </c>
      <c r="S26" t="s">
        <v>13178</v>
      </c>
      <c r="T26" t="s">
        <v>9246</v>
      </c>
      <c r="U26" t="s">
        <v>173</v>
      </c>
      <c r="V26" t="s">
        <v>174</v>
      </c>
    </row>
    <row r="27" spans="1:22">
      <c r="A27" t="s">
        <v>175</v>
      </c>
      <c r="B27" t="s">
        <v>9341</v>
      </c>
      <c r="C27" t="s">
        <v>10575</v>
      </c>
      <c r="D27">
        <v>199</v>
      </c>
      <c r="E27" s="11">
        <f t="shared" si="0"/>
        <v>8494947</v>
      </c>
      <c r="F27" s="5">
        <v>699</v>
      </c>
      <c r="G27" s="1">
        <v>0.72</v>
      </c>
      <c r="H27" t="str">
        <f t="shared" si="1"/>
        <v>20-50%</v>
      </c>
      <c r="I27" s="8" t="str">
        <f t="shared" si="3"/>
        <v>&gt;500</v>
      </c>
      <c r="J27" s="8" t="str">
        <f t="shared" si="4"/>
        <v>No</v>
      </c>
      <c r="K27" s="1" t="s">
        <v>9295</v>
      </c>
      <c r="L27">
        <v>4.2</v>
      </c>
      <c r="M27" s="4">
        <v>12153</v>
      </c>
      <c r="N27" s="12">
        <f t="shared" si="2"/>
        <v>51042.6</v>
      </c>
      <c r="O27" t="s">
        <v>10794</v>
      </c>
      <c r="P27" t="s">
        <v>177</v>
      </c>
      <c r="Q27" t="s">
        <v>12048</v>
      </c>
      <c r="R27" t="s">
        <v>178</v>
      </c>
      <c r="S27" t="s">
        <v>13179</v>
      </c>
      <c r="T27" t="s">
        <v>179</v>
      </c>
      <c r="U27" t="s">
        <v>180</v>
      </c>
      <c r="V27" t="s">
        <v>181</v>
      </c>
    </row>
    <row r="28" spans="1:22">
      <c r="A28" t="s">
        <v>182</v>
      </c>
      <c r="B28" t="s">
        <v>9342</v>
      </c>
      <c r="C28" t="s">
        <v>10572</v>
      </c>
      <c r="D28" s="2">
        <v>14999</v>
      </c>
      <c r="E28" s="11">
        <f t="shared" si="0"/>
        <v>697945101</v>
      </c>
      <c r="F28" s="5">
        <v>19999</v>
      </c>
      <c r="G28" s="1">
        <v>0.25</v>
      </c>
      <c r="H28" t="str">
        <f t="shared" si="1"/>
        <v>20-50%</v>
      </c>
      <c r="I28" s="8" t="str">
        <f t="shared" si="3"/>
        <v>&gt;500</v>
      </c>
      <c r="J28" s="8" t="str">
        <f t="shared" si="4"/>
        <v>No</v>
      </c>
      <c r="K28" s="1" t="s">
        <v>9296</v>
      </c>
      <c r="L28">
        <v>4.2</v>
      </c>
      <c r="M28" s="4">
        <v>34899</v>
      </c>
      <c r="N28" s="12">
        <f t="shared" si="2"/>
        <v>146575.80000000002</v>
      </c>
      <c r="O28" t="s">
        <v>10795</v>
      </c>
      <c r="P28" t="s">
        <v>184</v>
      </c>
      <c r="Q28" t="s">
        <v>12049</v>
      </c>
      <c r="R28" t="s">
        <v>185</v>
      </c>
      <c r="S28" t="s">
        <v>13180</v>
      </c>
      <c r="T28" t="s">
        <v>186</v>
      </c>
      <c r="U28" t="s">
        <v>187</v>
      </c>
      <c r="V28" t="s">
        <v>188</v>
      </c>
    </row>
    <row r="29" spans="1:22">
      <c r="A29" t="s">
        <v>189</v>
      </c>
      <c r="B29" t="s">
        <v>9343</v>
      </c>
      <c r="C29" t="s">
        <v>10572</v>
      </c>
      <c r="D29">
        <v>299</v>
      </c>
      <c r="E29" s="11">
        <f t="shared" si="0"/>
        <v>1103634</v>
      </c>
      <c r="F29" s="5">
        <v>399</v>
      </c>
      <c r="G29" s="1">
        <v>0.25</v>
      </c>
      <c r="H29" t="str">
        <f t="shared" si="1"/>
        <v>&gt;=50%</v>
      </c>
      <c r="I29" s="8" t="str">
        <f t="shared" si="3"/>
        <v>200-500</v>
      </c>
      <c r="J29" s="8" t="str">
        <f t="shared" si="4"/>
        <v>No</v>
      </c>
      <c r="K29" s="1" t="s">
        <v>9296</v>
      </c>
      <c r="L29">
        <v>4</v>
      </c>
      <c r="M29" s="4">
        <v>2766</v>
      </c>
      <c r="N29" s="12">
        <f t="shared" si="2"/>
        <v>11064</v>
      </c>
      <c r="O29" t="s">
        <v>10796</v>
      </c>
      <c r="P29" t="s">
        <v>191</v>
      </c>
      <c r="Q29" t="s">
        <v>12050</v>
      </c>
      <c r="R29" t="s">
        <v>192</v>
      </c>
      <c r="S29" t="s">
        <v>13181</v>
      </c>
      <c r="T29" t="s">
        <v>193</v>
      </c>
      <c r="U29" t="s">
        <v>194</v>
      </c>
      <c r="V29" t="s">
        <v>195</v>
      </c>
    </row>
    <row r="30" spans="1:22">
      <c r="A30" t="s">
        <v>196</v>
      </c>
      <c r="B30" t="s">
        <v>9344</v>
      </c>
      <c r="C30" t="s">
        <v>10572</v>
      </c>
      <c r="D30">
        <v>970</v>
      </c>
      <c r="E30" s="11">
        <f t="shared" si="0"/>
        <v>367816</v>
      </c>
      <c r="F30" s="5">
        <v>1999</v>
      </c>
      <c r="G30" s="1">
        <v>0.51</v>
      </c>
      <c r="H30" t="str">
        <f t="shared" si="1"/>
        <v>&gt;=50%</v>
      </c>
      <c r="I30" s="8" t="str">
        <f t="shared" si="3"/>
        <v>&gt;500</v>
      </c>
      <c r="J30" s="8" t="str">
        <f t="shared" si="4"/>
        <v>No</v>
      </c>
      <c r="K30" s="1" t="s">
        <v>9295</v>
      </c>
      <c r="L30">
        <v>4.4000000000000004</v>
      </c>
      <c r="M30" s="4">
        <v>184</v>
      </c>
      <c r="N30" s="12">
        <f t="shared" si="2"/>
        <v>809.6</v>
      </c>
      <c r="O30" t="s">
        <v>10797</v>
      </c>
      <c r="P30" t="s">
        <v>198</v>
      </c>
      <c r="Q30" t="s">
        <v>12051</v>
      </c>
      <c r="R30" t="s">
        <v>199</v>
      </c>
      <c r="S30" t="s">
        <v>13182</v>
      </c>
      <c r="T30" t="s">
        <v>200</v>
      </c>
      <c r="U30" t="s">
        <v>201</v>
      </c>
      <c r="V30" t="s">
        <v>202</v>
      </c>
    </row>
    <row r="31" spans="1:22">
      <c r="A31" t="s">
        <v>203</v>
      </c>
      <c r="B31" t="s">
        <v>9345</v>
      </c>
      <c r="C31" t="s">
        <v>10572</v>
      </c>
      <c r="D31">
        <v>299</v>
      </c>
      <c r="E31" s="11">
        <f t="shared" si="0"/>
        <v>20829150</v>
      </c>
      <c r="F31" s="5">
        <v>999</v>
      </c>
      <c r="G31" s="1">
        <v>0.7</v>
      </c>
      <c r="H31" t="str">
        <f t="shared" si="1"/>
        <v>&gt;=50%</v>
      </c>
      <c r="I31" s="8" t="str">
        <f t="shared" si="3"/>
        <v>&gt;500</v>
      </c>
      <c r="J31" s="8" t="str">
        <f t="shared" si="4"/>
        <v>No</v>
      </c>
      <c r="K31" s="1" t="s">
        <v>9295</v>
      </c>
      <c r="L31">
        <v>4.3</v>
      </c>
      <c r="M31" s="4">
        <v>20850</v>
      </c>
      <c r="N31" s="12">
        <f t="shared" si="2"/>
        <v>89655</v>
      </c>
      <c r="O31" t="s">
        <v>10798</v>
      </c>
      <c r="P31" t="s">
        <v>205</v>
      </c>
      <c r="Q31" t="s">
        <v>12052</v>
      </c>
      <c r="R31" t="s">
        <v>206</v>
      </c>
      <c r="S31" t="s">
        <v>13183</v>
      </c>
      <c r="T31" t="s">
        <v>207</v>
      </c>
      <c r="U31" t="s">
        <v>208</v>
      </c>
      <c r="V31" t="s">
        <v>209</v>
      </c>
    </row>
    <row r="32" spans="1:22">
      <c r="A32" t="s">
        <v>210</v>
      </c>
      <c r="B32" t="s">
        <v>9346</v>
      </c>
      <c r="C32" t="s">
        <v>10572</v>
      </c>
      <c r="D32">
        <v>199</v>
      </c>
      <c r="E32" s="11">
        <f t="shared" si="0"/>
        <v>56232000</v>
      </c>
      <c r="F32" s="5">
        <v>750</v>
      </c>
      <c r="G32" s="1">
        <v>0.73</v>
      </c>
      <c r="H32" t="str">
        <f t="shared" si="1"/>
        <v>&gt;=50%</v>
      </c>
      <c r="I32" s="8" t="str">
        <f t="shared" si="3"/>
        <v>&gt;500</v>
      </c>
      <c r="J32" s="8" t="str">
        <f t="shared" si="4"/>
        <v>No</v>
      </c>
      <c r="K32" s="1" t="s">
        <v>9295</v>
      </c>
      <c r="L32">
        <v>4.5</v>
      </c>
      <c r="M32" s="4">
        <v>74976</v>
      </c>
      <c r="N32" s="12">
        <f t="shared" si="2"/>
        <v>337392</v>
      </c>
      <c r="O32" t="s">
        <v>10799</v>
      </c>
      <c r="P32" t="s">
        <v>212</v>
      </c>
      <c r="Q32" t="s">
        <v>12053</v>
      </c>
      <c r="R32" t="s">
        <v>213</v>
      </c>
      <c r="S32" t="s">
        <v>13184</v>
      </c>
      <c r="T32" t="s">
        <v>214</v>
      </c>
      <c r="U32" t="s">
        <v>215</v>
      </c>
      <c r="V32" t="s">
        <v>216</v>
      </c>
    </row>
    <row r="33" spans="1:22">
      <c r="A33" t="s">
        <v>217</v>
      </c>
      <c r="B33" t="s">
        <v>9347</v>
      </c>
      <c r="C33" t="s">
        <v>10572</v>
      </c>
      <c r="D33">
        <v>179</v>
      </c>
      <c r="E33" s="11">
        <f t="shared" si="0"/>
        <v>965066</v>
      </c>
      <c r="F33" s="5">
        <v>499</v>
      </c>
      <c r="G33" s="1">
        <v>0.64</v>
      </c>
      <c r="H33" t="str">
        <f t="shared" si="1"/>
        <v>&gt;=50%</v>
      </c>
      <c r="I33" s="8" t="str">
        <f t="shared" si="3"/>
        <v>200-500</v>
      </c>
      <c r="J33" s="8" t="str">
        <f t="shared" si="4"/>
        <v>No</v>
      </c>
      <c r="K33" s="1" t="s">
        <v>9295</v>
      </c>
      <c r="L33">
        <v>4</v>
      </c>
      <c r="M33" s="4">
        <v>1934</v>
      </c>
      <c r="N33" s="12">
        <f t="shared" si="2"/>
        <v>7736</v>
      </c>
      <c r="O33" t="s">
        <v>10800</v>
      </c>
      <c r="P33" t="s">
        <v>219</v>
      </c>
      <c r="Q33" t="s">
        <v>12054</v>
      </c>
      <c r="R33" t="s">
        <v>220</v>
      </c>
      <c r="S33" t="s">
        <v>13185</v>
      </c>
      <c r="T33" t="s">
        <v>9247</v>
      </c>
      <c r="U33" t="s">
        <v>221</v>
      </c>
      <c r="V33" t="s">
        <v>222</v>
      </c>
    </row>
    <row r="34" spans="1:22">
      <c r="A34" t="s">
        <v>223</v>
      </c>
      <c r="B34" t="s">
        <v>9348</v>
      </c>
      <c r="C34" t="s">
        <v>10572</v>
      </c>
      <c r="D34">
        <v>389</v>
      </c>
      <c r="E34" s="11">
        <f t="shared" si="0"/>
        <v>1070426</v>
      </c>
      <c r="F34" s="5">
        <v>1099</v>
      </c>
      <c r="G34" s="1">
        <v>0.65</v>
      </c>
      <c r="H34" t="str">
        <f t="shared" si="1"/>
        <v>20%</v>
      </c>
      <c r="I34" s="8" t="str">
        <f t="shared" si="3"/>
        <v>&gt;500</v>
      </c>
      <c r="J34" s="8" t="str">
        <f t="shared" si="4"/>
        <v>No</v>
      </c>
      <c r="K34" s="1" t="s">
        <v>9295</v>
      </c>
      <c r="L34">
        <v>4.3</v>
      </c>
      <c r="M34" s="4">
        <v>974</v>
      </c>
      <c r="N34" s="12">
        <f t="shared" si="2"/>
        <v>4188.2</v>
      </c>
      <c r="O34" t="s">
        <v>10801</v>
      </c>
      <c r="P34" t="s">
        <v>225</v>
      </c>
      <c r="Q34" t="s">
        <v>12055</v>
      </c>
      <c r="R34" t="s">
        <v>226</v>
      </c>
      <c r="S34" t="s">
        <v>13186</v>
      </c>
      <c r="T34" t="s">
        <v>227</v>
      </c>
      <c r="U34" t="s">
        <v>228</v>
      </c>
      <c r="V34" t="s">
        <v>229</v>
      </c>
    </row>
    <row r="35" spans="1:22">
      <c r="A35" t="s">
        <v>230</v>
      </c>
      <c r="B35" t="s">
        <v>9349</v>
      </c>
      <c r="C35" t="s">
        <v>10572</v>
      </c>
      <c r="D35">
        <v>599</v>
      </c>
      <c r="E35" s="11">
        <f t="shared" si="0"/>
        <v>212645</v>
      </c>
      <c r="F35" s="5">
        <v>599</v>
      </c>
      <c r="G35" s="1">
        <v>0</v>
      </c>
      <c r="H35" t="str">
        <f t="shared" si="1"/>
        <v>&gt;=50%</v>
      </c>
      <c r="I35" s="8" t="str">
        <f t="shared" si="3"/>
        <v>&gt;500</v>
      </c>
      <c r="J35" s="8" t="str">
        <f t="shared" si="4"/>
        <v>No</v>
      </c>
      <c r="K35" s="1" t="s">
        <v>9296</v>
      </c>
      <c r="L35">
        <v>4.3</v>
      </c>
      <c r="M35" s="4">
        <v>355</v>
      </c>
      <c r="N35" s="12">
        <f t="shared" si="2"/>
        <v>1526.5</v>
      </c>
      <c r="O35" t="s">
        <v>10802</v>
      </c>
      <c r="P35" t="s">
        <v>232</v>
      </c>
      <c r="Q35" t="s">
        <v>12056</v>
      </c>
      <c r="R35" t="s">
        <v>233</v>
      </c>
      <c r="S35" t="s">
        <v>13187</v>
      </c>
      <c r="T35" t="s">
        <v>234</v>
      </c>
      <c r="U35" t="s">
        <v>235</v>
      </c>
      <c r="V35" t="s">
        <v>236</v>
      </c>
    </row>
    <row r="36" spans="1:22">
      <c r="A36" t="s">
        <v>237</v>
      </c>
      <c r="B36" t="s">
        <v>9350</v>
      </c>
      <c r="C36" t="s">
        <v>10572</v>
      </c>
      <c r="D36">
        <v>199</v>
      </c>
      <c r="E36" s="11">
        <f t="shared" si="0"/>
        <v>1073925</v>
      </c>
      <c r="F36" s="5">
        <v>999</v>
      </c>
      <c r="G36" s="1">
        <v>0.8</v>
      </c>
      <c r="H36" t="str">
        <f t="shared" si="1"/>
        <v>&gt;=50%</v>
      </c>
      <c r="I36" s="8" t="str">
        <f t="shared" si="3"/>
        <v>&gt;500</v>
      </c>
      <c r="J36" s="8" t="str">
        <f t="shared" si="4"/>
        <v>No</v>
      </c>
      <c r="K36" s="1" t="s">
        <v>9295</v>
      </c>
      <c r="L36">
        <v>3.9</v>
      </c>
      <c r="M36" s="4">
        <v>1075</v>
      </c>
      <c r="N36" s="12">
        <f t="shared" si="2"/>
        <v>4192.5</v>
      </c>
      <c r="O36" t="s">
        <v>10803</v>
      </c>
      <c r="P36" t="s">
        <v>239</v>
      </c>
      <c r="Q36" t="s">
        <v>12057</v>
      </c>
      <c r="R36" t="s">
        <v>240</v>
      </c>
      <c r="S36" t="s">
        <v>13188</v>
      </c>
      <c r="T36" t="s">
        <v>241</v>
      </c>
      <c r="U36" t="s">
        <v>242</v>
      </c>
      <c r="V36" t="s">
        <v>243</v>
      </c>
    </row>
    <row r="37" spans="1:22">
      <c r="A37" t="s">
        <v>244</v>
      </c>
      <c r="B37" t="s">
        <v>9351</v>
      </c>
      <c r="C37" t="s">
        <v>10572</v>
      </c>
      <c r="D37">
        <v>99</v>
      </c>
      <c r="E37" s="11">
        <f t="shared" si="0"/>
        <v>16580500.859999999</v>
      </c>
      <c r="F37" s="5">
        <v>666.66</v>
      </c>
      <c r="G37" s="1">
        <v>0.85</v>
      </c>
      <c r="H37" t="str">
        <f t="shared" si="1"/>
        <v>&gt;=50%</v>
      </c>
      <c r="I37" s="8" t="str">
        <f t="shared" si="3"/>
        <v>&gt;500</v>
      </c>
      <c r="J37" s="8" t="str">
        <f t="shared" si="4"/>
        <v>No</v>
      </c>
      <c r="K37" s="1" t="s">
        <v>9295</v>
      </c>
      <c r="L37">
        <v>3.9</v>
      </c>
      <c r="M37" s="4">
        <v>24871</v>
      </c>
      <c r="N37" s="12">
        <f t="shared" si="2"/>
        <v>96996.9</v>
      </c>
      <c r="O37" t="s">
        <v>10804</v>
      </c>
      <c r="P37" t="s">
        <v>45</v>
      </c>
      <c r="Q37" t="s">
        <v>12031</v>
      </c>
      <c r="R37" t="s">
        <v>46</v>
      </c>
      <c r="S37" t="s">
        <v>13162</v>
      </c>
      <c r="T37" t="s">
        <v>246</v>
      </c>
      <c r="U37" t="s">
        <v>247</v>
      </c>
      <c r="V37" t="s">
        <v>248</v>
      </c>
    </row>
    <row r="38" spans="1:22">
      <c r="A38" t="s">
        <v>249</v>
      </c>
      <c r="B38" t="s">
        <v>250</v>
      </c>
      <c r="C38" t="s">
        <v>10572</v>
      </c>
      <c r="D38">
        <v>899</v>
      </c>
      <c r="E38" s="11">
        <f t="shared" si="0"/>
        <v>25748800</v>
      </c>
      <c r="F38" s="5">
        <v>1900</v>
      </c>
      <c r="G38" s="1">
        <v>0.53</v>
      </c>
      <c r="H38" t="str">
        <f t="shared" si="1"/>
        <v>&gt;=50%</v>
      </c>
      <c r="I38" s="8" t="str">
        <f t="shared" si="3"/>
        <v>&gt;500</v>
      </c>
      <c r="J38" s="8" t="str">
        <f t="shared" si="4"/>
        <v>No</v>
      </c>
      <c r="K38" s="1" t="s">
        <v>9295</v>
      </c>
      <c r="L38">
        <v>4.4000000000000004</v>
      </c>
      <c r="M38" s="4">
        <v>13552</v>
      </c>
      <c r="N38" s="12">
        <f t="shared" si="2"/>
        <v>59628.800000000003</v>
      </c>
      <c r="O38" t="s">
        <v>251</v>
      </c>
      <c r="P38" t="s">
        <v>252</v>
      </c>
      <c r="Q38" t="s">
        <v>12058</v>
      </c>
      <c r="R38" t="s">
        <v>253</v>
      </c>
      <c r="S38" t="s">
        <v>13189</v>
      </c>
      <c r="T38" t="s">
        <v>254</v>
      </c>
      <c r="U38" t="s">
        <v>255</v>
      </c>
      <c r="V38" t="s">
        <v>256</v>
      </c>
    </row>
    <row r="39" spans="1:22">
      <c r="A39" t="s">
        <v>257</v>
      </c>
      <c r="B39" t="s">
        <v>9352</v>
      </c>
      <c r="C39" t="s">
        <v>10575</v>
      </c>
      <c r="D39">
        <v>199</v>
      </c>
      <c r="E39" s="11">
        <f t="shared" si="0"/>
        <v>575424</v>
      </c>
      <c r="F39" s="5">
        <v>999</v>
      </c>
      <c r="G39" s="1">
        <v>0.8</v>
      </c>
      <c r="H39" t="str">
        <f t="shared" si="1"/>
        <v>20-50%</v>
      </c>
      <c r="I39" s="8" t="str">
        <f t="shared" si="3"/>
        <v>&gt;500</v>
      </c>
      <c r="J39" s="8" t="str">
        <f t="shared" si="4"/>
        <v>No</v>
      </c>
      <c r="K39" s="1" t="s">
        <v>9295</v>
      </c>
      <c r="L39">
        <v>4</v>
      </c>
      <c r="M39" s="4">
        <v>576</v>
      </c>
      <c r="N39" s="12">
        <f t="shared" si="2"/>
        <v>2304</v>
      </c>
      <c r="O39" t="s">
        <v>10805</v>
      </c>
      <c r="P39" t="s">
        <v>259</v>
      </c>
      <c r="Q39" t="s">
        <v>260</v>
      </c>
      <c r="R39" t="s">
        <v>261</v>
      </c>
      <c r="S39" t="s">
        <v>13190</v>
      </c>
      <c r="T39" t="s">
        <v>262</v>
      </c>
      <c r="U39" t="s">
        <v>263</v>
      </c>
      <c r="V39" t="s">
        <v>264</v>
      </c>
    </row>
    <row r="40" spans="1:22">
      <c r="A40" t="s">
        <v>265</v>
      </c>
      <c r="B40" t="s">
        <v>9353</v>
      </c>
      <c r="C40" t="s">
        <v>10572</v>
      </c>
      <c r="D40" s="2">
        <v>32999</v>
      </c>
      <c r="E40" s="11">
        <f t="shared" si="0"/>
        <v>335700702</v>
      </c>
      <c r="F40" s="5">
        <v>45999</v>
      </c>
      <c r="G40" s="1">
        <v>0.28000000000000003</v>
      </c>
      <c r="H40" t="str">
        <f t="shared" si="1"/>
        <v>&gt;=50%</v>
      </c>
      <c r="I40" s="8" t="str">
        <f t="shared" si="3"/>
        <v>&gt;500</v>
      </c>
      <c r="J40" s="8" t="str">
        <f t="shared" si="4"/>
        <v>No</v>
      </c>
      <c r="K40" s="1" t="s">
        <v>9296</v>
      </c>
      <c r="L40">
        <v>4.2</v>
      </c>
      <c r="M40" s="4">
        <v>7298</v>
      </c>
      <c r="N40" s="12">
        <f t="shared" si="2"/>
        <v>30651.600000000002</v>
      </c>
      <c r="O40" t="s">
        <v>10806</v>
      </c>
      <c r="P40" t="s">
        <v>267</v>
      </c>
      <c r="Q40" t="s">
        <v>12059</v>
      </c>
      <c r="R40" t="s">
        <v>268</v>
      </c>
      <c r="S40" t="s">
        <v>13191</v>
      </c>
      <c r="T40" t="s">
        <v>269</v>
      </c>
      <c r="U40" t="s">
        <v>270</v>
      </c>
      <c r="V40" t="s">
        <v>271</v>
      </c>
    </row>
    <row r="41" spans="1:22">
      <c r="A41" t="s">
        <v>272</v>
      </c>
      <c r="B41" t="s">
        <v>9354</v>
      </c>
      <c r="C41" t="s">
        <v>10572</v>
      </c>
      <c r="D41">
        <v>970</v>
      </c>
      <c r="E41" s="11">
        <f t="shared" si="0"/>
        <v>923538</v>
      </c>
      <c r="F41" s="5">
        <v>1999</v>
      </c>
      <c r="G41" s="1">
        <v>0.51</v>
      </c>
      <c r="H41" t="str">
        <f t="shared" si="1"/>
        <v>&gt;=50%</v>
      </c>
      <c r="I41" s="8" t="str">
        <f t="shared" si="3"/>
        <v>&gt;500</v>
      </c>
      <c r="J41" s="8" t="str">
        <f t="shared" si="4"/>
        <v>No</v>
      </c>
      <c r="K41" s="1" t="s">
        <v>9295</v>
      </c>
      <c r="L41">
        <v>4.2</v>
      </c>
      <c r="M41" s="4">
        <v>462</v>
      </c>
      <c r="N41" s="12">
        <f t="shared" si="2"/>
        <v>1940.4</v>
      </c>
      <c r="O41" t="s">
        <v>274</v>
      </c>
      <c r="P41" t="s">
        <v>275</v>
      </c>
      <c r="Q41" t="s">
        <v>12060</v>
      </c>
      <c r="R41" t="s">
        <v>276</v>
      </c>
      <c r="S41" t="s">
        <v>13192</v>
      </c>
      <c r="T41" t="s">
        <v>277</v>
      </c>
      <c r="U41" t="s">
        <v>278</v>
      </c>
      <c r="V41" t="s">
        <v>279</v>
      </c>
    </row>
    <row r="42" spans="1:22">
      <c r="A42" t="s">
        <v>280</v>
      </c>
      <c r="B42" t="s">
        <v>9355</v>
      </c>
      <c r="C42" t="s">
        <v>10575</v>
      </c>
      <c r="D42">
        <v>209</v>
      </c>
      <c r="E42" s="11">
        <f t="shared" si="0"/>
        <v>74842465</v>
      </c>
      <c r="F42" s="5">
        <v>695</v>
      </c>
      <c r="G42" s="1">
        <v>0.7</v>
      </c>
      <c r="H42" t="str">
        <f t="shared" si="1"/>
        <v>20-50%</v>
      </c>
      <c r="I42" s="8" t="str">
        <f t="shared" si="3"/>
        <v>&gt;500</v>
      </c>
      <c r="J42" s="8" t="str">
        <f t="shared" si="4"/>
        <v>No</v>
      </c>
      <c r="K42" s="1" t="s">
        <v>9295</v>
      </c>
      <c r="L42">
        <v>4.5</v>
      </c>
      <c r="M42" s="4">
        <v>107687</v>
      </c>
      <c r="N42" s="12">
        <f t="shared" si="2"/>
        <v>484591.5</v>
      </c>
      <c r="O42" t="s">
        <v>10807</v>
      </c>
      <c r="P42" t="s">
        <v>282</v>
      </c>
      <c r="Q42" t="s">
        <v>12061</v>
      </c>
      <c r="R42" t="s">
        <v>283</v>
      </c>
      <c r="S42" t="s">
        <v>13193</v>
      </c>
      <c r="T42" t="s">
        <v>284</v>
      </c>
      <c r="U42" t="s">
        <v>285</v>
      </c>
      <c r="V42" t="s">
        <v>286</v>
      </c>
    </row>
    <row r="43" spans="1:22">
      <c r="A43" t="s">
        <v>287</v>
      </c>
      <c r="B43" t="s">
        <v>9356</v>
      </c>
      <c r="C43" t="s">
        <v>10572</v>
      </c>
      <c r="D43" s="2">
        <v>19999</v>
      </c>
      <c r="E43" s="11">
        <f t="shared" si="0"/>
        <v>950257849</v>
      </c>
      <c r="F43" s="5">
        <v>34999</v>
      </c>
      <c r="G43" s="1">
        <v>0.43</v>
      </c>
      <c r="H43" t="str">
        <f t="shared" si="1"/>
        <v>&gt;=50%</v>
      </c>
      <c r="I43" s="8" t="str">
        <f t="shared" si="3"/>
        <v>&gt;500</v>
      </c>
      <c r="J43" s="8" t="str">
        <f t="shared" si="4"/>
        <v>No</v>
      </c>
      <c r="K43" s="1" t="s">
        <v>9296</v>
      </c>
      <c r="L43">
        <v>4.3</v>
      </c>
      <c r="M43" s="4">
        <v>27151</v>
      </c>
      <c r="N43" s="12">
        <f t="shared" si="2"/>
        <v>116749.29999999999</v>
      </c>
      <c r="O43" t="s">
        <v>10808</v>
      </c>
      <c r="P43" t="s">
        <v>289</v>
      </c>
      <c r="Q43" t="s">
        <v>12062</v>
      </c>
      <c r="R43" t="s">
        <v>290</v>
      </c>
      <c r="S43" t="s">
        <v>13194</v>
      </c>
      <c r="T43" t="s">
        <v>9248</v>
      </c>
      <c r="U43" t="s">
        <v>291</v>
      </c>
      <c r="V43" t="s">
        <v>292</v>
      </c>
    </row>
    <row r="44" spans="1:22">
      <c r="A44" t="s">
        <v>293</v>
      </c>
      <c r="B44" t="s">
        <v>9357</v>
      </c>
      <c r="C44" t="s">
        <v>10573</v>
      </c>
      <c r="D44">
        <v>399</v>
      </c>
      <c r="E44" s="11">
        <f t="shared" si="0"/>
        <v>26671631</v>
      </c>
      <c r="F44" s="5">
        <v>1099</v>
      </c>
      <c r="G44" s="1">
        <v>0.64</v>
      </c>
      <c r="H44" t="str">
        <f t="shared" si="1"/>
        <v>20-50%</v>
      </c>
      <c r="I44" s="8" t="str">
        <f t="shared" si="3"/>
        <v>&gt;500</v>
      </c>
      <c r="J44" s="8" t="str">
        <f t="shared" si="4"/>
        <v>No</v>
      </c>
      <c r="K44" s="1" t="s">
        <v>9295</v>
      </c>
      <c r="L44">
        <v>4.2</v>
      </c>
      <c r="M44" s="4">
        <v>24269</v>
      </c>
      <c r="N44" s="12">
        <f t="shared" si="2"/>
        <v>101929.8</v>
      </c>
      <c r="O44" t="s">
        <v>10809</v>
      </c>
      <c r="P44" t="s">
        <v>11</v>
      </c>
      <c r="Q44" t="s">
        <v>12026</v>
      </c>
      <c r="R44" t="s">
        <v>12</v>
      </c>
      <c r="S44" t="s">
        <v>13157</v>
      </c>
      <c r="T44" t="s">
        <v>13</v>
      </c>
      <c r="U44" t="s">
        <v>295</v>
      </c>
      <c r="V44" t="s">
        <v>296</v>
      </c>
    </row>
    <row r="45" spans="1:22">
      <c r="A45" t="s">
        <v>297</v>
      </c>
      <c r="B45" t="s">
        <v>9358</v>
      </c>
      <c r="C45" t="s">
        <v>10572</v>
      </c>
      <c r="D45">
        <v>999</v>
      </c>
      <c r="E45" s="11">
        <f t="shared" si="0"/>
        <v>19336707</v>
      </c>
      <c r="F45" s="5">
        <v>1599</v>
      </c>
      <c r="G45" s="1">
        <v>0.38</v>
      </c>
      <c r="H45" t="str">
        <f t="shared" si="1"/>
        <v>&gt;=50%</v>
      </c>
      <c r="I45" s="8" t="str">
        <f t="shared" si="3"/>
        <v>&gt;500</v>
      </c>
      <c r="J45" s="8" t="str">
        <f t="shared" si="4"/>
        <v>No</v>
      </c>
      <c r="K45" s="1" t="s">
        <v>9296</v>
      </c>
      <c r="L45">
        <v>4.3</v>
      </c>
      <c r="M45" s="4">
        <v>12093</v>
      </c>
      <c r="N45" s="12">
        <f t="shared" si="2"/>
        <v>51999.9</v>
      </c>
      <c r="O45" t="s">
        <v>10810</v>
      </c>
      <c r="P45" t="s">
        <v>299</v>
      </c>
      <c r="Q45" t="s">
        <v>12063</v>
      </c>
      <c r="R45" t="s">
        <v>300</v>
      </c>
      <c r="S45" t="s">
        <v>13195</v>
      </c>
      <c r="T45" t="s">
        <v>301</v>
      </c>
      <c r="U45" t="s">
        <v>302</v>
      </c>
      <c r="V45" t="s">
        <v>303</v>
      </c>
    </row>
    <row r="46" spans="1:22">
      <c r="A46" t="s">
        <v>304</v>
      </c>
      <c r="B46" t="s">
        <v>9359</v>
      </c>
      <c r="C46" t="s">
        <v>10572</v>
      </c>
      <c r="D46">
        <v>59</v>
      </c>
      <c r="E46" s="11">
        <f t="shared" si="0"/>
        <v>1866222</v>
      </c>
      <c r="F46" s="5">
        <v>199</v>
      </c>
      <c r="G46" s="1">
        <v>0.7</v>
      </c>
      <c r="H46" t="str">
        <f t="shared" si="1"/>
        <v>&gt;=50%</v>
      </c>
      <c r="I46" s="8" t="str">
        <f t="shared" si="3"/>
        <v>&lt;200</v>
      </c>
      <c r="J46" s="8" t="str">
        <f t="shared" si="4"/>
        <v>No</v>
      </c>
      <c r="K46" s="1" t="s">
        <v>9295</v>
      </c>
      <c r="L46">
        <v>4</v>
      </c>
      <c r="M46" s="4">
        <v>9378</v>
      </c>
      <c r="N46" s="12">
        <f t="shared" si="2"/>
        <v>37512</v>
      </c>
      <c r="O46" t="s">
        <v>10811</v>
      </c>
      <c r="P46" t="s">
        <v>164</v>
      </c>
      <c r="Q46" t="s">
        <v>12046</v>
      </c>
      <c r="R46" t="s">
        <v>165</v>
      </c>
      <c r="S46" t="s">
        <v>13177</v>
      </c>
      <c r="T46" t="s">
        <v>166</v>
      </c>
      <c r="U46" t="s">
        <v>306</v>
      </c>
      <c r="V46" t="s">
        <v>307</v>
      </c>
    </row>
    <row r="47" spans="1:22">
      <c r="A47" t="s">
        <v>308</v>
      </c>
      <c r="B47" t="s">
        <v>309</v>
      </c>
      <c r="C47" t="s">
        <v>10573</v>
      </c>
      <c r="D47">
        <v>333</v>
      </c>
      <c r="E47" s="11">
        <f t="shared" si="0"/>
        <v>9782208</v>
      </c>
      <c r="F47" s="5">
        <v>999</v>
      </c>
      <c r="G47" s="1">
        <v>0.67</v>
      </c>
      <c r="H47" t="str">
        <f t="shared" si="1"/>
        <v>&gt;=50%</v>
      </c>
      <c r="I47" s="8" t="str">
        <f t="shared" si="3"/>
        <v>&gt;500</v>
      </c>
      <c r="J47" s="8" t="str">
        <f t="shared" si="4"/>
        <v>No</v>
      </c>
      <c r="K47" s="1" t="s">
        <v>9295</v>
      </c>
      <c r="L47">
        <v>3.3</v>
      </c>
      <c r="M47" s="4">
        <v>9792</v>
      </c>
      <c r="N47" s="12">
        <f t="shared" si="2"/>
        <v>32313.599999999999</v>
      </c>
      <c r="O47" t="s">
        <v>310</v>
      </c>
      <c r="P47" t="s">
        <v>311</v>
      </c>
      <c r="Q47" t="s">
        <v>12064</v>
      </c>
      <c r="R47" t="s">
        <v>312</v>
      </c>
      <c r="S47" t="s">
        <v>13196</v>
      </c>
      <c r="T47" t="s">
        <v>313</v>
      </c>
      <c r="U47" t="s">
        <v>314</v>
      </c>
      <c r="V47" t="s">
        <v>315</v>
      </c>
    </row>
    <row r="48" spans="1:22">
      <c r="A48" t="s">
        <v>316</v>
      </c>
      <c r="B48" t="s">
        <v>9360</v>
      </c>
      <c r="C48" t="s">
        <v>10574</v>
      </c>
      <c r="D48">
        <v>507</v>
      </c>
      <c r="E48" s="11">
        <f t="shared" si="0"/>
        <v>9822248</v>
      </c>
      <c r="F48" s="5">
        <v>1208</v>
      </c>
      <c r="G48" s="1">
        <v>0.57999999999999996</v>
      </c>
      <c r="H48" t="str">
        <f t="shared" si="1"/>
        <v>20-50%</v>
      </c>
      <c r="I48" s="8" t="str">
        <f t="shared" si="3"/>
        <v>&gt;500</v>
      </c>
      <c r="J48" s="8" t="str">
        <f t="shared" si="4"/>
        <v>No</v>
      </c>
      <c r="K48" s="1" t="s">
        <v>9295</v>
      </c>
      <c r="L48">
        <v>4.0999999999999996</v>
      </c>
      <c r="M48" s="4">
        <v>8131</v>
      </c>
      <c r="N48" s="12">
        <f t="shared" si="2"/>
        <v>33337.1</v>
      </c>
      <c r="O48" t="s">
        <v>10812</v>
      </c>
      <c r="P48" t="s">
        <v>318</v>
      </c>
      <c r="Q48" t="s">
        <v>12065</v>
      </c>
      <c r="R48" t="s">
        <v>319</v>
      </c>
      <c r="S48" t="s">
        <v>13197</v>
      </c>
      <c r="T48" t="s">
        <v>320</v>
      </c>
      <c r="U48" t="s">
        <v>321</v>
      </c>
      <c r="V48" t="s">
        <v>322</v>
      </c>
    </row>
    <row r="49" spans="1:22">
      <c r="A49" t="s">
        <v>323</v>
      </c>
      <c r="B49" t="s">
        <v>9361</v>
      </c>
      <c r="C49" t="s">
        <v>10576</v>
      </c>
      <c r="D49">
        <v>309</v>
      </c>
      <c r="E49" s="11">
        <f t="shared" si="0"/>
        <v>202812175</v>
      </c>
      <c r="F49" s="5">
        <v>475</v>
      </c>
      <c r="G49" s="1">
        <v>0.35</v>
      </c>
      <c r="H49" t="str">
        <f t="shared" si="1"/>
        <v>&gt;=50%</v>
      </c>
      <c r="I49" s="8" t="str">
        <f t="shared" si="3"/>
        <v>200-500</v>
      </c>
      <c r="J49" s="8" t="str">
        <f t="shared" si="4"/>
        <v>No</v>
      </c>
      <c r="K49" s="1" t="s">
        <v>9296</v>
      </c>
      <c r="L49">
        <v>4.4000000000000004</v>
      </c>
      <c r="M49" s="4">
        <v>426973</v>
      </c>
      <c r="N49" s="12">
        <f t="shared" si="2"/>
        <v>1878681.2000000002</v>
      </c>
      <c r="O49" t="s">
        <v>10813</v>
      </c>
      <c r="P49" t="s">
        <v>88</v>
      </c>
      <c r="Q49" t="s">
        <v>12036</v>
      </c>
      <c r="R49" t="s">
        <v>89</v>
      </c>
      <c r="S49" t="s">
        <v>13167</v>
      </c>
      <c r="T49" t="s">
        <v>90</v>
      </c>
      <c r="U49" t="s">
        <v>325</v>
      </c>
      <c r="V49" t="s">
        <v>326</v>
      </c>
    </row>
    <row r="50" spans="1:22">
      <c r="A50" t="s">
        <v>327</v>
      </c>
      <c r="B50" t="s">
        <v>9362</v>
      </c>
      <c r="C50" t="s">
        <v>10572</v>
      </c>
      <c r="D50">
        <v>399</v>
      </c>
      <c r="E50" s="11">
        <f t="shared" si="0"/>
        <v>492507</v>
      </c>
      <c r="F50" s="5">
        <v>999</v>
      </c>
      <c r="G50" s="1">
        <v>0.6</v>
      </c>
      <c r="H50" t="str">
        <f t="shared" si="1"/>
        <v>20-50%</v>
      </c>
      <c r="I50" s="8" t="str">
        <f t="shared" si="3"/>
        <v>&gt;500</v>
      </c>
      <c r="J50" s="8" t="str">
        <f t="shared" si="4"/>
        <v>No</v>
      </c>
      <c r="K50" s="1" t="s">
        <v>9295</v>
      </c>
      <c r="L50">
        <v>3.6</v>
      </c>
      <c r="M50" s="4">
        <v>493</v>
      </c>
      <c r="N50" s="12">
        <f t="shared" si="2"/>
        <v>1774.8</v>
      </c>
      <c r="O50" t="s">
        <v>10814</v>
      </c>
      <c r="P50" t="s">
        <v>329</v>
      </c>
      <c r="Q50" t="s">
        <v>12066</v>
      </c>
      <c r="R50" t="s">
        <v>330</v>
      </c>
      <c r="S50" t="s">
        <v>13198</v>
      </c>
      <c r="T50" t="s">
        <v>331</v>
      </c>
      <c r="U50" t="s">
        <v>332</v>
      </c>
      <c r="V50" t="s">
        <v>333</v>
      </c>
    </row>
    <row r="51" spans="1:22">
      <c r="A51" t="s">
        <v>334</v>
      </c>
      <c r="B51" t="s">
        <v>335</v>
      </c>
      <c r="C51" t="s">
        <v>10573</v>
      </c>
      <c r="D51">
        <v>199</v>
      </c>
      <c r="E51" s="11">
        <f t="shared" si="0"/>
        <v>36575025</v>
      </c>
      <c r="F51" s="5">
        <v>395</v>
      </c>
      <c r="G51" s="1">
        <v>0.5</v>
      </c>
      <c r="H51" t="str">
        <f t="shared" si="1"/>
        <v>20-50%</v>
      </c>
      <c r="I51" s="8" t="str">
        <f t="shared" si="3"/>
        <v>200-500</v>
      </c>
      <c r="J51" s="8" t="str">
        <f t="shared" si="4"/>
        <v>No</v>
      </c>
      <c r="K51" s="1" t="s">
        <v>9295</v>
      </c>
      <c r="L51">
        <v>4.2</v>
      </c>
      <c r="M51" s="4">
        <v>92595</v>
      </c>
      <c r="N51" s="12">
        <f t="shared" si="2"/>
        <v>388899</v>
      </c>
      <c r="O51" t="s">
        <v>336</v>
      </c>
      <c r="P51" t="s">
        <v>337</v>
      </c>
      <c r="Q51" t="s">
        <v>12067</v>
      </c>
      <c r="R51" t="s">
        <v>338</v>
      </c>
      <c r="S51" t="s">
        <v>13199</v>
      </c>
      <c r="T51" t="s">
        <v>339</v>
      </c>
      <c r="U51" t="s">
        <v>340</v>
      </c>
      <c r="V51" t="s">
        <v>341</v>
      </c>
    </row>
    <row r="52" spans="1:22">
      <c r="A52" t="s">
        <v>342</v>
      </c>
      <c r="B52" t="s">
        <v>9363</v>
      </c>
      <c r="C52" t="s">
        <v>10572</v>
      </c>
      <c r="D52" s="2">
        <v>1199</v>
      </c>
      <c r="E52" s="11">
        <f t="shared" si="0"/>
        <v>54491220</v>
      </c>
      <c r="F52" s="5">
        <v>2199</v>
      </c>
      <c r="G52" s="1">
        <v>0.45</v>
      </c>
      <c r="H52" t="str">
        <f t="shared" si="1"/>
        <v>&gt;=50%</v>
      </c>
      <c r="I52" s="8" t="str">
        <f t="shared" si="3"/>
        <v>&gt;500</v>
      </c>
      <c r="J52" s="8" t="str">
        <f t="shared" si="4"/>
        <v>No</v>
      </c>
      <c r="K52" s="1" t="s">
        <v>9296</v>
      </c>
      <c r="L52">
        <v>4.4000000000000004</v>
      </c>
      <c r="M52" s="4">
        <v>24780</v>
      </c>
      <c r="N52" s="12">
        <f t="shared" si="2"/>
        <v>109032.00000000001</v>
      </c>
      <c r="O52" t="s">
        <v>10815</v>
      </c>
      <c r="P52" t="s">
        <v>344</v>
      </c>
      <c r="Q52" t="s">
        <v>12068</v>
      </c>
      <c r="R52" t="s">
        <v>345</v>
      </c>
      <c r="S52" t="s">
        <v>13200</v>
      </c>
      <c r="T52" t="s">
        <v>346</v>
      </c>
      <c r="U52" t="s">
        <v>347</v>
      </c>
      <c r="V52" t="s">
        <v>348</v>
      </c>
    </row>
    <row r="53" spans="1:22">
      <c r="A53" t="s">
        <v>349</v>
      </c>
      <c r="B53" t="s">
        <v>9364</v>
      </c>
      <c r="C53" t="s">
        <v>10572</v>
      </c>
      <c r="D53">
        <v>179</v>
      </c>
      <c r="E53" s="11">
        <f t="shared" si="0"/>
        <v>46297500</v>
      </c>
      <c r="F53" s="5">
        <v>500</v>
      </c>
      <c r="G53" s="1">
        <v>0.64</v>
      </c>
      <c r="H53" t="str">
        <f t="shared" si="1"/>
        <v>&gt;=50%</v>
      </c>
      <c r="I53" s="8" t="str">
        <f t="shared" si="3"/>
        <v>200-500</v>
      </c>
      <c r="J53" s="8" t="str">
        <f t="shared" si="4"/>
        <v>No</v>
      </c>
      <c r="K53" s="1" t="s">
        <v>9295</v>
      </c>
      <c r="L53">
        <v>4.2</v>
      </c>
      <c r="M53" s="4">
        <v>92595</v>
      </c>
      <c r="N53" s="12">
        <f t="shared" si="2"/>
        <v>388899</v>
      </c>
      <c r="O53" t="s">
        <v>10816</v>
      </c>
      <c r="P53" t="s">
        <v>337</v>
      </c>
      <c r="Q53" t="s">
        <v>12067</v>
      </c>
      <c r="R53" t="s">
        <v>338</v>
      </c>
      <c r="S53" t="s">
        <v>13199</v>
      </c>
      <c r="T53" t="s">
        <v>339</v>
      </c>
      <c r="U53" t="s">
        <v>351</v>
      </c>
      <c r="V53" t="s">
        <v>352</v>
      </c>
    </row>
    <row r="54" spans="1:22">
      <c r="A54" t="s">
        <v>353</v>
      </c>
      <c r="B54" t="s">
        <v>9365</v>
      </c>
      <c r="C54" t="s">
        <v>10577</v>
      </c>
      <c r="D54">
        <v>799</v>
      </c>
      <c r="E54" s="11">
        <f t="shared" si="0"/>
        <v>17194800</v>
      </c>
      <c r="F54" s="5">
        <v>2100</v>
      </c>
      <c r="G54" s="1">
        <v>0.62</v>
      </c>
      <c r="H54" t="str">
        <f t="shared" si="1"/>
        <v>20-50%</v>
      </c>
      <c r="I54" s="8" t="str">
        <f t="shared" si="3"/>
        <v>&gt;500</v>
      </c>
      <c r="J54" s="8" t="str">
        <f t="shared" si="4"/>
        <v>No</v>
      </c>
      <c r="K54" s="1" t="s">
        <v>9295</v>
      </c>
      <c r="L54">
        <v>4.3</v>
      </c>
      <c r="M54" s="4">
        <v>8188</v>
      </c>
      <c r="N54" s="12">
        <f t="shared" si="2"/>
        <v>35208.400000000001</v>
      </c>
      <c r="O54" t="s">
        <v>872</v>
      </c>
      <c r="P54" t="s">
        <v>355</v>
      </c>
      <c r="Q54" t="s">
        <v>12069</v>
      </c>
      <c r="R54" t="s">
        <v>356</v>
      </c>
      <c r="S54" t="s">
        <v>13201</v>
      </c>
      <c r="T54" t="s">
        <v>357</v>
      </c>
      <c r="U54" t="s">
        <v>358</v>
      </c>
      <c r="V54" t="s">
        <v>359</v>
      </c>
    </row>
    <row r="55" spans="1:22">
      <c r="A55" t="s">
        <v>360</v>
      </c>
      <c r="B55" t="s">
        <v>9366</v>
      </c>
      <c r="C55" t="s">
        <v>10572</v>
      </c>
      <c r="D55" s="2">
        <v>6999</v>
      </c>
      <c r="E55" s="11">
        <f t="shared" si="0"/>
        <v>52034997</v>
      </c>
      <c r="F55" s="5">
        <v>12999</v>
      </c>
      <c r="G55" s="1">
        <v>0.46</v>
      </c>
      <c r="H55" t="str">
        <f t="shared" si="1"/>
        <v>20-50%</v>
      </c>
      <c r="I55" s="8" t="str">
        <f t="shared" si="3"/>
        <v>&gt;500</v>
      </c>
      <c r="J55" s="8" t="str">
        <f t="shared" si="4"/>
        <v>No</v>
      </c>
      <c r="K55" s="1" t="s">
        <v>9296</v>
      </c>
      <c r="L55">
        <v>4.2</v>
      </c>
      <c r="M55" s="4">
        <v>4003</v>
      </c>
      <c r="N55" s="12">
        <f t="shared" si="2"/>
        <v>16812.600000000002</v>
      </c>
      <c r="O55" t="s">
        <v>10817</v>
      </c>
      <c r="P55" t="s">
        <v>362</v>
      </c>
      <c r="Q55" t="s">
        <v>12070</v>
      </c>
      <c r="R55" t="s">
        <v>363</v>
      </c>
      <c r="S55" t="s">
        <v>13202</v>
      </c>
      <c r="T55" t="s">
        <v>9249</v>
      </c>
      <c r="U55" t="s">
        <v>364</v>
      </c>
      <c r="V55" t="s">
        <v>365</v>
      </c>
    </row>
    <row r="56" spans="1:22">
      <c r="A56" t="s">
        <v>366</v>
      </c>
      <c r="B56" t="s">
        <v>9367</v>
      </c>
      <c r="C56" t="s">
        <v>10576</v>
      </c>
      <c r="D56">
        <v>199</v>
      </c>
      <c r="E56" s="11">
        <f t="shared" si="0"/>
        <v>109586</v>
      </c>
      <c r="F56" s="5">
        <v>349</v>
      </c>
      <c r="G56" s="1">
        <v>0.43</v>
      </c>
      <c r="H56" t="str">
        <f t="shared" si="1"/>
        <v>&gt;=50%</v>
      </c>
      <c r="I56" s="8" t="str">
        <f t="shared" si="3"/>
        <v>200-500</v>
      </c>
      <c r="J56" s="8" t="str">
        <f t="shared" si="4"/>
        <v>No</v>
      </c>
      <c r="K56" s="1" t="s">
        <v>9296</v>
      </c>
      <c r="L56">
        <v>4.0999999999999996</v>
      </c>
      <c r="M56" s="4">
        <v>314</v>
      </c>
      <c r="N56" s="12">
        <f t="shared" si="2"/>
        <v>1287.3999999999999</v>
      </c>
      <c r="O56" t="s">
        <v>10818</v>
      </c>
      <c r="P56" t="s">
        <v>368</v>
      </c>
      <c r="Q56" t="s">
        <v>12071</v>
      </c>
      <c r="R56" t="s">
        <v>369</v>
      </c>
      <c r="S56" t="s">
        <v>13203</v>
      </c>
      <c r="T56" t="s">
        <v>370</v>
      </c>
      <c r="U56" t="s">
        <v>371</v>
      </c>
      <c r="V56" t="s">
        <v>372</v>
      </c>
    </row>
    <row r="57" spans="1:22">
      <c r="A57" t="s">
        <v>373</v>
      </c>
      <c r="B57" t="s">
        <v>374</v>
      </c>
      <c r="C57" t="s">
        <v>10573</v>
      </c>
      <c r="D57">
        <v>230</v>
      </c>
      <c r="E57" s="11">
        <f t="shared" si="0"/>
        <v>1477040</v>
      </c>
      <c r="F57" s="5">
        <v>499</v>
      </c>
      <c r="G57" s="1">
        <v>0.54</v>
      </c>
      <c r="H57" t="str">
        <f t="shared" si="1"/>
        <v>&gt;=50%</v>
      </c>
      <c r="I57" s="8" t="str">
        <f t="shared" si="3"/>
        <v>200-500</v>
      </c>
      <c r="J57" s="8" t="str">
        <f t="shared" si="4"/>
        <v>No</v>
      </c>
      <c r="K57" s="1" t="s">
        <v>9295</v>
      </c>
      <c r="L57">
        <v>3.7</v>
      </c>
      <c r="M57" s="4">
        <v>2960</v>
      </c>
      <c r="N57" s="12">
        <f t="shared" si="2"/>
        <v>10952</v>
      </c>
      <c r="O57" t="s">
        <v>10819</v>
      </c>
      <c r="P57" t="s">
        <v>375</v>
      </c>
      <c r="Q57" t="s">
        <v>12072</v>
      </c>
      <c r="R57" t="s">
        <v>376</v>
      </c>
      <c r="S57" t="s">
        <v>13204</v>
      </c>
      <c r="T57" t="s">
        <v>377</v>
      </c>
      <c r="U57" t="s">
        <v>378</v>
      </c>
      <c r="V57" t="s">
        <v>379</v>
      </c>
    </row>
    <row r="58" spans="1:22">
      <c r="A58" t="s">
        <v>380</v>
      </c>
      <c r="B58" t="s">
        <v>9368</v>
      </c>
      <c r="C58" t="s">
        <v>10575</v>
      </c>
      <c r="D58">
        <v>649</v>
      </c>
      <c r="E58" s="11">
        <f t="shared" si="0"/>
        <v>251387709</v>
      </c>
      <c r="F58" s="5">
        <v>1399</v>
      </c>
      <c r="G58" s="1">
        <v>0.54</v>
      </c>
      <c r="H58" t="str">
        <f t="shared" si="1"/>
        <v>20-50%</v>
      </c>
      <c r="I58" s="8" t="str">
        <f t="shared" si="3"/>
        <v>&gt;500</v>
      </c>
      <c r="J58" s="8" t="str">
        <f t="shared" si="4"/>
        <v>No</v>
      </c>
      <c r="K58" s="1" t="s">
        <v>9295</v>
      </c>
      <c r="L58">
        <v>4.2</v>
      </c>
      <c r="M58" s="4">
        <v>179691</v>
      </c>
      <c r="N58" s="12">
        <f t="shared" si="2"/>
        <v>754702.20000000007</v>
      </c>
      <c r="O58" t="s">
        <v>10820</v>
      </c>
      <c r="P58" t="s">
        <v>66</v>
      </c>
      <c r="Q58" t="s">
        <v>12034</v>
      </c>
      <c r="R58" t="s">
        <v>67</v>
      </c>
      <c r="S58" t="s">
        <v>13165</v>
      </c>
      <c r="T58" t="s">
        <v>68</v>
      </c>
      <c r="U58" t="s">
        <v>382</v>
      </c>
      <c r="V58" t="s">
        <v>383</v>
      </c>
    </row>
    <row r="59" spans="1:22">
      <c r="A59" t="s">
        <v>384</v>
      </c>
      <c r="B59" t="s">
        <v>9369</v>
      </c>
      <c r="C59" t="s">
        <v>10572</v>
      </c>
      <c r="D59" s="2">
        <v>15999</v>
      </c>
      <c r="E59" s="11">
        <f t="shared" si="0"/>
        <v>767743101</v>
      </c>
      <c r="F59" s="5">
        <v>21999</v>
      </c>
      <c r="G59" s="1">
        <v>0.27</v>
      </c>
      <c r="H59" t="str">
        <f t="shared" si="1"/>
        <v>&gt;=50%</v>
      </c>
      <c r="I59" s="8" t="str">
        <f t="shared" si="3"/>
        <v>&gt;500</v>
      </c>
      <c r="J59" s="8" t="str">
        <f t="shared" si="4"/>
        <v>No</v>
      </c>
      <c r="K59" s="1" t="s">
        <v>9296</v>
      </c>
      <c r="L59">
        <v>4.2</v>
      </c>
      <c r="M59" s="4">
        <v>34899</v>
      </c>
      <c r="N59" s="12">
        <f t="shared" si="2"/>
        <v>146575.80000000002</v>
      </c>
      <c r="O59" t="s">
        <v>10821</v>
      </c>
      <c r="P59" t="s">
        <v>184</v>
      </c>
      <c r="Q59" t="s">
        <v>12049</v>
      </c>
      <c r="R59" t="s">
        <v>185</v>
      </c>
      <c r="S59" t="s">
        <v>13180</v>
      </c>
      <c r="T59" t="s">
        <v>186</v>
      </c>
      <c r="U59" t="s">
        <v>386</v>
      </c>
      <c r="V59" t="s">
        <v>387</v>
      </c>
    </row>
    <row r="60" spans="1:22">
      <c r="A60" t="s">
        <v>388</v>
      </c>
      <c r="B60" t="s">
        <v>9370</v>
      </c>
      <c r="C60" t="s">
        <v>10572</v>
      </c>
      <c r="D60">
        <v>348</v>
      </c>
      <c r="E60" s="11">
        <f t="shared" si="0"/>
        <v>983344</v>
      </c>
      <c r="F60" s="5">
        <v>1499</v>
      </c>
      <c r="G60" s="1">
        <v>0.77</v>
      </c>
      <c r="H60" t="str">
        <f t="shared" si="1"/>
        <v>&gt;=50%</v>
      </c>
      <c r="I60" s="8" t="str">
        <f t="shared" si="3"/>
        <v>&gt;500</v>
      </c>
      <c r="J60" s="8" t="str">
        <f t="shared" si="4"/>
        <v>No</v>
      </c>
      <c r="K60" s="1" t="s">
        <v>9295</v>
      </c>
      <c r="L60">
        <v>4.2</v>
      </c>
      <c r="M60" s="4">
        <v>656</v>
      </c>
      <c r="N60" s="12">
        <f t="shared" si="2"/>
        <v>2755.2000000000003</v>
      </c>
      <c r="O60" t="s">
        <v>10822</v>
      </c>
      <c r="P60" t="s">
        <v>390</v>
      </c>
      <c r="Q60" t="s">
        <v>12073</v>
      </c>
      <c r="R60" t="s">
        <v>391</v>
      </c>
      <c r="S60" t="s">
        <v>13205</v>
      </c>
      <c r="T60" t="s">
        <v>392</v>
      </c>
      <c r="U60" t="s">
        <v>393</v>
      </c>
      <c r="V60" t="s">
        <v>394</v>
      </c>
    </row>
    <row r="61" spans="1:22">
      <c r="A61" t="s">
        <v>395</v>
      </c>
      <c r="B61" t="s">
        <v>9371</v>
      </c>
      <c r="C61" t="s">
        <v>10576</v>
      </c>
      <c r="D61">
        <v>154</v>
      </c>
      <c r="E61" s="11">
        <f t="shared" si="0"/>
        <v>2465336</v>
      </c>
      <c r="F61" s="5">
        <v>349</v>
      </c>
      <c r="G61" s="1">
        <v>0.56000000000000005</v>
      </c>
      <c r="H61" t="str">
        <f t="shared" si="1"/>
        <v>&gt;=50%</v>
      </c>
      <c r="I61" s="8" t="str">
        <f t="shared" si="3"/>
        <v>200-500</v>
      </c>
      <c r="J61" s="8" t="str">
        <f t="shared" si="4"/>
        <v>No</v>
      </c>
      <c r="K61" s="1" t="s">
        <v>9295</v>
      </c>
      <c r="L61">
        <v>4.3</v>
      </c>
      <c r="M61" s="4">
        <v>7064</v>
      </c>
      <c r="N61" s="12">
        <f t="shared" si="2"/>
        <v>30375.199999999997</v>
      </c>
      <c r="O61" t="s">
        <v>10823</v>
      </c>
      <c r="P61" t="s">
        <v>397</v>
      </c>
      <c r="Q61" t="s">
        <v>12074</v>
      </c>
      <c r="R61" t="s">
        <v>398</v>
      </c>
      <c r="S61" t="s">
        <v>13206</v>
      </c>
      <c r="T61" t="s">
        <v>399</v>
      </c>
      <c r="U61" t="s">
        <v>400</v>
      </c>
      <c r="V61" t="s">
        <v>401</v>
      </c>
    </row>
    <row r="62" spans="1:22">
      <c r="A62" t="s">
        <v>402</v>
      </c>
      <c r="B62" t="s">
        <v>9372</v>
      </c>
      <c r="C62" t="s">
        <v>10575</v>
      </c>
      <c r="D62">
        <v>179</v>
      </c>
      <c r="E62" s="11">
        <f t="shared" si="0"/>
        <v>1758599</v>
      </c>
      <c r="F62" s="5">
        <v>799</v>
      </c>
      <c r="G62" s="1">
        <v>0.78</v>
      </c>
      <c r="H62" t="str">
        <f t="shared" si="1"/>
        <v>20-50%</v>
      </c>
      <c r="I62" s="8" t="str">
        <f t="shared" si="3"/>
        <v>&gt;500</v>
      </c>
      <c r="J62" s="8" t="str">
        <f t="shared" si="4"/>
        <v>No</v>
      </c>
      <c r="K62" s="1" t="s">
        <v>9295</v>
      </c>
      <c r="L62">
        <v>3.7</v>
      </c>
      <c r="M62" s="4">
        <v>2201</v>
      </c>
      <c r="N62" s="12">
        <f t="shared" si="2"/>
        <v>8143.7000000000007</v>
      </c>
      <c r="O62" t="s">
        <v>10824</v>
      </c>
      <c r="P62" t="s">
        <v>404</v>
      </c>
      <c r="Q62" t="s">
        <v>12075</v>
      </c>
      <c r="R62" t="s">
        <v>405</v>
      </c>
      <c r="S62" t="s">
        <v>13207</v>
      </c>
      <c r="T62" t="s">
        <v>406</v>
      </c>
      <c r="U62" t="s">
        <v>407</v>
      </c>
      <c r="V62" t="s">
        <v>408</v>
      </c>
    </row>
    <row r="63" spans="1:22">
      <c r="A63" t="s">
        <v>409</v>
      </c>
      <c r="B63" t="s">
        <v>9373</v>
      </c>
      <c r="C63" t="s">
        <v>10572</v>
      </c>
      <c r="D63" s="2">
        <v>32990</v>
      </c>
      <c r="E63" s="11">
        <f t="shared" si="0"/>
        <v>340521100</v>
      </c>
      <c r="F63" s="5">
        <v>47900</v>
      </c>
      <c r="G63" s="1">
        <v>0.31</v>
      </c>
      <c r="H63" t="str">
        <f t="shared" si="1"/>
        <v>&gt;=50%</v>
      </c>
      <c r="I63" s="8" t="str">
        <f t="shared" si="3"/>
        <v>&gt;500</v>
      </c>
      <c r="J63" s="8" t="str">
        <f t="shared" si="4"/>
        <v>No</v>
      </c>
      <c r="K63" s="1" t="s">
        <v>9296</v>
      </c>
      <c r="L63">
        <v>4.3</v>
      </c>
      <c r="M63" s="4">
        <v>7109</v>
      </c>
      <c r="N63" s="12">
        <f t="shared" si="2"/>
        <v>30568.699999999997</v>
      </c>
      <c r="O63" t="s">
        <v>10825</v>
      </c>
      <c r="P63" t="s">
        <v>411</v>
      </c>
      <c r="Q63" t="s">
        <v>12076</v>
      </c>
      <c r="R63" t="s">
        <v>412</v>
      </c>
      <c r="S63" t="s">
        <v>13208</v>
      </c>
      <c r="T63" t="s">
        <v>413</v>
      </c>
      <c r="U63" t="s">
        <v>414</v>
      </c>
      <c r="V63" t="s">
        <v>415</v>
      </c>
    </row>
    <row r="64" spans="1:22">
      <c r="A64" t="s">
        <v>416</v>
      </c>
      <c r="B64" t="s">
        <v>9374</v>
      </c>
      <c r="C64" t="s">
        <v>10572</v>
      </c>
      <c r="D64">
        <v>139</v>
      </c>
      <c r="E64" s="11">
        <f t="shared" si="0"/>
        <v>1311687</v>
      </c>
      <c r="F64" s="5">
        <v>999</v>
      </c>
      <c r="G64" s="1">
        <v>0.86</v>
      </c>
      <c r="H64" t="str">
        <f t="shared" si="1"/>
        <v>&gt;=50%</v>
      </c>
      <c r="I64" s="8" t="str">
        <f t="shared" si="3"/>
        <v>&gt;500</v>
      </c>
      <c r="J64" s="8" t="str">
        <f t="shared" si="4"/>
        <v>No</v>
      </c>
      <c r="K64" s="1" t="s">
        <v>9295</v>
      </c>
      <c r="L64">
        <v>4</v>
      </c>
      <c r="M64" s="4">
        <v>1313</v>
      </c>
      <c r="N64" s="12">
        <f t="shared" si="2"/>
        <v>5252</v>
      </c>
      <c r="O64" t="s">
        <v>10826</v>
      </c>
      <c r="P64" t="s">
        <v>418</v>
      </c>
      <c r="Q64" t="s">
        <v>12077</v>
      </c>
      <c r="R64" t="s">
        <v>419</v>
      </c>
      <c r="S64" t="s">
        <v>13209</v>
      </c>
      <c r="T64" t="s">
        <v>420</v>
      </c>
      <c r="U64" t="s">
        <v>421</v>
      </c>
      <c r="V64" t="s">
        <v>422</v>
      </c>
    </row>
    <row r="65" spans="1:22">
      <c r="A65" t="s">
        <v>423</v>
      </c>
      <c r="B65" t="s">
        <v>9375</v>
      </c>
      <c r="C65" t="s">
        <v>10575</v>
      </c>
      <c r="D65">
        <v>329</v>
      </c>
      <c r="E65" s="11">
        <f t="shared" si="0"/>
        <v>25135370</v>
      </c>
      <c r="F65" s="5">
        <v>845</v>
      </c>
      <c r="G65" s="1">
        <v>0.61</v>
      </c>
      <c r="H65" t="str">
        <f t="shared" si="1"/>
        <v>20-50%</v>
      </c>
      <c r="I65" s="8" t="str">
        <f t="shared" si="3"/>
        <v>&gt;500</v>
      </c>
      <c r="J65" s="8" t="str">
        <f t="shared" si="4"/>
        <v>No</v>
      </c>
      <c r="K65" s="1" t="s">
        <v>9295</v>
      </c>
      <c r="L65">
        <v>4.2</v>
      </c>
      <c r="M65" s="4">
        <v>29746</v>
      </c>
      <c r="N65" s="12">
        <f t="shared" si="2"/>
        <v>124933.20000000001</v>
      </c>
      <c r="O65" t="s">
        <v>425</v>
      </c>
      <c r="P65" t="s">
        <v>426</v>
      </c>
      <c r="Q65" t="s">
        <v>12078</v>
      </c>
      <c r="R65" t="s">
        <v>427</v>
      </c>
      <c r="S65" t="s">
        <v>13210</v>
      </c>
      <c r="T65" t="s">
        <v>428</v>
      </c>
      <c r="U65" t="s">
        <v>429</v>
      </c>
      <c r="V65" t="s">
        <v>430</v>
      </c>
    </row>
    <row r="66" spans="1:22">
      <c r="A66" t="s">
        <v>431</v>
      </c>
      <c r="B66" t="s">
        <v>9376</v>
      </c>
      <c r="C66" t="s">
        <v>10574</v>
      </c>
      <c r="D66" s="2">
        <v>13999</v>
      </c>
      <c r="E66" s="11">
        <f t="shared" ref="E66:E129" si="5">F66 * M66</f>
        <v>1130904762</v>
      </c>
      <c r="F66" s="5">
        <v>24999</v>
      </c>
      <c r="G66" s="1">
        <v>0.44</v>
      </c>
      <c r="H66" t="str">
        <f t="shared" ref="H66:H129" si="6">IF(G67 &lt;=0.2, "20%", IF(G67 &lt;=0.5,"20-50%", "&gt;=50%"))</f>
        <v>&gt;=50%</v>
      </c>
      <c r="I66" s="8" t="str">
        <f t="shared" si="3"/>
        <v>&gt;500</v>
      </c>
      <c r="J66" s="8" t="str">
        <f t="shared" si="4"/>
        <v>No</v>
      </c>
      <c r="K66" s="1" t="s">
        <v>9296</v>
      </c>
      <c r="L66">
        <v>4.2</v>
      </c>
      <c r="M66" s="4">
        <v>45238</v>
      </c>
      <c r="N66" s="12">
        <f t="shared" ref="N66:N129" si="7">L66 *M66</f>
        <v>189999.6</v>
      </c>
      <c r="O66" t="s">
        <v>10827</v>
      </c>
      <c r="P66" t="s">
        <v>433</v>
      </c>
      <c r="Q66" t="s">
        <v>12079</v>
      </c>
      <c r="R66" t="s">
        <v>434</v>
      </c>
      <c r="S66" t="s">
        <v>13211</v>
      </c>
      <c r="T66" t="s">
        <v>435</v>
      </c>
      <c r="U66" t="s">
        <v>436</v>
      </c>
      <c r="V66" t="s">
        <v>437</v>
      </c>
    </row>
    <row r="67" spans="1:22">
      <c r="A67" t="s">
        <v>438</v>
      </c>
      <c r="B67" t="s">
        <v>9377</v>
      </c>
      <c r="C67" t="s">
        <v>10572</v>
      </c>
      <c r="D67">
        <v>309</v>
      </c>
      <c r="E67" s="11">
        <f t="shared" si="5"/>
        <v>597762200</v>
      </c>
      <c r="F67" s="5">
        <v>1400</v>
      </c>
      <c r="G67" s="1">
        <v>0.78</v>
      </c>
      <c r="H67" t="str">
        <f t="shared" si="6"/>
        <v>&gt;=50%</v>
      </c>
      <c r="I67" s="8" t="str">
        <f t="shared" ref="I67:I130" si="8">IF(F67&lt;200,"&lt;200",IF(F67&lt;=500,"200-500",IF(F67&gt;500,"&gt;500")))</f>
        <v>&gt;500</v>
      </c>
      <c r="J67" s="8" t="str">
        <f t="shared" ref="J67:J130" si="9">IF(T67 &lt;1000, "Yes","No")</f>
        <v>No</v>
      </c>
      <c r="K67" s="1" t="s">
        <v>9295</v>
      </c>
      <c r="L67">
        <v>4.4000000000000004</v>
      </c>
      <c r="M67" s="4">
        <v>426973</v>
      </c>
      <c r="N67" s="12">
        <f t="shared" si="7"/>
        <v>1878681.2000000002</v>
      </c>
      <c r="O67" t="s">
        <v>10828</v>
      </c>
      <c r="P67" t="s">
        <v>88</v>
      </c>
      <c r="Q67" t="s">
        <v>12036</v>
      </c>
      <c r="R67" t="s">
        <v>89</v>
      </c>
      <c r="S67" t="s">
        <v>13167</v>
      </c>
      <c r="T67" t="s">
        <v>90</v>
      </c>
      <c r="U67" t="s">
        <v>440</v>
      </c>
      <c r="V67" t="s">
        <v>441</v>
      </c>
    </row>
    <row r="68" spans="1:22">
      <c r="A68" t="s">
        <v>442</v>
      </c>
      <c r="B68" t="s">
        <v>9378</v>
      </c>
      <c r="C68" t="s">
        <v>10577</v>
      </c>
      <c r="D68">
        <v>263</v>
      </c>
      <c r="E68" s="11">
        <f t="shared" si="5"/>
        <v>314550</v>
      </c>
      <c r="F68" s="5">
        <v>699</v>
      </c>
      <c r="G68" s="1">
        <v>0.62</v>
      </c>
      <c r="H68" t="str">
        <f t="shared" si="6"/>
        <v>20-50%</v>
      </c>
      <c r="I68" s="8" t="str">
        <f t="shared" si="8"/>
        <v>&gt;500</v>
      </c>
      <c r="J68" s="8" t="str">
        <f t="shared" si="9"/>
        <v>No</v>
      </c>
      <c r="K68" s="1" t="s">
        <v>9295</v>
      </c>
      <c r="L68">
        <v>4.0999999999999996</v>
      </c>
      <c r="M68" s="4">
        <v>450</v>
      </c>
      <c r="N68" s="12">
        <f t="shared" si="7"/>
        <v>1844.9999999999998</v>
      </c>
      <c r="O68" t="s">
        <v>10829</v>
      </c>
      <c r="P68" t="s">
        <v>444</v>
      </c>
      <c r="Q68" t="s">
        <v>12080</v>
      </c>
      <c r="R68" t="s">
        <v>445</v>
      </c>
      <c r="S68" t="s">
        <v>13212</v>
      </c>
      <c r="T68" t="s">
        <v>446</v>
      </c>
      <c r="U68" t="s">
        <v>447</v>
      </c>
      <c r="V68" t="s">
        <v>448</v>
      </c>
    </row>
    <row r="69" spans="1:22">
      <c r="A69" t="s">
        <v>449</v>
      </c>
      <c r="B69" t="s">
        <v>9379</v>
      </c>
      <c r="C69" t="s">
        <v>10578</v>
      </c>
      <c r="D69" s="2">
        <v>7999</v>
      </c>
      <c r="E69" s="11">
        <f t="shared" si="5"/>
        <v>6850430</v>
      </c>
      <c r="F69" s="5">
        <v>14990</v>
      </c>
      <c r="G69" s="1">
        <v>0.47</v>
      </c>
      <c r="H69" t="str">
        <f t="shared" si="6"/>
        <v>20-50%</v>
      </c>
      <c r="I69" s="8" t="str">
        <f t="shared" si="8"/>
        <v>&gt;500</v>
      </c>
      <c r="J69" s="8" t="str">
        <f t="shared" si="9"/>
        <v>No</v>
      </c>
      <c r="K69" s="1" t="s">
        <v>9296</v>
      </c>
      <c r="L69">
        <v>4.3</v>
      </c>
      <c r="M69" s="4">
        <v>457</v>
      </c>
      <c r="N69" s="12">
        <f t="shared" si="7"/>
        <v>1965.1</v>
      </c>
      <c r="O69" t="s">
        <v>10830</v>
      </c>
      <c r="P69" t="s">
        <v>451</v>
      </c>
      <c r="Q69" t="s">
        <v>12081</v>
      </c>
      <c r="R69" t="s">
        <v>452</v>
      </c>
      <c r="S69" t="s">
        <v>13213</v>
      </c>
      <c r="T69" t="s">
        <v>453</v>
      </c>
      <c r="U69" t="s">
        <v>454</v>
      </c>
      <c r="V69" t="s">
        <v>455</v>
      </c>
    </row>
    <row r="70" spans="1:22">
      <c r="A70" t="s">
        <v>456</v>
      </c>
      <c r="B70" t="s">
        <v>9380</v>
      </c>
      <c r="C70" t="s">
        <v>10572</v>
      </c>
      <c r="D70" s="2">
        <v>1599</v>
      </c>
      <c r="E70" s="11">
        <f t="shared" si="5"/>
        <v>8178273</v>
      </c>
      <c r="F70" s="5">
        <v>2999</v>
      </c>
      <c r="G70" s="1">
        <v>0.47</v>
      </c>
      <c r="H70" t="str">
        <f t="shared" si="6"/>
        <v>&gt;=50%</v>
      </c>
      <c r="I70" s="8" t="str">
        <f t="shared" si="8"/>
        <v>&gt;500</v>
      </c>
      <c r="J70" s="8" t="str">
        <f t="shared" si="9"/>
        <v>No</v>
      </c>
      <c r="K70" s="1" t="s">
        <v>9296</v>
      </c>
      <c r="L70">
        <v>4.2</v>
      </c>
      <c r="M70" s="4">
        <v>2727</v>
      </c>
      <c r="N70" s="12">
        <f t="shared" si="7"/>
        <v>11453.4</v>
      </c>
      <c r="O70" t="s">
        <v>10831</v>
      </c>
      <c r="P70" t="s">
        <v>458</v>
      </c>
      <c r="Q70" t="s">
        <v>12082</v>
      </c>
      <c r="R70" t="s">
        <v>459</v>
      </c>
      <c r="S70" t="s">
        <v>13214</v>
      </c>
      <c r="T70" t="s">
        <v>460</v>
      </c>
      <c r="U70" t="s">
        <v>461</v>
      </c>
      <c r="V70" t="s">
        <v>462</v>
      </c>
    </row>
    <row r="71" spans="1:22">
      <c r="A71" t="s">
        <v>463</v>
      </c>
      <c r="B71" t="s">
        <v>9381</v>
      </c>
      <c r="C71" t="s">
        <v>10572</v>
      </c>
      <c r="D71">
        <v>219</v>
      </c>
      <c r="E71" s="11">
        <f t="shared" si="5"/>
        <v>14037100</v>
      </c>
      <c r="F71" s="5">
        <v>700</v>
      </c>
      <c r="G71" s="1">
        <v>0.69</v>
      </c>
      <c r="H71" t="str">
        <f t="shared" si="6"/>
        <v>&gt;=50%</v>
      </c>
      <c r="I71" s="8" t="str">
        <f t="shared" si="8"/>
        <v>&gt;500</v>
      </c>
      <c r="J71" s="8" t="str">
        <f t="shared" si="9"/>
        <v>No</v>
      </c>
      <c r="K71" s="1" t="s">
        <v>9295</v>
      </c>
      <c r="L71">
        <v>4.3</v>
      </c>
      <c r="M71" s="4">
        <v>20053</v>
      </c>
      <c r="N71" s="12">
        <f t="shared" si="7"/>
        <v>86227.9</v>
      </c>
      <c r="O71" t="s">
        <v>10832</v>
      </c>
      <c r="P71" t="s">
        <v>465</v>
      </c>
      <c r="Q71" t="s">
        <v>12083</v>
      </c>
      <c r="R71" t="s">
        <v>466</v>
      </c>
      <c r="S71" t="s">
        <v>13215</v>
      </c>
      <c r="T71" t="s">
        <v>467</v>
      </c>
      <c r="U71" t="s">
        <v>468</v>
      </c>
      <c r="V71" t="s">
        <v>469</v>
      </c>
    </row>
    <row r="72" spans="1:22">
      <c r="A72" t="s">
        <v>470</v>
      </c>
      <c r="B72" t="s">
        <v>9382</v>
      </c>
      <c r="C72" t="s">
        <v>10572</v>
      </c>
      <c r="D72">
        <v>349</v>
      </c>
      <c r="E72" s="11">
        <f t="shared" si="5"/>
        <v>133951</v>
      </c>
      <c r="F72" s="5">
        <v>899</v>
      </c>
      <c r="G72" s="1">
        <v>0.61</v>
      </c>
      <c r="H72" t="str">
        <f t="shared" si="6"/>
        <v>20-50%</v>
      </c>
      <c r="I72" s="8" t="str">
        <f t="shared" si="8"/>
        <v>&gt;500</v>
      </c>
      <c r="J72" s="8" t="str">
        <f t="shared" si="9"/>
        <v>No</v>
      </c>
      <c r="K72" s="1" t="s">
        <v>9295</v>
      </c>
      <c r="L72">
        <v>4.5</v>
      </c>
      <c r="M72" s="4">
        <v>149</v>
      </c>
      <c r="N72" s="12">
        <f t="shared" si="7"/>
        <v>670.5</v>
      </c>
      <c r="O72" t="s">
        <v>10833</v>
      </c>
      <c r="P72" t="s">
        <v>472</v>
      </c>
      <c r="Q72" t="s">
        <v>12084</v>
      </c>
      <c r="R72" t="s">
        <v>473</v>
      </c>
      <c r="S72" t="s">
        <v>13216</v>
      </c>
      <c r="T72" t="s">
        <v>474</v>
      </c>
      <c r="U72" t="s">
        <v>475</v>
      </c>
      <c r="V72" t="s">
        <v>476</v>
      </c>
    </row>
    <row r="73" spans="1:22">
      <c r="A73" t="s">
        <v>477</v>
      </c>
      <c r="B73" t="s">
        <v>9383</v>
      </c>
      <c r="C73" t="s">
        <v>10575</v>
      </c>
      <c r="D73">
        <v>349</v>
      </c>
      <c r="E73" s="11">
        <f t="shared" si="5"/>
        <v>125790</v>
      </c>
      <c r="F73" s="5">
        <v>599</v>
      </c>
      <c r="G73" s="1">
        <v>0.42</v>
      </c>
      <c r="H73" t="str">
        <f t="shared" si="6"/>
        <v>20-50%</v>
      </c>
      <c r="I73" s="8" t="str">
        <f t="shared" si="8"/>
        <v>&gt;500</v>
      </c>
      <c r="J73" s="8" t="str">
        <f t="shared" si="9"/>
        <v>No</v>
      </c>
      <c r="K73" s="1" t="s">
        <v>9296</v>
      </c>
      <c r="L73">
        <v>4.0999999999999996</v>
      </c>
      <c r="M73" s="4">
        <v>210</v>
      </c>
      <c r="N73" s="12">
        <f t="shared" si="7"/>
        <v>860.99999999999989</v>
      </c>
      <c r="O73" t="s">
        <v>10834</v>
      </c>
      <c r="P73" t="s">
        <v>479</v>
      </c>
      <c r="Q73" t="s">
        <v>12085</v>
      </c>
      <c r="R73" t="s">
        <v>480</v>
      </c>
      <c r="S73" t="s">
        <v>13217</v>
      </c>
      <c r="T73" t="s">
        <v>481</v>
      </c>
      <c r="U73" t="s">
        <v>482</v>
      </c>
      <c r="V73" t="s">
        <v>483</v>
      </c>
    </row>
    <row r="74" spans="1:22">
      <c r="A74" t="s">
        <v>484</v>
      </c>
      <c r="B74" t="s">
        <v>9384</v>
      </c>
      <c r="C74" t="s">
        <v>10572</v>
      </c>
      <c r="D74" s="2">
        <v>26999</v>
      </c>
      <c r="E74" s="11">
        <f t="shared" si="5"/>
        <v>1945188762</v>
      </c>
      <c r="F74" s="5">
        <v>42999</v>
      </c>
      <c r="G74" s="1">
        <v>0.37</v>
      </c>
      <c r="H74" t="str">
        <f t="shared" si="6"/>
        <v>&gt;=50%</v>
      </c>
      <c r="I74" s="8" t="str">
        <f t="shared" si="8"/>
        <v>&gt;500</v>
      </c>
      <c r="J74" s="8" t="str">
        <f t="shared" si="9"/>
        <v>No</v>
      </c>
      <c r="K74" s="1" t="s">
        <v>9296</v>
      </c>
      <c r="L74">
        <v>4.2</v>
      </c>
      <c r="M74" s="4">
        <v>45238</v>
      </c>
      <c r="N74" s="12">
        <f t="shared" si="7"/>
        <v>189999.6</v>
      </c>
      <c r="O74" t="s">
        <v>10835</v>
      </c>
      <c r="P74" t="s">
        <v>433</v>
      </c>
      <c r="Q74" t="s">
        <v>12079</v>
      </c>
      <c r="R74" t="s">
        <v>434</v>
      </c>
      <c r="S74" t="s">
        <v>13211</v>
      </c>
      <c r="T74" t="s">
        <v>435</v>
      </c>
      <c r="U74" t="s">
        <v>486</v>
      </c>
      <c r="V74" t="s">
        <v>487</v>
      </c>
    </row>
    <row r="75" spans="1:22">
      <c r="A75" t="s">
        <v>488</v>
      </c>
      <c r="B75" t="s">
        <v>9385</v>
      </c>
      <c r="C75" t="s">
        <v>10572</v>
      </c>
      <c r="D75">
        <v>115</v>
      </c>
      <c r="E75" s="11">
        <f t="shared" si="5"/>
        <v>3858268</v>
      </c>
      <c r="F75" s="5">
        <v>499</v>
      </c>
      <c r="G75" s="1">
        <v>0.77</v>
      </c>
      <c r="H75" t="str">
        <f t="shared" si="6"/>
        <v>&gt;=50%</v>
      </c>
      <c r="I75" s="8" t="str">
        <f t="shared" si="8"/>
        <v>200-500</v>
      </c>
      <c r="J75" s="8" t="str">
        <f t="shared" si="9"/>
        <v>No</v>
      </c>
      <c r="K75" s="1" t="s">
        <v>9295</v>
      </c>
      <c r="L75">
        <v>4</v>
      </c>
      <c r="M75" s="4">
        <v>7732</v>
      </c>
      <c r="N75" s="12">
        <f t="shared" si="7"/>
        <v>30928</v>
      </c>
      <c r="O75" t="s">
        <v>10836</v>
      </c>
      <c r="P75" t="s">
        <v>490</v>
      </c>
      <c r="Q75" t="s">
        <v>12086</v>
      </c>
      <c r="R75" t="s">
        <v>491</v>
      </c>
      <c r="S75" t="s">
        <v>13218</v>
      </c>
      <c r="T75" t="s">
        <v>492</v>
      </c>
      <c r="U75" t="s">
        <v>493</v>
      </c>
      <c r="V75" t="s">
        <v>494</v>
      </c>
    </row>
    <row r="76" spans="1:22">
      <c r="A76" t="s">
        <v>495</v>
      </c>
      <c r="B76" t="s">
        <v>9386</v>
      </c>
      <c r="C76" t="s">
        <v>10572</v>
      </c>
      <c r="D76">
        <v>399</v>
      </c>
      <c r="E76" s="11">
        <f t="shared" si="5"/>
        <v>1778220</v>
      </c>
      <c r="F76" s="5">
        <v>999</v>
      </c>
      <c r="G76" s="1">
        <v>0.6</v>
      </c>
      <c r="H76" t="str">
        <f t="shared" si="6"/>
        <v>&gt;=50%</v>
      </c>
      <c r="I76" s="8" t="str">
        <f t="shared" si="8"/>
        <v>&gt;500</v>
      </c>
      <c r="J76" s="8" t="str">
        <f t="shared" si="9"/>
        <v>No</v>
      </c>
      <c r="K76" s="1" t="s">
        <v>9295</v>
      </c>
      <c r="L76">
        <v>4.0999999999999996</v>
      </c>
      <c r="M76" s="4">
        <v>1780</v>
      </c>
      <c r="N76" s="12">
        <f t="shared" si="7"/>
        <v>7297.9999999999991</v>
      </c>
      <c r="O76" t="s">
        <v>10837</v>
      </c>
      <c r="P76" t="s">
        <v>497</v>
      </c>
      <c r="Q76" t="s">
        <v>12087</v>
      </c>
      <c r="R76" t="s">
        <v>498</v>
      </c>
      <c r="S76" t="s">
        <v>13219</v>
      </c>
      <c r="T76" t="s">
        <v>499</v>
      </c>
      <c r="U76" t="s">
        <v>500</v>
      </c>
      <c r="V76" t="s">
        <v>501</v>
      </c>
    </row>
    <row r="77" spans="1:22">
      <c r="A77" t="s">
        <v>502</v>
      </c>
      <c r="B77" t="s">
        <v>9387</v>
      </c>
      <c r="C77" t="s">
        <v>10572</v>
      </c>
      <c r="D77">
        <v>199</v>
      </c>
      <c r="E77" s="11">
        <f t="shared" si="5"/>
        <v>300398</v>
      </c>
      <c r="F77" s="5">
        <v>499</v>
      </c>
      <c r="G77" s="1">
        <v>0.6</v>
      </c>
      <c r="H77" t="str">
        <f t="shared" si="6"/>
        <v>&gt;=50%</v>
      </c>
      <c r="I77" s="8" t="str">
        <f t="shared" si="8"/>
        <v>200-500</v>
      </c>
      <c r="J77" s="8" t="str">
        <f t="shared" si="9"/>
        <v>No</v>
      </c>
      <c r="K77" s="1" t="s">
        <v>9295</v>
      </c>
      <c r="L77">
        <v>4.0999999999999996</v>
      </c>
      <c r="M77" s="4">
        <v>602</v>
      </c>
      <c r="N77" s="12">
        <f t="shared" si="7"/>
        <v>2468.1999999999998</v>
      </c>
      <c r="O77" t="s">
        <v>10838</v>
      </c>
      <c r="P77" t="s">
        <v>504</v>
      </c>
      <c r="Q77" t="s">
        <v>12088</v>
      </c>
      <c r="R77" t="s">
        <v>505</v>
      </c>
      <c r="S77" t="s">
        <v>13220</v>
      </c>
      <c r="T77" t="s">
        <v>506</v>
      </c>
      <c r="U77" t="s">
        <v>507</v>
      </c>
      <c r="V77" t="s">
        <v>508</v>
      </c>
    </row>
    <row r="78" spans="1:22">
      <c r="A78" t="s">
        <v>509</v>
      </c>
      <c r="B78" t="s">
        <v>9388</v>
      </c>
      <c r="C78" t="s">
        <v>10575</v>
      </c>
      <c r="D78">
        <v>179</v>
      </c>
      <c r="E78" s="11">
        <f t="shared" si="5"/>
        <v>567777</v>
      </c>
      <c r="F78" s="5">
        <v>399</v>
      </c>
      <c r="G78" s="1">
        <v>0.55000000000000004</v>
      </c>
      <c r="H78" t="str">
        <f t="shared" si="6"/>
        <v>&gt;=50%</v>
      </c>
      <c r="I78" s="8" t="str">
        <f t="shared" si="8"/>
        <v>200-500</v>
      </c>
      <c r="J78" s="8" t="str">
        <f t="shared" si="9"/>
        <v>No</v>
      </c>
      <c r="K78" s="1" t="s">
        <v>9295</v>
      </c>
      <c r="L78">
        <v>4</v>
      </c>
      <c r="M78" s="4">
        <v>1423</v>
      </c>
      <c r="N78" s="12">
        <f t="shared" si="7"/>
        <v>5692</v>
      </c>
      <c r="O78" t="s">
        <v>10839</v>
      </c>
      <c r="P78" t="s">
        <v>511</v>
      </c>
      <c r="Q78" t="s">
        <v>12089</v>
      </c>
      <c r="R78" t="s">
        <v>512</v>
      </c>
      <c r="S78" t="s">
        <v>13221</v>
      </c>
      <c r="T78" t="s">
        <v>9250</v>
      </c>
      <c r="U78" t="s">
        <v>513</v>
      </c>
      <c r="V78" t="s">
        <v>514</v>
      </c>
    </row>
    <row r="79" spans="1:22">
      <c r="A79" t="s">
        <v>515</v>
      </c>
      <c r="B79" t="s">
        <v>9389</v>
      </c>
      <c r="C79" t="s">
        <v>10572</v>
      </c>
      <c r="D79" s="2">
        <v>10901</v>
      </c>
      <c r="E79" s="11">
        <f t="shared" si="5"/>
        <v>12334020</v>
      </c>
      <c r="F79" s="5">
        <v>30990</v>
      </c>
      <c r="G79" s="1">
        <v>0.65</v>
      </c>
      <c r="H79" t="str">
        <f t="shared" si="6"/>
        <v>&gt;=50%</v>
      </c>
      <c r="I79" s="8" t="str">
        <f t="shared" si="8"/>
        <v>&gt;500</v>
      </c>
      <c r="J79" s="8" t="str">
        <f t="shared" si="9"/>
        <v>No</v>
      </c>
      <c r="K79" s="1" t="s">
        <v>9295</v>
      </c>
      <c r="L79">
        <v>4.0999999999999996</v>
      </c>
      <c r="M79" s="4">
        <v>398</v>
      </c>
      <c r="N79" s="12">
        <f t="shared" si="7"/>
        <v>1631.8</v>
      </c>
      <c r="O79" t="s">
        <v>10840</v>
      </c>
      <c r="P79" t="s">
        <v>517</v>
      </c>
      <c r="Q79" t="s">
        <v>12090</v>
      </c>
      <c r="R79" t="s">
        <v>518</v>
      </c>
      <c r="S79" t="s">
        <v>13222</v>
      </c>
      <c r="T79" t="s">
        <v>519</v>
      </c>
      <c r="U79" t="s">
        <v>520</v>
      </c>
      <c r="V79" t="s">
        <v>521</v>
      </c>
    </row>
    <row r="80" spans="1:22">
      <c r="A80" t="s">
        <v>522</v>
      </c>
      <c r="B80" t="s">
        <v>9390</v>
      </c>
      <c r="C80" t="s">
        <v>10576</v>
      </c>
      <c r="D80">
        <v>209</v>
      </c>
      <c r="E80" s="11">
        <f t="shared" si="5"/>
        <v>267464</v>
      </c>
      <c r="F80" s="5">
        <v>499</v>
      </c>
      <c r="G80" s="1">
        <v>0.57999999999999996</v>
      </c>
      <c r="H80" t="str">
        <f t="shared" si="6"/>
        <v>&gt;=50%</v>
      </c>
      <c r="I80" s="8" t="str">
        <f t="shared" si="8"/>
        <v>200-500</v>
      </c>
      <c r="J80" s="8" t="str">
        <f t="shared" si="9"/>
        <v>No</v>
      </c>
      <c r="K80" s="1" t="s">
        <v>9295</v>
      </c>
      <c r="L80">
        <v>3.9</v>
      </c>
      <c r="M80" s="4">
        <v>536</v>
      </c>
      <c r="N80" s="12">
        <f t="shared" si="7"/>
        <v>2090.4</v>
      </c>
      <c r="O80" t="s">
        <v>10841</v>
      </c>
      <c r="P80" t="s">
        <v>524</v>
      </c>
      <c r="Q80" t="s">
        <v>12091</v>
      </c>
      <c r="R80" t="s">
        <v>525</v>
      </c>
      <c r="S80" t="s">
        <v>13223</v>
      </c>
      <c r="T80" t="s">
        <v>526</v>
      </c>
      <c r="U80" t="s">
        <v>527</v>
      </c>
      <c r="V80" t="s">
        <v>528</v>
      </c>
    </row>
    <row r="81" spans="1:22">
      <c r="A81" t="s">
        <v>529</v>
      </c>
      <c r="B81" t="s">
        <v>530</v>
      </c>
      <c r="C81" t="s">
        <v>10572</v>
      </c>
      <c r="D81" s="2">
        <v>1434</v>
      </c>
      <c r="E81" s="11">
        <f t="shared" si="5"/>
        <v>127968</v>
      </c>
      <c r="F81" s="5">
        <v>3999</v>
      </c>
      <c r="G81" s="1">
        <v>0.64</v>
      </c>
      <c r="H81" t="str">
        <f t="shared" si="6"/>
        <v>&gt;=50%</v>
      </c>
      <c r="I81" s="8" t="str">
        <f t="shared" si="8"/>
        <v>&gt;500</v>
      </c>
      <c r="J81" s="8" t="str">
        <f t="shared" si="9"/>
        <v>No</v>
      </c>
      <c r="K81" s="1" t="s">
        <v>9295</v>
      </c>
      <c r="L81">
        <v>4</v>
      </c>
      <c r="M81" s="4">
        <v>32</v>
      </c>
      <c r="N81" s="12">
        <f t="shared" si="7"/>
        <v>128</v>
      </c>
      <c r="O81" t="s">
        <v>10842</v>
      </c>
      <c r="P81" t="s">
        <v>531</v>
      </c>
      <c r="Q81" t="s">
        <v>12092</v>
      </c>
      <c r="R81" t="s">
        <v>532</v>
      </c>
      <c r="S81" t="s">
        <v>13224</v>
      </c>
      <c r="T81" t="s">
        <v>533</v>
      </c>
      <c r="U81" t="s">
        <v>534</v>
      </c>
      <c r="V81" t="s">
        <v>535</v>
      </c>
    </row>
    <row r="82" spans="1:22">
      <c r="A82" t="s">
        <v>536</v>
      </c>
      <c r="B82" t="s">
        <v>537</v>
      </c>
      <c r="C82" t="s">
        <v>10572</v>
      </c>
      <c r="D82">
        <v>399</v>
      </c>
      <c r="E82" s="11">
        <f t="shared" si="5"/>
        <v>26671631</v>
      </c>
      <c r="F82" s="5">
        <v>1099</v>
      </c>
      <c r="G82" s="1">
        <v>0.64</v>
      </c>
      <c r="H82" t="str">
        <f t="shared" si="6"/>
        <v>20-50%</v>
      </c>
      <c r="I82" s="8" t="str">
        <f t="shared" si="8"/>
        <v>&gt;500</v>
      </c>
      <c r="J82" s="8" t="str">
        <f t="shared" si="9"/>
        <v>No</v>
      </c>
      <c r="K82" s="1" t="s">
        <v>9295</v>
      </c>
      <c r="L82">
        <v>4.2</v>
      </c>
      <c r="M82" s="4">
        <v>24269</v>
      </c>
      <c r="N82" s="12">
        <f t="shared" si="7"/>
        <v>101929.8</v>
      </c>
      <c r="O82" t="s">
        <v>10843</v>
      </c>
      <c r="P82" t="s">
        <v>11</v>
      </c>
      <c r="Q82" t="s">
        <v>12026</v>
      </c>
      <c r="R82" t="s">
        <v>12</v>
      </c>
      <c r="S82" t="s">
        <v>13157</v>
      </c>
      <c r="T82" t="s">
        <v>538</v>
      </c>
      <c r="U82" t="s">
        <v>539</v>
      </c>
      <c r="V82" t="s">
        <v>540</v>
      </c>
    </row>
    <row r="83" spans="1:22">
      <c r="A83" t="s">
        <v>541</v>
      </c>
      <c r="B83" t="s">
        <v>542</v>
      </c>
      <c r="C83" t="s">
        <v>10575</v>
      </c>
      <c r="D83">
        <v>139</v>
      </c>
      <c r="E83" s="11">
        <f t="shared" si="5"/>
        <v>2335122</v>
      </c>
      <c r="F83" s="5">
        <v>249</v>
      </c>
      <c r="G83" s="1">
        <v>0.44</v>
      </c>
      <c r="H83" t="str">
        <f t="shared" si="6"/>
        <v>&gt;=50%</v>
      </c>
      <c r="I83" s="8" t="str">
        <f t="shared" si="8"/>
        <v>200-500</v>
      </c>
      <c r="J83" s="8" t="str">
        <f t="shared" si="9"/>
        <v>No</v>
      </c>
      <c r="K83" s="1" t="s">
        <v>9296</v>
      </c>
      <c r="L83">
        <v>4</v>
      </c>
      <c r="M83" s="4">
        <v>9378</v>
      </c>
      <c r="N83" s="12">
        <f t="shared" si="7"/>
        <v>37512</v>
      </c>
      <c r="O83" t="s">
        <v>543</v>
      </c>
      <c r="P83" t="s">
        <v>164</v>
      </c>
      <c r="Q83" t="s">
        <v>12046</v>
      </c>
      <c r="R83" t="s">
        <v>165</v>
      </c>
      <c r="S83" t="s">
        <v>13177</v>
      </c>
      <c r="T83" t="s">
        <v>544</v>
      </c>
      <c r="U83" t="s">
        <v>545</v>
      </c>
      <c r="V83" t="s">
        <v>546</v>
      </c>
    </row>
    <row r="84" spans="1:22">
      <c r="A84" t="s">
        <v>547</v>
      </c>
      <c r="B84" t="s">
        <v>9391</v>
      </c>
      <c r="C84" t="s">
        <v>10572</v>
      </c>
      <c r="D84" s="2">
        <v>7299</v>
      </c>
      <c r="E84" s="11">
        <f t="shared" si="5"/>
        <v>17250750</v>
      </c>
      <c r="F84" s="5">
        <v>19125</v>
      </c>
      <c r="G84" s="1">
        <v>0.62</v>
      </c>
      <c r="H84" t="str">
        <f t="shared" si="6"/>
        <v>&gt;=50%</v>
      </c>
      <c r="I84" s="8" t="str">
        <f t="shared" si="8"/>
        <v>&gt;500</v>
      </c>
      <c r="J84" s="8" t="str">
        <f t="shared" si="9"/>
        <v>No</v>
      </c>
      <c r="K84" s="1" t="s">
        <v>9295</v>
      </c>
      <c r="L84">
        <v>3.4</v>
      </c>
      <c r="M84" s="4">
        <v>902</v>
      </c>
      <c r="N84" s="12">
        <f t="shared" si="7"/>
        <v>3066.7999999999997</v>
      </c>
      <c r="O84" t="s">
        <v>10844</v>
      </c>
      <c r="P84" t="s">
        <v>549</v>
      </c>
      <c r="Q84" t="s">
        <v>12093</v>
      </c>
      <c r="R84" t="s">
        <v>550</v>
      </c>
      <c r="S84" t="s">
        <v>13225</v>
      </c>
      <c r="T84" t="s">
        <v>551</v>
      </c>
      <c r="U84" t="s">
        <v>552</v>
      </c>
      <c r="V84" t="s">
        <v>553</v>
      </c>
    </row>
    <row r="85" spans="1:22">
      <c r="A85" t="s">
        <v>554</v>
      </c>
      <c r="B85" t="s">
        <v>9392</v>
      </c>
      <c r="C85" t="s">
        <v>10572</v>
      </c>
      <c r="D85">
        <v>299</v>
      </c>
      <c r="E85" s="11">
        <f t="shared" si="5"/>
        <v>23004009</v>
      </c>
      <c r="F85" s="5">
        <v>799</v>
      </c>
      <c r="G85" s="1">
        <v>0.63</v>
      </c>
      <c r="H85" t="str">
        <f t="shared" si="6"/>
        <v>&gt;=50%</v>
      </c>
      <c r="I85" s="8" t="str">
        <f t="shared" si="8"/>
        <v>&gt;500</v>
      </c>
      <c r="J85" s="8" t="str">
        <f t="shared" si="9"/>
        <v>No</v>
      </c>
      <c r="K85" s="1" t="s">
        <v>9295</v>
      </c>
      <c r="L85">
        <v>4.4000000000000004</v>
      </c>
      <c r="M85" s="4">
        <v>28791</v>
      </c>
      <c r="N85" s="12">
        <f t="shared" si="7"/>
        <v>126680.40000000001</v>
      </c>
      <c r="O85" t="s">
        <v>10845</v>
      </c>
      <c r="P85" t="s">
        <v>556</v>
      </c>
      <c r="Q85" t="s">
        <v>12094</v>
      </c>
      <c r="R85" t="s">
        <v>557</v>
      </c>
      <c r="S85" t="s">
        <v>13226</v>
      </c>
      <c r="T85" t="s">
        <v>558</v>
      </c>
      <c r="U85" t="s">
        <v>559</v>
      </c>
      <c r="V85" t="s">
        <v>560</v>
      </c>
    </row>
    <row r="86" spans="1:22">
      <c r="A86" t="s">
        <v>561</v>
      </c>
      <c r="B86" t="s">
        <v>562</v>
      </c>
      <c r="C86" t="s">
        <v>10575</v>
      </c>
      <c r="D86">
        <v>325</v>
      </c>
      <c r="E86" s="11">
        <f t="shared" si="5"/>
        <v>13738224</v>
      </c>
      <c r="F86" s="5">
        <v>1299</v>
      </c>
      <c r="G86" s="1">
        <v>0.75</v>
      </c>
      <c r="H86" t="str">
        <f t="shared" si="6"/>
        <v>20-50%</v>
      </c>
      <c r="I86" s="8" t="str">
        <f t="shared" si="8"/>
        <v>&gt;500</v>
      </c>
      <c r="J86" s="8" t="str">
        <f t="shared" si="9"/>
        <v>No</v>
      </c>
      <c r="K86" s="1" t="s">
        <v>9295</v>
      </c>
      <c r="L86">
        <v>4.2</v>
      </c>
      <c r="M86" s="4">
        <v>10576</v>
      </c>
      <c r="N86" s="12">
        <f t="shared" si="7"/>
        <v>44419.200000000004</v>
      </c>
      <c r="O86" t="s">
        <v>10846</v>
      </c>
      <c r="P86" t="s">
        <v>563</v>
      </c>
      <c r="Q86" t="s">
        <v>12095</v>
      </c>
      <c r="R86" t="s">
        <v>564</v>
      </c>
      <c r="S86" t="s">
        <v>13227</v>
      </c>
      <c r="T86" t="s">
        <v>565</v>
      </c>
      <c r="U86" t="s">
        <v>566</v>
      </c>
      <c r="V86" t="s">
        <v>567</v>
      </c>
    </row>
    <row r="87" spans="1:22">
      <c r="A87" t="s">
        <v>568</v>
      </c>
      <c r="B87" t="s">
        <v>9393</v>
      </c>
      <c r="C87" t="s">
        <v>10575</v>
      </c>
      <c r="D87" s="2">
        <v>29999</v>
      </c>
      <c r="E87" s="11">
        <f t="shared" si="5"/>
        <v>291912702</v>
      </c>
      <c r="F87" s="5">
        <v>39999</v>
      </c>
      <c r="G87" s="1">
        <v>0.25</v>
      </c>
      <c r="H87" t="str">
        <f t="shared" si="6"/>
        <v>20-50%</v>
      </c>
      <c r="I87" s="8" t="str">
        <f t="shared" si="8"/>
        <v>&gt;500</v>
      </c>
      <c r="J87" s="8" t="str">
        <f t="shared" si="9"/>
        <v>No</v>
      </c>
      <c r="K87" s="1" t="s">
        <v>9296</v>
      </c>
      <c r="L87">
        <v>4.2</v>
      </c>
      <c r="M87" s="4">
        <v>7298</v>
      </c>
      <c r="N87" s="12">
        <f t="shared" si="7"/>
        <v>30651.600000000002</v>
      </c>
      <c r="O87" t="s">
        <v>10847</v>
      </c>
      <c r="P87" t="s">
        <v>267</v>
      </c>
      <c r="Q87" t="s">
        <v>12059</v>
      </c>
      <c r="R87" t="s">
        <v>268</v>
      </c>
      <c r="S87" t="s">
        <v>13191</v>
      </c>
      <c r="T87" t="s">
        <v>269</v>
      </c>
      <c r="U87" t="s">
        <v>570</v>
      </c>
      <c r="V87" t="s">
        <v>571</v>
      </c>
    </row>
    <row r="88" spans="1:22">
      <c r="A88" t="s">
        <v>572</v>
      </c>
      <c r="B88" t="s">
        <v>9394</v>
      </c>
      <c r="C88" t="s">
        <v>10575</v>
      </c>
      <c r="D88" s="2">
        <v>27999</v>
      </c>
      <c r="E88" s="11">
        <f t="shared" si="5"/>
        <v>192775970</v>
      </c>
      <c r="F88" s="5">
        <v>40990</v>
      </c>
      <c r="G88" s="1">
        <v>0.32</v>
      </c>
      <c r="H88" t="str">
        <f t="shared" si="6"/>
        <v>20-50%</v>
      </c>
      <c r="I88" s="8" t="str">
        <f t="shared" si="8"/>
        <v>&gt;500</v>
      </c>
      <c r="J88" s="8" t="str">
        <f t="shared" si="9"/>
        <v>No</v>
      </c>
      <c r="K88" s="1" t="s">
        <v>9296</v>
      </c>
      <c r="L88">
        <v>4.3</v>
      </c>
      <c r="M88" s="4">
        <v>4703</v>
      </c>
      <c r="N88" s="12">
        <f t="shared" si="7"/>
        <v>20222.899999999998</v>
      </c>
      <c r="O88" t="s">
        <v>10848</v>
      </c>
      <c r="P88" t="s">
        <v>171</v>
      </c>
      <c r="Q88" t="s">
        <v>12047</v>
      </c>
      <c r="R88" t="s">
        <v>172</v>
      </c>
      <c r="S88" t="s">
        <v>13178</v>
      </c>
      <c r="T88" t="s">
        <v>9246</v>
      </c>
      <c r="U88" t="s">
        <v>574</v>
      </c>
      <c r="V88" t="s">
        <v>575</v>
      </c>
    </row>
    <row r="89" spans="1:22">
      <c r="A89" t="s">
        <v>576</v>
      </c>
      <c r="B89" t="s">
        <v>9395</v>
      </c>
      <c r="C89" t="s">
        <v>10572</v>
      </c>
      <c r="D89" s="2">
        <v>30990</v>
      </c>
      <c r="E89" s="11">
        <f t="shared" si="5"/>
        <v>376066100</v>
      </c>
      <c r="F89" s="5">
        <v>52900</v>
      </c>
      <c r="G89" s="1">
        <v>0.41</v>
      </c>
      <c r="H89" t="str">
        <f t="shared" si="6"/>
        <v>&gt;=50%</v>
      </c>
      <c r="I89" s="8" t="str">
        <f t="shared" si="8"/>
        <v>&gt;500</v>
      </c>
      <c r="J89" s="8" t="str">
        <f t="shared" si="9"/>
        <v>No</v>
      </c>
      <c r="K89" s="1" t="s">
        <v>9296</v>
      </c>
      <c r="L89">
        <v>4.3</v>
      </c>
      <c r="M89" s="4">
        <v>7109</v>
      </c>
      <c r="N89" s="12">
        <f t="shared" si="7"/>
        <v>30568.699999999997</v>
      </c>
      <c r="O89" t="s">
        <v>10849</v>
      </c>
      <c r="P89" t="s">
        <v>411</v>
      </c>
      <c r="Q89" t="s">
        <v>12076</v>
      </c>
      <c r="R89" t="s">
        <v>412</v>
      </c>
      <c r="S89" t="s">
        <v>13208</v>
      </c>
      <c r="T89" t="s">
        <v>413</v>
      </c>
      <c r="U89" t="s">
        <v>578</v>
      </c>
      <c r="V89" t="s">
        <v>579</v>
      </c>
    </row>
    <row r="90" spans="1:22">
      <c r="A90" t="s">
        <v>580</v>
      </c>
      <c r="B90" t="s">
        <v>9396</v>
      </c>
      <c r="C90" t="s">
        <v>10572</v>
      </c>
      <c r="D90">
        <v>199</v>
      </c>
      <c r="E90" s="11">
        <f t="shared" si="5"/>
        <v>126873</v>
      </c>
      <c r="F90" s="5">
        <v>999</v>
      </c>
      <c r="G90" s="1">
        <v>0.8</v>
      </c>
      <c r="H90" t="str">
        <f t="shared" si="6"/>
        <v>&gt;=50%</v>
      </c>
      <c r="I90" s="8" t="str">
        <f t="shared" si="8"/>
        <v>&gt;500</v>
      </c>
      <c r="J90" s="8" t="str">
        <f t="shared" si="9"/>
        <v>No</v>
      </c>
      <c r="K90" s="1" t="s">
        <v>9295</v>
      </c>
      <c r="L90">
        <v>4.5</v>
      </c>
      <c r="M90" s="4">
        <v>127</v>
      </c>
      <c r="N90" s="12">
        <f t="shared" si="7"/>
        <v>571.5</v>
      </c>
      <c r="O90" t="s">
        <v>10850</v>
      </c>
      <c r="P90" t="s">
        <v>582</v>
      </c>
      <c r="Q90" t="s">
        <v>12096</v>
      </c>
      <c r="R90" t="s">
        <v>583</v>
      </c>
      <c r="S90" t="s">
        <v>13228</v>
      </c>
      <c r="T90" t="s">
        <v>584</v>
      </c>
      <c r="U90" t="s">
        <v>585</v>
      </c>
      <c r="V90" t="s">
        <v>586</v>
      </c>
    </row>
    <row r="91" spans="1:22">
      <c r="A91" t="s">
        <v>587</v>
      </c>
      <c r="B91" t="s">
        <v>588</v>
      </c>
      <c r="C91" t="s">
        <v>10573</v>
      </c>
      <c r="D91">
        <v>649</v>
      </c>
      <c r="E91" s="11">
        <f t="shared" si="5"/>
        <v>48513731</v>
      </c>
      <c r="F91" s="5">
        <v>1999</v>
      </c>
      <c r="G91" s="1">
        <v>0.68</v>
      </c>
      <c r="H91" t="str">
        <f t="shared" si="6"/>
        <v>&gt;=50%</v>
      </c>
      <c r="I91" s="8" t="str">
        <f t="shared" si="8"/>
        <v>&gt;500</v>
      </c>
      <c r="J91" s="8" t="str">
        <f t="shared" si="9"/>
        <v>No</v>
      </c>
      <c r="K91" s="1" t="s">
        <v>9295</v>
      </c>
      <c r="L91">
        <v>4.2</v>
      </c>
      <c r="M91" s="4">
        <v>24269</v>
      </c>
      <c r="N91" s="12">
        <f t="shared" si="7"/>
        <v>101929.8</v>
      </c>
      <c r="O91" t="s">
        <v>10809</v>
      </c>
      <c r="P91" t="s">
        <v>11</v>
      </c>
      <c r="Q91" t="s">
        <v>12026</v>
      </c>
      <c r="R91" t="s">
        <v>12</v>
      </c>
      <c r="S91" t="s">
        <v>13157</v>
      </c>
      <c r="T91" t="s">
        <v>589</v>
      </c>
      <c r="U91" t="s">
        <v>590</v>
      </c>
      <c r="V91" t="s">
        <v>591</v>
      </c>
    </row>
    <row r="92" spans="1:22">
      <c r="A92" t="s">
        <v>592</v>
      </c>
      <c r="B92" t="s">
        <v>9397</v>
      </c>
      <c r="C92" t="s">
        <v>10575</v>
      </c>
      <c r="D92">
        <v>269</v>
      </c>
      <c r="E92" s="11">
        <f t="shared" si="5"/>
        <v>8107200</v>
      </c>
      <c r="F92" s="5">
        <v>800</v>
      </c>
      <c r="G92" s="1">
        <v>0.66</v>
      </c>
      <c r="H92" t="str">
        <f t="shared" si="6"/>
        <v>20-50%</v>
      </c>
      <c r="I92" s="8" t="str">
        <f t="shared" si="8"/>
        <v>&gt;500</v>
      </c>
      <c r="J92" s="8" t="str">
        <f t="shared" si="9"/>
        <v>No</v>
      </c>
      <c r="K92" s="1" t="s">
        <v>9295</v>
      </c>
      <c r="L92">
        <v>3.6</v>
      </c>
      <c r="M92" s="4">
        <v>10134</v>
      </c>
      <c r="N92" s="12">
        <f t="shared" si="7"/>
        <v>36482.400000000001</v>
      </c>
      <c r="O92" t="s">
        <v>10851</v>
      </c>
      <c r="P92" t="s">
        <v>594</v>
      </c>
      <c r="Q92" t="s">
        <v>12097</v>
      </c>
      <c r="R92" t="s">
        <v>595</v>
      </c>
      <c r="S92" t="s">
        <v>13229</v>
      </c>
      <c r="T92" t="s">
        <v>596</v>
      </c>
      <c r="U92" t="s">
        <v>597</v>
      </c>
      <c r="V92" t="s">
        <v>598</v>
      </c>
    </row>
    <row r="93" spans="1:22">
      <c r="A93" t="s">
        <v>599</v>
      </c>
      <c r="B93" t="s">
        <v>9398</v>
      </c>
      <c r="C93" t="s">
        <v>10572</v>
      </c>
      <c r="D93" s="2">
        <v>24999</v>
      </c>
      <c r="E93" s="11">
        <f t="shared" si="5"/>
        <v>1116733101</v>
      </c>
      <c r="F93" s="5">
        <v>31999</v>
      </c>
      <c r="G93" s="1">
        <v>0.22</v>
      </c>
      <c r="H93" t="str">
        <f t="shared" si="6"/>
        <v>&gt;=50%</v>
      </c>
      <c r="I93" s="8" t="str">
        <f t="shared" si="8"/>
        <v>&gt;500</v>
      </c>
      <c r="J93" s="8" t="str">
        <f t="shared" si="9"/>
        <v>No</v>
      </c>
      <c r="K93" s="1" t="s">
        <v>9296</v>
      </c>
      <c r="L93">
        <v>4.2</v>
      </c>
      <c r="M93" s="4">
        <v>34899</v>
      </c>
      <c r="N93" s="12">
        <f t="shared" si="7"/>
        <v>146575.80000000002</v>
      </c>
      <c r="O93" t="s">
        <v>10852</v>
      </c>
      <c r="P93" t="s">
        <v>184</v>
      </c>
      <c r="Q93" t="s">
        <v>12049</v>
      </c>
      <c r="R93" t="s">
        <v>185</v>
      </c>
      <c r="S93" t="s">
        <v>13180</v>
      </c>
      <c r="T93" t="s">
        <v>186</v>
      </c>
      <c r="U93" t="s">
        <v>601</v>
      </c>
      <c r="V93" t="s">
        <v>602</v>
      </c>
    </row>
    <row r="94" spans="1:22">
      <c r="A94" t="s">
        <v>603</v>
      </c>
      <c r="B94" t="s">
        <v>9399</v>
      </c>
      <c r="C94" t="s">
        <v>10572</v>
      </c>
      <c r="D94">
        <v>299</v>
      </c>
      <c r="E94" s="11">
        <f t="shared" si="5"/>
        <v>65959737</v>
      </c>
      <c r="F94" s="5">
        <v>699</v>
      </c>
      <c r="G94" s="1">
        <v>0.56999999999999995</v>
      </c>
      <c r="H94" t="str">
        <f t="shared" si="6"/>
        <v>&gt;=50%</v>
      </c>
      <c r="I94" s="8" t="str">
        <f t="shared" si="8"/>
        <v>&gt;500</v>
      </c>
      <c r="J94" s="8" t="str">
        <f t="shared" si="9"/>
        <v>No</v>
      </c>
      <c r="K94" s="1" t="s">
        <v>9295</v>
      </c>
      <c r="L94">
        <v>4.2</v>
      </c>
      <c r="M94" s="4">
        <v>94363</v>
      </c>
      <c r="N94" s="12">
        <f t="shared" si="7"/>
        <v>396324.60000000003</v>
      </c>
      <c r="O94" t="s">
        <v>10775</v>
      </c>
      <c r="P94" t="s">
        <v>32</v>
      </c>
      <c r="Q94" t="s">
        <v>12029</v>
      </c>
      <c r="R94" t="s">
        <v>33</v>
      </c>
      <c r="S94" t="s">
        <v>13160</v>
      </c>
      <c r="T94" t="s">
        <v>34</v>
      </c>
      <c r="U94" t="s">
        <v>605</v>
      </c>
      <c r="V94" t="s">
        <v>606</v>
      </c>
    </row>
    <row r="95" spans="1:22">
      <c r="A95" t="s">
        <v>607</v>
      </c>
      <c r="B95" t="s">
        <v>9400</v>
      </c>
      <c r="C95" t="s">
        <v>10575</v>
      </c>
      <c r="D95">
        <v>199</v>
      </c>
      <c r="E95" s="11">
        <f t="shared" si="5"/>
        <v>424575</v>
      </c>
      <c r="F95" s="5">
        <v>999</v>
      </c>
      <c r="G95" s="1">
        <v>0.8</v>
      </c>
      <c r="H95" t="str">
        <f t="shared" si="6"/>
        <v>&gt;=50%</v>
      </c>
      <c r="I95" s="8" t="str">
        <f t="shared" si="8"/>
        <v>&gt;500</v>
      </c>
      <c r="J95" s="8" t="str">
        <f t="shared" si="9"/>
        <v>No</v>
      </c>
      <c r="K95" s="1" t="s">
        <v>9295</v>
      </c>
      <c r="L95">
        <v>4.0999999999999996</v>
      </c>
      <c r="M95" s="4">
        <v>425</v>
      </c>
      <c r="N95" s="12">
        <f t="shared" si="7"/>
        <v>1742.4999999999998</v>
      </c>
      <c r="O95" t="s">
        <v>10853</v>
      </c>
      <c r="P95" t="s">
        <v>609</v>
      </c>
      <c r="Q95" t="s">
        <v>12098</v>
      </c>
      <c r="R95" t="s">
        <v>610</v>
      </c>
      <c r="S95" t="s">
        <v>13230</v>
      </c>
      <c r="T95" t="s">
        <v>611</v>
      </c>
      <c r="U95" t="s">
        <v>612</v>
      </c>
      <c r="V95" t="s">
        <v>613</v>
      </c>
    </row>
    <row r="96" spans="1:22">
      <c r="A96" t="s">
        <v>614</v>
      </c>
      <c r="B96" t="s">
        <v>9401</v>
      </c>
      <c r="C96" t="s">
        <v>10573</v>
      </c>
      <c r="D96" s="2">
        <v>18990</v>
      </c>
      <c r="E96" s="11">
        <f t="shared" si="5"/>
        <v>272952410</v>
      </c>
      <c r="F96" s="5">
        <v>40990</v>
      </c>
      <c r="G96" s="1">
        <v>0.54</v>
      </c>
      <c r="H96" t="str">
        <f t="shared" si="6"/>
        <v>20%</v>
      </c>
      <c r="I96" s="8" t="str">
        <f t="shared" si="8"/>
        <v>&gt;500</v>
      </c>
      <c r="J96" s="8" t="str">
        <f t="shared" si="9"/>
        <v>No</v>
      </c>
      <c r="K96" s="1" t="s">
        <v>9295</v>
      </c>
      <c r="L96">
        <v>4.2</v>
      </c>
      <c r="M96" s="4">
        <v>6659</v>
      </c>
      <c r="N96" s="12">
        <f t="shared" si="7"/>
        <v>27967.800000000003</v>
      </c>
      <c r="O96" t="s">
        <v>10854</v>
      </c>
      <c r="P96" t="s">
        <v>616</v>
      </c>
      <c r="Q96" t="s">
        <v>12099</v>
      </c>
      <c r="R96" t="s">
        <v>617</v>
      </c>
      <c r="S96" t="s">
        <v>13231</v>
      </c>
      <c r="T96" t="s">
        <v>618</v>
      </c>
      <c r="U96" t="s">
        <v>619</v>
      </c>
      <c r="V96" t="s">
        <v>620</v>
      </c>
    </row>
    <row r="97" spans="1:22">
      <c r="A97" t="s">
        <v>621</v>
      </c>
      <c r="B97" t="s">
        <v>9402</v>
      </c>
      <c r="C97" t="s">
        <v>10576</v>
      </c>
      <c r="D97">
        <v>290</v>
      </c>
      <c r="E97" s="11">
        <f t="shared" si="5"/>
        <v>689973</v>
      </c>
      <c r="F97" s="5">
        <v>349</v>
      </c>
      <c r="G97" s="1">
        <v>0.17</v>
      </c>
      <c r="H97" t="str">
        <f t="shared" si="6"/>
        <v>&gt;=50%</v>
      </c>
      <c r="I97" s="8" t="str">
        <f t="shared" si="8"/>
        <v>200-500</v>
      </c>
      <c r="J97" s="8" t="str">
        <f t="shared" si="9"/>
        <v>No</v>
      </c>
      <c r="K97" s="1" t="s">
        <v>9296</v>
      </c>
      <c r="L97">
        <v>3.7</v>
      </c>
      <c r="M97" s="4">
        <v>1977</v>
      </c>
      <c r="N97" s="12">
        <f t="shared" si="7"/>
        <v>7314.9000000000005</v>
      </c>
      <c r="O97" t="s">
        <v>10855</v>
      </c>
      <c r="P97" t="s">
        <v>623</v>
      </c>
      <c r="Q97" t="s">
        <v>12100</v>
      </c>
      <c r="R97" t="s">
        <v>624</v>
      </c>
      <c r="S97" t="s">
        <v>13232</v>
      </c>
      <c r="T97" t="s">
        <v>625</v>
      </c>
      <c r="U97" t="s">
        <v>626</v>
      </c>
      <c r="V97" t="s">
        <v>627</v>
      </c>
    </row>
    <row r="98" spans="1:22">
      <c r="A98" t="s">
        <v>628</v>
      </c>
      <c r="B98" t="s">
        <v>9403</v>
      </c>
      <c r="C98" t="s">
        <v>10572</v>
      </c>
      <c r="D98">
        <v>249</v>
      </c>
      <c r="E98" s="11">
        <f t="shared" si="5"/>
        <v>862121</v>
      </c>
      <c r="F98" s="5">
        <v>799</v>
      </c>
      <c r="G98" s="1">
        <v>0.69</v>
      </c>
      <c r="H98" t="str">
        <f t="shared" si="6"/>
        <v>&gt;=50%</v>
      </c>
      <c r="I98" s="8" t="str">
        <f t="shared" si="8"/>
        <v>&gt;500</v>
      </c>
      <c r="J98" s="8" t="str">
        <f t="shared" si="9"/>
        <v>No</v>
      </c>
      <c r="K98" s="1" t="s">
        <v>9295</v>
      </c>
      <c r="L98">
        <v>3.8</v>
      </c>
      <c r="M98" s="4">
        <v>1079</v>
      </c>
      <c r="N98" s="12">
        <f t="shared" si="7"/>
        <v>4100.2</v>
      </c>
      <c r="O98" t="s">
        <v>10856</v>
      </c>
      <c r="P98" t="s">
        <v>630</v>
      </c>
      <c r="Q98" t="s">
        <v>12101</v>
      </c>
      <c r="R98" t="s">
        <v>631</v>
      </c>
      <c r="S98" t="s">
        <v>13233</v>
      </c>
      <c r="T98" t="s">
        <v>632</v>
      </c>
      <c r="U98" t="s">
        <v>633</v>
      </c>
      <c r="V98" t="s">
        <v>634</v>
      </c>
    </row>
    <row r="99" spans="1:22">
      <c r="A99" t="s">
        <v>635</v>
      </c>
      <c r="B99" t="s">
        <v>9404</v>
      </c>
      <c r="C99" t="s">
        <v>10573</v>
      </c>
      <c r="D99">
        <v>345</v>
      </c>
      <c r="E99" s="11">
        <f t="shared" si="5"/>
        <v>1095903</v>
      </c>
      <c r="F99" s="5">
        <v>999</v>
      </c>
      <c r="G99" s="1">
        <v>0.65</v>
      </c>
      <c r="H99" t="str">
        <f t="shared" si="6"/>
        <v>20-50%</v>
      </c>
      <c r="I99" s="8" t="str">
        <f t="shared" si="8"/>
        <v>&gt;500</v>
      </c>
      <c r="J99" s="8" t="str">
        <f t="shared" si="9"/>
        <v>No</v>
      </c>
      <c r="K99" s="1" t="s">
        <v>9295</v>
      </c>
      <c r="L99">
        <v>3.7</v>
      </c>
      <c r="M99" s="4">
        <v>1097</v>
      </c>
      <c r="N99" s="12">
        <f t="shared" si="7"/>
        <v>4058.9</v>
      </c>
      <c r="O99" t="s">
        <v>10857</v>
      </c>
      <c r="P99" t="s">
        <v>637</v>
      </c>
      <c r="Q99" t="s">
        <v>12102</v>
      </c>
      <c r="R99" t="s">
        <v>638</v>
      </c>
      <c r="S99" t="s">
        <v>13234</v>
      </c>
      <c r="T99" t="s">
        <v>639</v>
      </c>
      <c r="U99" t="s">
        <v>640</v>
      </c>
      <c r="V99" t="s">
        <v>641</v>
      </c>
    </row>
    <row r="100" spans="1:22">
      <c r="A100" t="s">
        <v>642</v>
      </c>
      <c r="B100" t="s">
        <v>9405</v>
      </c>
      <c r="C100" t="s">
        <v>10572</v>
      </c>
      <c r="D100" s="2">
        <v>1099</v>
      </c>
      <c r="E100" s="11">
        <f t="shared" si="5"/>
        <v>42575580</v>
      </c>
      <c r="F100" s="5">
        <v>1899</v>
      </c>
      <c r="G100" s="1">
        <v>0.42</v>
      </c>
      <c r="H100" t="str">
        <f t="shared" si="6"/>
        <v>&gt;=50%</v>
      </c>
      <c r="I100" s="8" t="str">
        <f t="shared" si="8"/>
        <v>&gt;500</v>
      </c>
      <c r="J100" s="8" t="str">
        <f t="shared" si="9"/>
        <v>No</v>
      </c>
      <c r="K100" s="1" t="s">
        <v>9296</v>
      </c>
      <c r="L100">
        <v>4.5</v>
      </c>
      <c r="M100" s="4">
        <v>22420</v>
      </c>
      <c r="N100" s="12">
        <f t="shared" si="7"/>
        <v>100890</v>
      </c>
      <c r="O100" t="s">
        <v>10858</v>
      </c>
      <c r="P100" t="s">
        <v>644</v>
      </c>
      <c r="Q100" t="s">
        <v>12103</v>
      </c>
      <c r="R100" t="s">
        <v>645</v>
      </c>
      <c r="S100" t="s">
        <v>13235</v>
      </c>
      <c r="T100" t="s">
        <v>646</v>
      </c>
      <c r="U100" t="s">
        <v>647</v>
      </c>
      <c r="V100" t="s">
        <v>648</v>
      </c>
    </row>
    <row r="101" spans="1:22">
      <c r="A101" t="s">
        <v>649</v>
      </c>
      <c r="B101" t="s">
        <v>9406</v>
      </c>
      <c r="C101" t="s">
        <v>10576</v>
      </c>
      <c r="D101">
        <v>719</v>
      </c>
      <c r="E101" s="11">
        <f t="shared" si="5"/>
        <v>1566455</v>
      </c>
      <c r="F101" s="5">
        <v>1499</v>
      </c>
      <c r="G101" s="1">
        <v>0.52</v>
      </c>
      <c r="H101" t="str">
        <f t="shared" si="6"/>
        <v>&gt;=50%</v>
      </c>
      <c r="I101" s="8" t="str">
        <f t="shared" si="8"/>
        <v>&gt;500</v>
      </c>
      <c r="J101" s="8" t="str">
        <f t="shared" si="9"/>
        <v>No</v>
      </c>
      <c r="K101" s="1" t="s">
        <v>9295</v>
      </c>
      <c r="L101">
        <v>4.0999999999999996</v>
      </c>
      <c r="M101" s="4">
        <v>1045</v>
      </c>
      <c r="N101" s="12">
        <f t="shared" si="7"/>
        <v>4284.5</v>
      </c>
      <c r="O101" t="s">
        <v>10859</v>
      </c>
      <c r="P101" t="s">
        <v>651</v>
      </c>
      <c r="Q101" t="s">
        <v>12104</v>
      </c>
      <c r="R101" t="s">
        <v>652</v>
      </c>
      <c r="S101" t="s">
        <v>13236</v>
      </c>
      <c r="T101" t="s">
        <v>653</v>
      </c>
      <c r="U101" t="s">
        <v>654</v>
      </c>
      <c r="V101" t="s">
        <v>655</v>
      </c>
    </row>
    <row r="102" spans="1:22">
      <c r="A102" t="s">
        <v>656</v>
      </c>
      <c r="B102" t="s">
        <v>9407</v>
      </c>
      <c r="C102" t="s">
        <v>10572</v>
      </c>
      <c r="D102">
        <v>349</v>
      </c>
      <c r="E102" s="11">
        <f t="shared" si="5"/>
        <v>6213355</v>
      </c>
      <c r="F102" s="5">
        <v>1499</v>
      </c>
      <c r="G102" s="1">
        <v>0.77</v>
      </c>
      <c r="H102" t="str">
        <f t="shared" si="6"/>
        <v>&gt;=50%</v>
      </c>
      <c r="I102" s="8" t="str">
        <f t="shared" si="8"/>
        <v>&gt;500</v>
      </c>
      <c r="J102" s="8" t="str">
        <f t="shared" si="9"/>
        <v>No</v>
      </c>
      <c r="K102" s="1" t="s">
        <v>9295</v>
      </c>
      <c r="L102">
        <v>4.3</v>
      </c>
      <c r="M102" s="4">
        <v>4145</v>
      </c>
      <c r="N102" s="12">
        <f t="shared" si="7"/>
        <v>17823.5</v>
      </c>
      <c r="O102" t="s">
        <v>10860</v>
      </c>
      <c r="P102" t="s">
        <v>658</v>
      </c>
      <c r="Q102" t="s">
        <v>12105</v>
      </c>
      <c r="R102" t="s">
        <v>659</v>
      </c>
      <c r="S102" t="s">
        <v>13237</v>
      </c>
      <c r="T102" t="s">
        <v>660</v>
      </c>
      <c r="U102" t="s">
        <v>661</v>
      </c>
      <c r="V102" t="s">
        <v>662</v>
      </c>
    </row>
    <row r="103" spans="1:22">
      <c r="A103" t="s">
        <v>663</v>
      </c>
      <c r="B103" t="s">
        <v>9408</v>
      </c>
      <c r="C103" t="s">
        <v>10576</v>
      </c>
      <c r="D103">
        <v>849</v>
      </c>
      <c r="E103" s="11">
        <f t="shared" si="5"/>
        <v>11843523</v>
      </c>
      <c r="F103" s="5">
        <v>1809</v>
      </c>
      <c r="G103" s="1">
        <v>0.53</v>
      </c>
      <c r="H103" t="str">
        <f t="shared" si="6"/>
        <v>&gt;=50%</v>
      </c>
      <c r="I103" s="8" t="str">
        <f t="shared" si="8"/>
        <v>&gt;500</v>
      </c>
      <c r="J103" s="8" t="str">
        <f t="shared" si="9"/>
        <v>No</v>
      </c>
      <c r="K103" s="1" t="s">
        <v>9295</v>
      </c>
      <c r="L103">
        <v>4.3</v>
      </c>
      <c r="M103" s="4">
        <v>6547</v>
      </c>
      <c r="N103" s="12">
        <f t="shared" si="7"/>
        <v>28152.1</v>
      </c>
      <c r="O103" t="s">
        <v>872</v>
      </c>
      <c r="P103" t="s">
        <v>665</v>
      </c>
      <c r="Q103" t="s">
        <v>12106</v>
      </c>
      <c r="R103" t="s">
        <v>666</v>
      </c>
      <c r="S103" t="s">
        <v>13238</v>
      </c>
      <c r="T103" t="s">
        <v>667</v>
      </c>
      <c r="U103" t="s">
        <v>358</v>
      </c>
      <c r="V103" t="s">
        <v>668</v>
      </c>
    </row>
    <row r="104" spans="1:22">
      <c r="A104" t="s">
        <v>669</v>
      </c>
      <c r="B104" t="s">
        <v>9409</v>
      </c>
      <c r="C104" t="s">
        <v>10575</v>
      </c>
      <c r="D104">
        <v>299</v>
      </c>
      <c r="E104" s="11">
        <f t="shared" si="5"/>
        <v>1427612</v>
      </c>
      <c r="F104" s="5">
        <v>899</v>
      </c>
      <c r="G104" s="1">
        <v>0.67</v>
      </c>
      <c r="H104" t="str">
        <f t="shared" si="6"/>
        <v>20-50%</v>
      </c>
      <c r="I104" s="8" t="str">
        <f t="shared" si="8"/>
        <v>&gt;500</v>
      </c>
      <c r="J104" s="8" t="str">
        <f t="shared" si="9"/>
        <v>No</v>
      </c>
      <c r="K104" s="1" t="s">
        <v>9295</v>
      </c>
      <c r="L104">
        <v>4</v>
      </c>
      <c r="M104" s="4">
        <v>1588</v>
      </c>
      <c r="N104" s="12">
        <f t="shared" si="7"/>
        <v>6352</v>
      </c>
      <c r="O104" t="s">
        <v>10861</v>
      </c>
      <c r="P104" t="s">
        <v>671</v>
      </c>
      <c r="Q104" t="s">
        <v>12107</v>
      </c>
      <c r="R104" t="s">
        <v>672</v>
      </c>
      <c r="S104" t="s">
        <v>13239</v>
      </c>
      <c r="T104" t="s">
        <v>673</v>
      </c>
      <c r="U104" t="s">
        <v>674</v>
      </c>
      <c r="V104" t="s">
        <v>675</v>
      </c>
    </row>
    <row r="105" spans="1:22">
      <c r="A105" t="s">
        <v>676</v>
      </c>
      <c r="B105" t="s">
        <v>9410</v>
      </c>
      <c r="C105" t="s">
        <v>10572</v>
      </c>
      <c r="D105" s="2">
        <v>21999</v>
      </c>
      <c r="E105" s="11">
        <f t="shared" si="5"/>
        <v>985167160</v>
      </c>
      <c r="F105" s="5">
        <v>29999</v>
      </c>
      <c r="G105" s="1">
        <v>0.27</v>
      </c>
      <c r="H105" t="str">
        <f t="shared" si="6"/>
        <v>&gt;=50%</v>
      </c>
      <c r="I105" s="8" t="str">
        <f t="shared" si="8"/>
        <v>&gt;500</v>
      </c>
      <c r="J105" s="8" t="str">
        <f t="shared" si="9"/>
        <v>No</v>
      </c>
      <c r="K105" s="1" t="s">
        <v>9296</v>
      </c>
      <c r="L105">
        <v>4.2</v>
      </c>
      <c r="M105" s="4">
        <v>32840</v>
      </c>
      <c r="N105" s="12">
        <f t="shared" si="7"/>
        <v>137928</v>
      </c>
      <c r="O105" t="s">
        <v>10862</v>
      </c>
      <c r="P105" t="s">
        <v>117</v>
      </c>
      <c r="Q105" t="s">
        <v>12040</v>
      </c>
      <c r="R105" t="s">
        <v>118</v>
      </c>
      <c r="S105" t="s">
        <v>13171</v>
      </c>
      <c r="T105" t="s">
        <v>678</v>
      </c>
      <c r="U105" t="s">
        <v>679</v>
      </c>
      <c r="V105" t="s">
        <v>680</v>
      </c>
    </row>
    <row r="106" spans="1:22">
      <c r="A106" t="s">
        <v>681</v>
      </c>
      <c r="B106" t="s">
        <v>9411</v>
      </c>
      <c r="C106" t="s">
        <v>10572</v>
      </c>
      <c r="D106">
        <v>349</v>
      </c>
      <c r="E106" s="11">
        <f t="shared" si="5"/>
        <v>13106880</v>
      </c>
      <c r="F106" s="5">
        <v>999</v>
      </c>
      <c r="G106" s="1">
        <v>0.65</v>
      </c>
      <c r="H106" t="str">
        <f t="shared" si="6"/>
        <v>&gt;=50%</v>
      </c>
      <c r="I106" s="8" t="str">
        <f t="shared" si="8"/>
        <v>&gt;500</v>
      </c>
      <c r="J106" s="8" t="str">
        <f t="shared" si="9"/>
        <v>No</v>
      </c>
      <c r="K106" s="1" t="s">
        <v>9295</v>
      </c>
      <c r="L106">
        <v>4.2</v>
      </c>
      <c r="M106" s="4">
        <v>13120</v>
      </c>
      <c r="N106" s="12">
        <f t="shared" si="7"/>
        <v>55104</v>
      </c>
      <c r="O106" t="s">
        <v>10863</v>
      </c>
      <c r="P106" t="s">
        <v>683</v>
      </c>
      <c r="Q106" t="s">
        <v>12108</v>
      </c>
      <c r="R106" t="s">
        <v>684</v>
      </c>
      <c r="S106" t="s">
        <v>13240</v>
      </c>
      <c r="T106" t="s">
        <v>685</v>
      </c>
      <c r="U106" t="s">
        <v>686</v>
      </c>
      <c r="V106" t="s">
        <v>687</v>
      </c>
    </row>
    <row r="107" spans="1:22">
      <c r="A107" t="s">
        <v>688</v>
      </c>
      <c r="B107" t="s">
        <v>689</v>
      </c>
      <c r="C107" t="s">
        <v>10572</v>
      </c>
      <c r="D107">
        <v>399</v>
      </c>
      <c r="E107" s="11">
        <f t="shared" si="5"/>
        <v>2803194</v>
      </c>
      <c r="F107" s="5">
        <v>999</v>
      </c>
      <c r="G107" s="1">
        <v>0.6</v>
      </c>
      <c r="H107" t="str">
        <f t="shared" si="6"/>
        <v>&gt;=50%</v>
      </c>
      <c r="I107" s="8" t="str">
        <f t="shared" si="8"/>
        <v>&gt;500</v>
      </c>
      <c r="J107" s="8" t="str">
        <f t="shared" si="9"/>
        <v>No</v>
      </c>
      <c r="K107" s="1" t="s">
        <v>9295</v>
      </c>
      <c r="L107">
        <v>4.3</v>
      </c>
      <c r="M107" s="4">
        <v>2806</v>
      </c>
      <c r="N107" s="12">
        <f t="shared" si="7"/>
        <v>12065.8</v>
      </c>
      <c r="O107" t="s">
        <v>10864</v>
      </c>
      <c r="P107" t="s">
        <v>690</v>
      </c>
      <c r="Q107" t="s">
        <v>12109</v>
      </c>
      <c r="R107" t="s">
        <v>691</v>
      </c>
      <c r="S107" t="s">
        <v>13241</v>
      </c>
      <c r="T107" t="s">
        <v>692</v>
      </c>
      <c r="U107" t="s">
        <v>693</v>
      </c>
      <c r="V107" t="s">
        <v>694</v>
      </c>
    </row>
    <row r="108" spans="1:22">
      <c r="A108" t="s">
        <v>695</v>
      </c>
      <c r="B108" t="s">
        <v>696</v>
      </c>
      <c r="C108" t="s">
        <v>10572</v>
      </c>
      <c r="D108">
        <v>449</v>
      </c>
      <c r="E108" s="11">
        <f t="shared" si="5"/>
        <v>31525431</v>
      </c>
      <c r="F108" s="5">
        <v>1299</v>
      </c>
      <c r="G108" s="1">
        <v>0.65</v>
      </c>
      <c r="H108" t="str">
        <f t="shared" si="6"/>
        <v>&gt;=50%</v>
      </c>
      <c r="I108" s="8" t="str">
        <f t="shared" si="8"/>
        <v>&gt;500</v>
      </c>
      <c r="J108" s="8" t="str">
        <f t="shared" si="9"/>
        <v>No</v>
      </c>
      <c r="K108" s="1" t="s">
        <v>9295</v>
      </c>
      <c r="L108">
        <v>4.2</v>
      </c>
      <c r="M108" s="4">
        <v>24269</v>
      </c>
      <c r="N108" s="12">
        <f t="shared" si="7"/>
        <v>101929.8</v>
      </c>
      <c r="O108" t="s">
        <v>10865</v>
      </c>
      <c r="P108" t="s">
        <v>11</v>
      </c>
      <c r="Q108" t="s">
        <v>12026</v>
      </c>
      <c r="R108" t="s">
        <v>12</v>
      </c>
      <c r="S108" t="s">
        <v>13157</v>
      </c>
      <c r="T108" t="s">
        <v>13</v>
      </c>
      <c r="U108" t="s">
        <v>14</v>
      </c>
      <c r="V108" t="s">
        <v>697</v>
      </c>
    </row>
    <row r="109" spans="1:22">
      <c r="A109" t="s">
        <v>698</v>
      </c>
      <c r="B109" t="s">
        <v>9412</v>
      </c>
      <c r="C109" t="s">
        <v>10575</v>
      </c>
      <c r="D109">
        <v>299</v>
      </c>
      <c r="E109" s="11">
        <f t="shared" si="5"/>
        <v>765234</v>
      </c>
      <c r="F109" s="5">
        <v>999</v>
      </c>
      <c r="G109" s="1">
        <v>0.7</v>
      </c>
      <c r="H109" t="str">
        <f t="shared" si="6"/>
        <v>20-50%</v>
      </c>
      <c r="I109" s="8" t="str">
        <f t="shared" si="8"/>
        <v>&gt;500</v>
      </c>
      <c r="J109" s="8" t="str">
        <f t="shared" si="9"/>
        <v>No</v>
      </c>
      <c r="K109" s="1" t="s">
        <v>9295</v>
      </c>
      <c r="L109">
        <v>4.3</v>
      </c>
      <c r="M109" s="4">
        <v>766</v>
      </c>
      <c r="N109" s="12">
        <f t="shared" si="7"/>
        <v>3293.7999999999997</v>
      </c>
      <c r="O109" t="s">
        <v>10866</v>
      </c>
      <c r="P109" t="s">
        <v>700</v>
      </c>
      <c r="Q109" t="s">
        <v>12110</v>
      </c>
      <c r="R109" t="s">
        <v>701</v>
      </c>
      <c r="S109" t="s">
        <v>13242</v>
      </c>
      <c r="T109" t="s">
        <v>702</v>
      </c>
      <c r="U109" t="s">
        <v>703</v>
      </c>
      <c r="V109" t="s">
        <v>704</v>
      </c>
    </row>
    <row r="110" spans="1:22">
      <c r="A110" t="s">
        <v>705</v>
      </c>
      <c r="B110" t="s">
        <v>9413</v>
      </c>
      <c r="C110" t="s">
        <v>10572</v>
      </c>
      <c r="D110" s="2">
        <v>37999</v>
      </c>
      <c r="E110" s="11">
        <f t="shared" si="5"/>
        <v>233155000</v>
      </c>
      <c r="F110" s="5">
        <v>65000</v>
      </c>
      <c r="G110" s="1">
        <v>0.42</v>
      </c>
      <c r="H110" t="str">
        <f t="shared" si="6"/>
        <v>&gt;=50%</v>
      </c>
      <c r="I110" s="8" t="str">
        <f t="shared" si="8"/>
        <v>&gt;500</v>
      </c>
      <c r="J110" s="8" t="str">
        <f t="shared" si="9"/>
        <v>No</v>
      </c>
      <c r="K110" s="1" t="s">
        <v>9296</v>
      </c>
      <c r="L110">
        <v>4.3</v>
      </c>
      <c r="M110" s="4">
        <v>3587</v>
      </c>
      <c r="N110" s="12">
        <f t="shared" si="7"/>
        <v>15424.099999999999</v>
      </c>
      <c r="O110" t="s">
        <v>10867</v>
      </c>
      <c r="P110" t="s">
        <v>707</v>
      </c>
      <c r="Q110" t="s">
        <v>12111</v>
      </c>
      <c r="R110" t="s">
        <v>708</v>
      </c>
      <c r="S110" t="s">
        <v>13243</v>
      </c>
      <c r="T110" t="s">
        <v>709</v>
      </c>
      <c r="U110" t="s">
        <v>710</v>
      </c>
      <c r="V110" t="s">
        <v>711</v>
      </c>
    </row>
    <row r="111" spans="1:22">
      <c r="A111" t="s">
        <v>712</v>
      </c>
      <c r="B111" t="s">
        <v>9414</v>
      </c>
      <c r="C111" t="s">
        <v>10577</v>
      </c>
      <c r="D111">
        <v>99</v>
      </c>
      <c r="E111" s="11">
        <f t="shared" si="5"/>
        <v>19896800</v>
      </c>
      <c r="F111" s="5">
        <v>800</v>
      </c>
      <c r="G111" s="1">
        <v>0.88</v>
      </c>
      <c r="H111" t="str">
        <f t="shared" si="6"/>
        <v>&gt;=50%</v>
      </c>
      <c r="I111" s="8" t="str">
        <f t="shared" si="8"/>
        <v>&gt;500</v>
      </c>
      <c r="J111" s="8" t="str">
        <f t="shared" si="9"/>
        <v>No</v>
      </c>
      <c r="K111" s="1" t="s">
        <v>9295</v>
      </c>
      <c r="L111">
        <v>3.9</v>
      </c>
      <c r="M111" s="4">
        <v>24871</v>
      </c>
      <c r="N111" s="12">
        <f t="shared" si="7"/>
        <v>96996.9</v>
      </c>
      <c r="O111" t="s">
        <v>10868</v>
      </c>
      <c r="P111" t="s">
        <v>45</v>
      </c>
      <c r="Q111" t="s">
        <v>12031</v>
      </c>
      <c r="R111" t="s">
        <v>46</v>
      </c>
      <c r="S111" t="s">
        <v>13162</v>
      </c>
      <c r="T111" t="s">
        <v>714</v>
      </c>
      <c r="U111" t="s">
        <v>715</v>
      </c>
      <c r="V111" t="s">
        <v>716</v>
      </c>
    </row>
    <row r="112" spans="1:22">
      <c r="A112" t="s">
        <v>717</v>
      </c>
      <c r="B112" t="s">
        <v>9415</v>
      </c>
      <c r="C112" t="s">
        <v>10572</v>
      </c>
      <c r="D112" s="2">
        <v>7390</v>
      </c>
      <c r="E112" s="11">
        <f t="shared" si="5"/>
        <v>51620000</v>
      </c>
      <c r="F112" s="5">
        <v>20000</v>
      </c>
      <c r="G112" s="1">
        <v>0.63</v>
      </c>
      <c r="H112" t="str">
        <f t="shared" si="6"/>
        <v>&gt;=50%</v>
      </c>
      <c r="I112" s="8" t="str">
        <f t="shared" si="8"/>
        <v>&gt;500</v>
      </c>
      <c r="J112" s="8" t="str">
        <f t="shared" si="9"/>
        <v>No</v>
      </c>
      <c r="K112" s="1" t="s">
        <v>9295</v>
      </c>
      <c r="L112">
        <v>4.0999999999999996</v>
      </c>
      <c r="M112" s="4">
        <v>2581</v>
      </c>
      <c r="N112" s="12">
        <f t="shared" si="7"/>
        <v>10582.099999999999</v>
      </c>
      <c r="O112" t="s">
        <v>10869</v>
      </c>
      <c r="P112" t="s">
        <v>719</v>
      </c>
      <c r="Q112" t="s">
        <v>12112</v>
      </c>
      <c r="R112" t="s">
        <v>720</v>
      </c>
      <c r="S112" t="s">
        <v>13244</v>
      </c>
      <c r="T112" t="s">
        <v>721</v>
      </c>
      <c r="U112" t="s">
        <v>722</v>
      </c>
      <c r="V112" t="s">
        <v>723</v>
      </c>
    </row>
    <row r="113" spans="1:22">
      <c r="A113" t="s">
        <v>724</v>
      </c>
      <c r="B113" t="s">
        <v>9416</v>
      </c>
      <c r="C113" t="s">
        <v>10575</v>
      </c>
      <c r="D113">
        <v>273.10000000000002</v>
      </c>
      <c r="E113" s="11">
        <f t="shared" si="5"/>
        <v>20829150</v>
      </c>
      <c r="F113" s="5">
        <v>999</v>
      </c>
      <c r="G113" s="1">
        <v>0.73</v>
      </c>
      <c r="H113" t="str">
        <f t="shared" si="6"/>
        <v>20-50%</v>
      </c>
      <c r="I113" s="8" t="str">
        <f t="shared" si="8"/>
        <v>&gt;500</v>
      </c>
      <c r="J113" s="8" t="str">
        <f t="shared" si="9"/>
        <v>No</v>
      </c>
      <c r="K113" s="1" t="s">
        <v>9295</v>
      </c>
      <c r="L113">
        <v>4.3</v>
      </c>
      <c r="M113" s="4">
        <v>20850</v>
      </c>
      <c r="N113" s="12">
        <f t="shared" si="7"/>
        <v>89655</v>
      </c>
      <c r="O113" t="s">
        <v>10870</v>
      </c>
      <c r="P113" t="s">
        <v>205</v>
      </c>
      <c r="Q113" t="s">
        <v>12052</v>
      </c>
      <c r="R113" t="s">
        <v>206</v>
      </c>
      <c r="S113" t="s">
        <v>13183</v>
      </c>
      <c r="T113" t="s">
        <v>207</v>
      </c>
      <c r="U113" t="s">
        <v>726</v>
      </c>
      <c r="V113" t="s">
        <v>727</v>
      </c>
    </row>
    <row r="114" spans="1:22">
      <c r="A114" t="s">
        <v>728</v>
      </c>
      <c r="B114" t="s">
        <v>9417</v>
      </c>
      <c r="C114" t="s">
        <v>10572</v>
      </c>
      <c r="D114" s="2">
        <v>15990</v>
      </c>
      <c r="E114" s="11">
        <f t="shared" si="5"/>
        <v>24829650</v>
      </c>
      <c r="F114" s="5">
        <v>23990</v>
      </c>
      <c r="G114" s="1">
        <v>0.33</v>
      </c>
      <c r="H114" t="str">
        <f t="shared" si="6"/>
        <v>&gt;=50%</v>
      </c>
      <c r="I114" s="8" t="str">
        <f t="shared" si="8"/>
        <v>&gt;500</v>
      </c>
      <c r="J114" s="8" t="str">
        <f t="shared" si="9"/>
        <v>No</v>
      </c>
      <c r="K114" s="1" t="s">
        <v>9296</v>
      </c>
      <c r="L114">
        <v>4.3</v>
      </c>
      <c r="M114" s="4">
        <v>1035</v>
      </c>
      <c r="N114" s="12">
        <f t="shared" si="7"/>
        <v>4450.5</v>
      </c>
      <c r="O114" t="s">
        <v>10871</v>
      </c>
      <c r="P114" t="s">
        <v>730</v>
      </c>
      <c r="Q114" t="s">
        <v>12113</v>
      </c>
      <c r="R114" t="s">
        <v>731</v>
      </c>
      <c r="S114" t="s">
        <v>13245</v>
      </c>
      <c r="T114" t="s">
        <v>732</v>
      </c>
      <c r="U114" t="s">
        <v>733</v>
      </c>
      <c r="V114" t="s">
        <v>734</v>
      </c>
    </row>
    <row r="115" spans="1:22">
      <c r="A115" t="s">
        <v>735</v>
      </c>
      <c r="B115" t="s">
        <v>9418</v>
      </c>
      <c r="C115" t="s">
        <v>10576</v>
      </c>
      <c r="D115">
        <v>399</v>
      </c>
      <c r="E115" s="11">
        <f t="shared" si="5"/>
        <v>1778220</v>
      </c>
      <c r="F115" s="5">
        <v>999</v>
      </c>
      <c r="G115" s="1">
        <v>0.6</v>
      </c>
      <c r="H115" t="str">
        <f t="shared" si="6"/>
        <v>&gt;=50%</v>
      </c>
      <c r="I115" s="8" t="str">
        <f t="shared" si="8"/>
        <v>&gt;500</v>
      </c>
      <c r="J115" s="8" t="str">
        <f t="shared" si="9"/>
        <v>No</v>
      </c>
      <c r="K115" s="1" t="s">
        <v>9295</v>
      </c>
      <c r="L115">
        <v>4.0999999999999996</v>
      </c>
      <c r="M115" s="4">
        <v>1780</v>
      </c>
      <c r="N115" s="12">
        <f t="shared" si="7"/>
        <v>7297.9999999999991</v>
      </c>
      <c r="O115" t="s">
        <v>10872</v>
      </c>
      <c r="P115" t="s">
        <v>497</v>
      </c>
      <c r="Q115" t="s">
        <v>12087</v>
      </c>
      <c r="R115" t="s">
        <v>498</v>
      </c>
      <c r="S115" t="s">
        <v>13219</v>
      </c>
      <c r="T115" t="s">
        <v>499</v>
      </c>
      <c r="U115" t="s">
        <v>737</v>
      </c>
      <c r="V115" t="s">
        <v>738</v>
      </c>
    </row>
    <row r="116" spans="1:22">
      <c r="A116" t="s">
        <v>739</v>
      </c>
      <c r="B116" t="s">
        <v>9419</v>
      </c>
      <c r="C116" t="s">
        <v>10572</v>
      </c>
      <c r="D116">
        <v>399</v>
      </c>
      <c r="E116" s="11">
        <f t="shared" si="5"/>
        <v>1009495</v>
      </c>
      <c r="F116" s="5">
        <v>1999</v>
      </c>
      <c r="G116" s="1">
        <v>0.8</v>
      </c>
      <c r="H116" t="str">
        <f t="shared" si="6"/>
        <v>20-50%</v>
      </c>
      <c r="I116" s="8" t="str">
        <f t="shared" si="8"/>
        <v>&gt;500</v>
      </c>
      <c r="J116" s="8" t="str">
        <f t="shared" si="9"/>
        <v>No</v>
      </c>
      <c r="K116" s="1" t="s">
        <v>9295</v>
      </c>
      <c r="L116">
        <v>4.5</v>
      </c>
      <c r="M116" s="4">
        <v>505</v>
      </c>
      <c r="N116" s="12">
        <f t="shared" si="7"/>
        <v>2272.5</v>
      </c>
      <c r="O116" t="s">
        <v>10873</v>
      </c>
      <c r="P116" t="s">
        <v>741</v>
      </c>
      <c r="Q116" t="s">
        <v>12114</v>
      </c>
      <c r="R116" t="s">
        <v>742</v>
      </c>
      <c r="S116" t="s">
        <v>13246</v>
      </c>
      <c r="T116" t="s">
        <v>743</v>
      </c>
      <c r="U116" t="s">
        <v>744</v>
      </c>
      <c r="V116" t="s">
        <v>745</v>
      </c>
    </row>
    <row r="117" spans="1:22">
      <c r="A117" t="s">
        <v>746</v>
      </c>
      <c r="B117" t="s">
        <v>9420</v>
      </c>
      <c r="C117" t="s">
        <v>10576</v>
      </c>
      <c r="D117">
        <v>210</v>
      </c>
      <c r="E117" s="11">
        <f t="shared" si="5"/>
        <v>685083</v>
      </c>
      <c r="F117" s="5">
        <v>399</v>
      </c>
      <c r="G117" s="1">
        <v>0.47</v>
      </c>
      <c r="H117" t="str">
        <f t="shared" si="6"/>
        <v>20-50%</v>
      </c>
      <c r="I117" s="8" t="str">
        <f t="shared" si="8"/>
        <v>200-500</v>
      </c>
      <c r="J117" s="8" t="str">
        <f t="shared" si="9"/>
        <v>No</v>
      </c>
      <c r="K117" s="1" t="s">
        <v>9296</v>
      </c>
      <c r="L117">
        <v>4.0999999999999996</v>
      </c>
      <c r="M117" s="4">
        <v>1717</v>
      </c>
      <c r="N117" s="12">
        <f t="shared" si="7"/>
        <v>7039.7</v>
      </c>
      <c r="O117" t="s">
        <v>10874</v>
      </c>
      <c r="P117" t="s">
        <v>748</v>
      </c>
      <c r="Q117" t="s">
        <v>12115</v>
      </c>
      <c r="R117" t="s">
        <v>749</v>
      </c>
      <c r="S117" t="s">
        <v>13247</v>
      </c>
      <c r="T117" t="s">
        <v>750</v>
      </c>
      <c r="U117" t="s">
        <v>751</v>
      </c>
      <c r="V117" t="s">
        <v>752</v>
      </c>
    </row>
    <row r="118" spans="1:22">
      <c r="A118" t="s">
        <v>753</v>
      </c>
      <c r="B118" t="s">
        <v>9421</v>
      </c>
      <c r="C118" t="s">
        <v>10572</v>
      </c>
      <c r="D118" s="2">
        <v>1299</v>
      </c>
      <c r="E118" s="11">
        <f t="shared" si="5"/>
        <v>1179410</v>
      </c>
      <c r="F118" s="5">
        <v>1999</v>
      </c>
      <c r="G118" s="1">
        <v>0.35</v>
      </c>
      <c r="H118" t="str">
        <f t="shared" si="6"/>
        <v>&gt;=50%</v>
      </c>
      <c r="I118" s="8" t="str">
        <f t="shared" si="8"/>
        <v>&gt;500</v>
      </c>
      <c r="J118" s="8" t="str">
        <f t="shared" si="9"/>
        <v>No</v>
      </c>
      <c r="K118" s="1" t="s">
        <v>9296</v>
      </c>
      <c r="L118">
        <v>3.6</v>
      </c>
      <c r="M118" s="4">
        <v>590</v>
      </c>
      <c r="N118" s="12">
        <f t="shared" si="7"/>
        <v>2124</v>
      </c>
      <c r="O118" t="s">
        <v>10875</v>
      </c>
      <c r="P118" t="s">
        <v>755</v>
      </c>
      <c r="Q118" t="s">
        <v>12116</v>
      </c>
      <c r="R118" t="s">
        <v>756</v>
      </c>
      <c r="S118" t="s">
        <v>13248</v>
      </c>
      <c r="T118" t="s">
        <v>757</v>
      </c>
      <c r="U118" t="s">
        <v>758</v>
      </c>
      <c r="V118" t="s">
        <v>759</v>
      </c>
    </row>
    <row r="119" spans="1:22">
      <c r="A119" t="s">
        <v>760</v>
      </c>
      <c r="B119" t="s">
        <v>9422</v>
      </c>
      <c r="C119" t="s">
        <v>10572</v>
      </c>
      <c r="D119">
        <v>347</v>
      </c>
      <c r="E119" s="11">
        <f t="shared" si="5"/>
        <v>1119879</v>
      </c>
      <c r="F119" s="5">
        <v>999</v>
      </c>
      <c r="G119" s="1">
        <v>0.65</v>
      </c>
      <c r="H119" t="str">
        <f t="shared" si="6"/>
        <v>&gt;=50%</v>
      </c>
      <c r="I119" s="8" t="str">
        <f t="shared" si="8"/>
        <v>&gt;500</v>
      </c>
      <c r="J119" s="8" t="str">
        <f t="shared" si="9"/>
        <v>No</v>
      </c>
      <c r="K119" s="1" t="s">
        <v>9295</v>
      </c>
      <c r="L119">
        <v>3.5</v>
      </c>
      <c r="M119" s="4">
        <v>1121</v>
      </c>
      <c r="N119" s="12">
        <f t="shared" si="7"/>
        <v>3923.5</v>
      </c>
      <c r="O119" t="s">
        <v>10876</v>
      </c>
      <c r="P119" t="s">
        <v>762</v>
      </c>
      <c r="Q119" t="s">
        <v>12117</v>
      </c>
      <c r="R119" t="s">
        <v>763</v>
      </c>
      <c r="S119" t="s">
        <v>13249</v>
      </c>
      <c r="T119" t="s">
        <v>764</v>
      </c>
      <c r="U119" t="s">
        <v>765</v>
      </c>
      <c r="V119" t="s">
        <v>766</v>
      </c>
    </row>
    <row r="120" spans="1:22">
      <c r="A120" t="s">
        <v>767</v>
      </c>
      <c r="B120" t="s">
        <v>9423</v>
      </c>
      <c r="C120" t="s">
        <v>10572</v>
      </c>
      <c r="D120">
        <v>149</v>
      </c>
      <c r="E120" s="11">
        <f t="shared" si="5"/>
        <v>1311687</v>
      </c>
      <c r="F120" s="5">
        <v>999</v>
      </c>
      <c r="G120" s="1">
        <v>0.85</v>
      </c>
      <c r="H120" t="str">
        <f t="shared" si="6"/>
        <v>&gt;=50%</v>
      </c>
      <c r="I120" s="8" t="str">
        <f t="shared" si="8"/>
        <v>&gt;500</v>
      </c>
      <c r="J120" s="8" t="str">
        <f t="shared" si="9"/>
        <v>No</v>
      </c>
      <c r="K120" s="1" t="s">
        <v>9295</v>
      </c>
      <c r="L120">
        <v>4</v>
      </c>
      <c r="M120" s="4">
        <v>1313</v>
      </c>
      <c r="N120" s="12">
        <f t="shared" si="7"/>
        <v>5252</v>
      </c>
      <c r="O120" t="s">
        <v>10877</v>
      </c>
      <c r="P120" t="s">
        <v>418</v>
      </c>
      <c r="Q120" t="s">
        <v>12077</v>
      </c>
      <c r="R120" t="s">
        <v>419</v>
      </c>
      <c r="S120" t="s">
        <v>13209</v>
      </c>
      <c r="T120" t="s">
        <v>420</v>
      </c>
      <c r="U120" t="s">
        <v>769</v>
      </c>
      <c r="V120" t="s">
        <v>770</v>
      </c>
    </row>
    <row r="121" spans="1:22">
      <c r="A121" t="s">
        <v>771</v>
      </c>
      <c r="B121" t="s">
        <v>9424</v>
      </c>
      <c r="C121" t="s">
        <v>10572</v>
      </c>
      <c r="D121">
        <v>228</v>
      </c>
      <c r="E121" s="11">
        <f t="shared" si="5"/>
        <v>118668</v>
      </c>
      <c r="F121" s="5">
        <v>899</v>
      </c>
      <c r="G121" s="1">
        <v>0.75</v>
      </c>
      <c r="H121" t="str">
        <f t="shared" si="6"/>
        <v>20%</v>
      </c>
      <c r="I121" s="8" t="str">
        <f t="shared" si="8"/>
        <v>&gt;500</v>
      </c>
      <c r="J121" s="8" t="str">
        <f t="shared" si="9"/>
        <v>No</v>
      </c>
      <c r="K121" s="1" t="s">
        <v>9295</v>
      </c>
      <c r="L121">
        <v>3.8</v>
      </c>
      <c r="M121" s="4">
        <v>132</v>
      </c>
      <c r="N121" s="12">
        <f t="shared" si="7"/>
        <v>501.59999999999997</v>
      </c>
      <c r="O121" t="s">
        <v>10878</v>
      </c>
      <c r="P121" t="s">
        <v>773</v>
      </c>
      <c r="Q121" t="s">
        <v>12118</v>
      </c>
      <c r="R121" t="s">
        <v>774</v>
      </c>
      <c r="S121" t="s">
        <v>13250</v>
      </c>
      <c r="T121" t="s">
        <v>775</v>
      </c>
      <c r="U121" t="s">
        <v>776</v>
      </c>
      <c r="V121" t="s">
        <v>777</v>
      </c>
    </row>
    <row r="122" spans="1:22">
      <c r="A122" t="s">
        <v>778</v>
      </c>
      <c r="B122" t="s">
        <v>9425</v>
      </c>
      <c r="C122" t="s">
        <v>10576</v>
      </c>
      <c r="D122" s="2">
        <v>1599</v>
      </c>
      <c r="E122" s="11">
        <f t="shared" si="5"/>
        <v>3900049</v>
      </c>
      <c r="F122" s="5">
        <v>1999</v>
      </c>
      <c r="G122" s="1">
        <v>0.2</v>
      </c>
      <c r="H122" t="str">
        <f t="shared" si="6"/>
        <v>&gt;=50%</v>
      </c>
      <c r="I122" s="8" t="str">
        <f t="shared" si="8"/>
        <v>&gt;500</v>
      </c>
      <c r="J122" s="8" t="str">
        <f t="shared" si="9"/>
        <v>No</v>
      </c>
      <c r="K122" s="1" t="s">
        <v>9296</v>
      </c>
      <c r="L122">
        <v>4.4000000000000004</v>
      </c>
      <c r="M122" s="4">
        <v>1951</v>
      </c>
      <c r="N122" s="12">
        <f t="shared" si="7"/>
        <v>8584.4000000000015</v>
      </c>
      <c r="O122" t="s">
        <v>780</v>
      </c>
      <c r="P122" t="s">
        <v>781</v>
      </c>
      <c r="Q122" t="s">
        <v>12119</v>
      </c>
      <c r="R122" t="s">
        <v>782</v>
      </c>
      <c r="S122" t="s">
        <v>13251</v>
      </c>
      <c r="T122" t="s">
        <v>783</v>
      </c>
      <c r="U122" t="s">
        <v>784</v>
      </c>
      <c r="V122" t="s">
        <v>785</v>
      </c>
    </row>
    <row r="123" spans="1:22">
      <c r="A123" t="s">
        <v>786</v>
      </c>
      <c r="B123" t="s">
        <v>9426</v>
      </c>
      <c r="C123" t="s">
        <v>10575</v>
      </c>
      <c r="D123" s="2">
        <v>1499</v>
      </c>
      <c r="E123" s="11">
        <f t="shared" si="5"/>
        <v>147963</v>
      </c>
      <c r="F123" s="5">
        <v>3999</v>
      </c>
      <c r="G123" s="1">
        <v>0.63</v>
      </c>
      <c r="H123" t="str">
        <f t="shared" si="6"/>
        <v>20-50%</v>
      </c>
      <c r="I123" s="8" t="str">
        <f t="shared" si="8"/>
        <v>&gt;500</v>
      </c>
      <c r="J123" s="8" t="str">
        <f t="shared" si="9"/>
        <v>No</v>
      </c>
      <c r="K123" s="1" t="s">
        <v>9295</v>
      </c>
      <c r="L123">
        <v>3.7</v>
      </c>
      <c r="M123" s="4">
        <v>37</v>
      </c>
      <c r="N123" s="12">
        <f t="shared" si="7"/>
        <v>136.9</v>
      </c>
      <c r="O123" t="s">
        <v>10879</v>
      </c>
      <c r="P123" t="s">
        <v>788</v>
      </c>
      <c r="Q123" t="s">
        <v>12120</v>
      </c>
      <c r="R123" t="s">
        <v>789</v>
      </c>
      <c r="S123" t="s">
        <v>13252</v>
      </c>
      <c r="T123" t="s">
        <v>790</v>
      </c>
      <c r="U123" t="s">
        <v>791</v>
      </c>
      <c r="V123" t="s">
        <v>792</v>
      </c>
    </row>
    <row r="124" spans="1:22">
      <c r="A124" t="s">
        <v>793</v>
      </c>
      <c r="B124" t="s">
        <v>9427</v>
      </c>
      <c r="C124" t="s">
        <v>10575</v>
      </c>
      <c r="D124" s="2">
        <v>8499</v>
      </c>
      <c r="E124" s="11">
        <f t="shared" si="5"/>
        <v>9471408</v>
      </c>
      <c r="F124" s="5">
        <v>15999</v>
      </c>
      <c r="G124" s="1">
        <v>0.47</v>
      </c>
      <c r="H124" t="str">
        <f t="shared" si="6"/>
        <v>&gt;=50%</v>
      </c>
      <c r="I124" s="8" t="str">
        <f t="shared" si="8"/>
        <v>&gt;500</v>
      </c>
      <c r="J124" s="8" t="str">
        <f t="shared" si="9"/>
        <v>No</v>
      </c>
      <c r="K124" s="1" t="s">
        <v>9296</v>
      </c>
      <c r="L124">
        <v>4.3</v>
      </c>
      <c r="M124" s="4">
        <v>592</v>
      </c>
      <c r="N124" s="12">
        <f t="shared" si="7"/>
        <v>2545.6</v>
      </c>
      <c r="O124" t="s">
        <v>10880</v>
      </c>
      <c r="P124" t="s">
        <v>795</v>
      </c>
      <c r="Q124" t="s">
        <v>12121</v>
      </c>
      <c r="R124" t="s">
        <v>796</v>
      </c>
      <c r="S124" t="s">
        <v>13253</v>
      </c>
      <c r="T124" t="s">
        <v>797</v>
      </c>
      <c r="U124" t="s">
        <v>798</v>
      </c>
      <c r="V124" t="s">
        <v>799</v>
      </c>
    </row>
    <row r="125" spans="1:22">
      <c r="A125" t="s">
        <v>800</v>
      </c>
      <c r="B125" t="s">
        <v>9428</v>
      </c>
      <c r="C125" t="s">
        <v>10575</v>
      </c>
      <c r="D125" s="2">
        <v>20990</v>
      </c>
      <c r="E125" s="11">
        <f t="shared" si="5"/>
        <v>56642410</v>
      </c>
      <c r="F125" s="5">
        <v>44990</v>
      </c>
      <c r="G125" s="1">
        <v>0.53</v>
      </c>
      <c r="H125" t="str">
        <f t="shared" si="6"/>
        <v>20-50%</v>
      </c>
      <c r="I125" s="8" t="str">
        <f t="shared" si="8"/>
        <v>&gt;500</v>
      </c>
      <c r="J125" s="8" t="str">
        <f t="shared" si="9"/>
        <v>No</v>
      </c>
      <c r="K125" s="1" t="s">
        <v>9295</v>
      </c>
      <c r="L125">
        <v>4.0999999999999996</v>
      </c>
      <c r="M125" s="4">
        <v>1259</v>
      </c>
      <c r="N125" s="12">
        <f t="shared" si="7"/>
        <v>5161.8999999999996</v>
      </c>
      <c r="O125" t="s">
        <v>10881</v>
      </c>
      <c r="P125" t="s">
        <v>802</v>
      </c>
      <c r="Q125" t="s">
        <v>12122</v>
      </c>
      <c r="R125" t="s">
        <v>803</v>
      </c>
      <c r="S125" t="s">
        <v>13254</v>
      </c>
      <c r="T125" t="s">
        <v>804</v>
      </c>
      <c r="U125" t="s">
        <v>805</v>
      </c>
      <c r="V125" t="s">
        <v>806</v>
      </c>
    </row>
    <row r="126" spans="1:22">
      <c r="A126" t="s">
        <v>807</v>
      </c>
      <c r="B126" t="s">
        <v>9429</v>
      </c>
      <c r="C126" t="s">
        <v>10574</v>
      </c>
      <c r="D126" s="2">
        <v>32999</v>
      </c>
      <c r="E126" s="11">
        <f t="shared" si="5"/>
        <v>2035664762</v>
      </c>
      <c r="F126" s="5">
        <v>44999</v>
      </c>
      <c r="G126" s="1">
        <v>0.27</v>
      </c>
      <c r="H126" t="str">
        <f t="shared" si="6"/>
        <v>&gt;=50%</v>
      </c>
      <c r="I126" s="8" t="str">
        <f t="shared" si="8"/>
        <v>&gt;500</v>
      </c>
      <c r="J126" s="8" t="str">
        <f t="shared" si="9"/>
        <v>No</v>
      </c>
      <c r="K126" s="1" t="s">
        <v>9296</v>
      </c>
      <c r="L126">
        <v>4.2</v>
      </c>
      <c r="M126" s="4">
        <v>45238</v>
      </c>
      <c r="N126" s="12">
        <f t="shared" si="7"/>
        <v>189999.6</v>
      </c>
      <c r="O126" t="s">
        <v>10882</v>
      </c>
      <c r="P126" t="s">
        <v>433</v>
      </c>
      <c r="Q126" t="s">
        <v>12079</v>
      </c>
      <c r="R126" t="s">
        <v>434</v>
      </c>
      <c r="S126" t="s">
        <v>13211</v>
      </c>
      <c r="T126" t="s">
        <v>435</v>
      </c>
      <c r="U126" t="s">
        <v>809</v>
      </c>
      <c r="V126" t="s">
        <v>810</v>
      </c>
    </row>
    <row r="127" spans="1:22">
      <c r="A127" t="s">
        <v>811</v>
      </c>
      <c r="B127" t="s">
        <v>9430</v>
      </c>
      <c r="C127" t="s">
        <v>10574</v>
      </c>
      <c r="D127">
        <v>799</v>
      </c>
      <c r="E127" s="11">
        <f t="shared" si="5"/>
        <v>48684600</v>
      </c>
      <c r="F127" s="5">
        <v>1700</v>
      </c>
      <c r="G127" s="1">
        <v>0.53</v>
      </c>
      <c r="H127" t="str">
        <f t="shared" si="6"/>
        <v>&gt;=50%</v>
      </c>
      <c r="I127" s="8" t="str">
        <f t="shared" si="8"/>
        <v>&gt;500</v>
      </c>
      <c r="J127" s="8" t="str">
        <f t="shared" si="9"/>
        <v>No</v>
      </c>
      <c r="K127" s="1" t="s">
        <v>9295</v>
      </c>
      <c r="L127">
        <v>4.0999999999999996</v>
      </c>
      <c r="M127" s="4">
        <v>28638</v>
      </c>
      <c r="N127" s="12">
        <f t="shared" si="7"/>
        <v>117415.79999999999</v>
      </c>
      <c r="O127" t="s">
        <v>10883</v>
      </c>
      <c r="P127" t="s">
        <v>813</v>
      </c>
      <c r="Q127" t="s">
        <v>814</v>
      </c>
      <c r="R127" t="s">
        <v>815</v>
      </c>
      <c r="S127" t="s">
        <v>13255</v>
      </c>
      <c r="T127" t="s">
        <v>816</v>
      </c>
      <c r="U127" t="s">
        <v>817</v>
      </c>
      <c r="V127" t="s">
        <v>818</v>
      </c>
    </row>
    <row r="128" spans="1:22">
      <c r="A128" t="s">
        <v>819</v>
      </c>
      <c r="B128" t="s">
        <v>9431</v>
      </c>
      <c r="C128" t="s">
        <v>10575</v>
      </c>
      <c r="D128">
        <v>229</v>
      </c>
      <c r="E128" s="11">
        <f t="shared" si="5"/>
        <v>7636825</v>
      </c>
      <c r="F128" s="5">
        <v>595</v>
      </c>
      <c r="G128" s="1">
        <v>0.62</v>
      </c>
      <c r="H128" t="str">
        <f t="shared" si="6"/>
        <v>&gt;=50%</v>
      </c>
      <c r="I128" s="8" t="str">
        <f t="shared" si="8"/>
        <v>&gt;500</v>
      </c>
      <c r="J128" s="8" t="str">
        <f t="shared" si="9"/>
        <v>No</v>
      </c>
      <c r="K128" s="1" t="s">
        <v>9295</v>
      </c>
      <c r="L128">
        <v>4.3</v>
      </c>
      <c r="M128" s="4">
        <v>12835</v>
      </c>
      <c r="N128" s="12">
        <f t="shared" si="7"/>
        <v>55190.5</v>
      </c>
      <c r="O128" t="s">
        <v>10884</v>
      </c>
      <c r="P128" t="s">
        <v>821</v>
      </c>
      <c r="Q128" t="s">
        <v>12123</v>
      </c>
      <c r="R128" t="s">
        <v>822</v>
      </c>
      <c r="S128" t="s">
        <v>13256</v>
      </c>
      <c r="T128" t="s">
        <v>823</v>
      </c>
      <c r="U128" t="s">
        <v>824</v>
      </c>
      <c r="V128" t="s">
        <v>825</v>
      </c>
    </row>
    <row r="129" spans="1:22">
      <c r="A129" t="s">
        <v>826</v>
      </c>
      <c r="B129" t="s">
        <v>9432</v>
      </c>
      <c r="C129" t="s">
        <v>10576</v>
      </c>
      <c r="D129" s="2">
        <v>9999</v>
      </c>
      <c r="E129" s="11">
        <f t="shared" si="5"/>
        <v>35519310</v>
      </c>
      <c r="F129" s="5">
        <v>27990</v>
      </c>
      <c r="G129" s="1">
        <v>0.64</v>
      </c>
      <c r="H129" t="str">
        <f t="shared" si="6"/>
        <v>20-50%</v>
      </c>
      <c r="I129" s="8" t="str">
        <f t="shared" si="8"/>
        <v>&gt;500</v>
      </c>
      <c r="J129" s="8" t="str">
        <f t="shared" si="9"/>
        <v>No</v>
      </c>
      <c r="K129" s="1" t="s">
        <v>9295</v>
      </c>
      <c r="L129">
        <v>4.2</v>
      </c>
      <c r="M129" s="4">
        <v>1269</v>
      </c>
      <c r="N129" s="12">
        <f t="shared" si="7"/>
        <v>5329.8</v>
      </c>
      <c r="O129" t="s">
        <v>10885</v>
      </c>
      <c r="P129" t="s">
        <v>828</v>
      </c>
      <c r="Q129" t="s">
        <v>12124</v>
      </c>
      <c r="R129" t="s">
        <v>829</v>
      </c>
      <c r="S129" t="s">
        <v>13257</v>
      </c>
      <c r="T129" t="s">
        <v>830</v>
      </c>
      <c r="U129" t="s">
        <v>831</v>
      </c>
      <c r="V129" t="s">
        <v>832</v>
      </c>
    </row>
    <row r="130" spans="1:22">
      <c r="A130" t="s">
        <v>833</v>
      </c>
      <c r="B130" t="s">
        <v>9433</v>
      </c>
      <c r="C130" t="s">
        <v>10579</v>
      </c>
      <c r="D130">
        <v>349</v>
      </c>
      <c r="E130" s="11">
        <f t="shared" ref="E130:E193" si="10">F130 * M130</f>
        <v>170116</v>
      </c>
      <c r="F130" s="5">
        <v>599</v>
      </c>
      <c r="G130" s="1">
        <v>0.42</v>
      </c>
      <c r="H130" t="str">
        <f t="shared" ref="H130:H193" si="11">IF(G131 &lt;=0.2, "20%", IF(G131 &lt;=0.5,"20-50%", "&gt;=50%"))</f>
        <v>&gt;=50%</v>
      </c>
      <c r="I130" s="8" t="str">
        <f t="shared" si="8"/>
        <v>&gt;500</v>
      </c>
      <c r="J130" s="8" t="str">
        <f t="shared" si="9"/>
        <v>No</v>
      </c>
      <c r="K130" s="1" t="s">
        <v>9296</v>
      </c>
      <c r="L130">
        <v>4.2</v>
      </c>
      <c r="M130" s="4">
        <v>284</v>
      </c>
      <c r="N130" s="12">
        <f t="shared" ref="N130:N193" si="12">L130 *M130</f>
        <v>1192.8</v>
      </c>
      <c r="O130" t="s">
        <v>10886</v>
      </c>
      <c r="P130" t="s">
        <v>835</v>
      </c>
      <c r="Q130" t="s">
        <v>12125</v>
      </c>
      <c r="R130" t="s">
        <v>836</v>
      </c>
      <c r="S130" t="s">
        <v>13258</v>
      </c>
      <c r="T130" t="s">
        <v>837</v>
      </c>
      <c r="U130" t="s">
        <v>838</v>
      </c>
      <c r="V130" t="s">
        <v>839</v>
      </c>
    </row>
    <row r="131" spans="1:22">
      <c r="A131" t="s">
        <v>840</v>
      </c>
      <c r="B131" t="s">
        <v>9434</v>
      </c>
      <c r="C131" t="s">
        <v>10575</v>
      </c>
      <c r="D131">
        <v>489</v>
      </c>
      <c r="E131" s="11">
        <f t="shared" si="10"/>
        <v>83445600</v>
      </c>
      <c r="F131" s="5">
        <v>1200</v>
      </c>
      <c r="G131" s="1">
        <v>0.59</v>
      </c>
      <c r="H131" t="str">
        <f t="shared" si="11"/>
        <v>20-50%</v>
      </c>
      <c r="I131" s="8" t="str">
        <f t="shared" ref="I131:I194" si="13">IF(F131&lt;200,"&lt;200",IF(F131&lt;=500,"200-500",IF(F131&gt;500,"&gt;500")))</f>
        <v>&gt;500</v>
      </c>
      <c r="J131" s="8" t="str">
        <f t="shared" ref="J131:J194" si="14">IF(T131 &lt;1000, "Yes","No")</f>
        <v>No</v>
      </c>
      <c r="K131" s="1" t="s">
        <v>9295</v>
      </c>
      <c r="L131">
        <v>4.4000000000000004</v>
      </c>
      <c r="M131" s="4">
        <v>69538</v>
      </c>
      <c r="N131" s="12">
        <f t="shared" si="12"/>
        <v>305967.2</v>
      </c>
      <c r="O131" t="s">
        <v>10887</v>
      </c>
      <c r="P131" t="s">
        <v>842</v>
      </c>
      <c r="Q131" t="s">
        <v>12126</v>
      </c>
      <c r="R131" t="s">
        <v>843</v>
      </c>
      <c r="S131" t="s">
        <v>13259</v>
      </c>
      <c r="T131" t="s">
        <v>844</v>
      </c>
      <c r="U131" t="s">
        <v>845</v>
      </c>
      <c r="V131" t="s">
        <v>846</v>
      </c>
    </row>
    <row r="132" spans="1:22">
      <c r="A132" t="s">
        <v>847</v>
      </c>
      <c r="B132" t="s">
        <v>9435</v>
      </c>
      <c r="C132" t="s">
        <v>10572</v>
      </c>
      <c r="D132" s="2">
        <v>23999</v>
      </c>
      <c r="E132" s="11">
        <f t="shared" si="10"/>
        <v>164557970</v>
      </c>
      <c r="F132" s="5">
        <v>34990</v>
      </c>
      <c r="G132" s="1">
        <v>0.31</v>
      </c>
      <c r="H132" t="str">
        <f t="shared" si="11"/>
        <v>&gt;=50%</v>
      </c>
      <c r="I132" s="8" t="str">
        <f t="shared" si="13"/>
        <v>&gt;500</v>
      </c>
      <c r="J132" s="8" t="str">
        <f t="shared" si="14"/>
        <v>No</v>
      </c>
      <c r="K132" s="1" t="s">
        <v>9296</v>
      </c>
      <c r="L132">
        <v>4.3</v>
      </c>
      <c r="M132" s="4">
        <v>4703</v>
      </c>
      <c r="N132" s="12">
        <f t="shared" si="12"/>
        <v>20222.899999999998</v>
      </c>
      <c r="O132" t="s">
        <v>10848</v>
      </c>
      <c r="P132" t="s">
        <v>171</v>
      </c>
      <c r="Q132" t="s">
        <v>12047</v>
      </c>
      <c r="R132" t="s">
        <v>172</v>
      </c>
      <c r="S132" t="s">
        <v>13178</v>
      </c>
      <c r="T132" t="s">
        <v>9246</v>
      </c>
      <c r="U132" t="s">
        <v>849</v>
      </c>
      <c r="V132" t="s">
        <v>850</v>
      </c>
    </row>
    <row r="133" spans="1:22">
      <c r="A133" t="s">
        <v>851</v>
      </c>
      <c r="B133" t="s">
        <v>852</v>
      </c>
      <c r="C133" t="s">
        <v>10580</v>
      </c>
      <c r="D133">
        <v>399</v>
      </c>
      <c r="E133" s="11">
        <f t="shared" si="10"/>
        <v>2803194</v>
      </c>
      <c r="F133" s="5">
        <v>999</v>
      </c>
      <c r="G133" s="1">
        <v>0.6</v>
      </c>
      <c r="H133" t="str">
        <f t="shared" si="11"/>
        <v>&gt;=50%</v>
      </c>
      <c r="I133" s="8" t="str">
        <f t="shared" si="13"/>
        <v>&gt;500</v>
      </c>
      <c r="J133" s="8" t="str">
        <f t="shared" si="14"/>
        <v>No</v>
      </c>
      <c r="K133" s="1" t="s">
        <v>9295</v>
      </c>
      <c r="L133">
        <v>4.3</v>
      </c>
      <c r="M133" s="4">
        <v>2806</v>
      </c>
      <c r="N133" s="12">
        <f t="shared" si="12"/>
        <v>12065.8</v>
      </c>
      <c r="O133" t="s">
        <v>10888</v>
      </c>
      <c r="P133" t="s">
        <v>690</v>
      </c>
      <c r="Q133" t="s">
        <v>12109</v>
      </c>
      <c r="R133" t="s">
        <v>691</v>
      </c>
      <c r="S133" t="s">
        <v>13241</v>
      </c>
      <c r="T133" t="s">
        <v>692</v>
      </c>
      <c r="U133" t="s">
        <v>853</v>
      </c>
      <c r="V133" t="s">
        <v>854</v>
      </c>
    </row>
    <row r="134" spans="1:22">
      <c r="A134" t="s">
        <v>855</v>
      </c>
      <c r="B134" t="s">
        <v>9436</v>
      </c>
      <c r="C134" t="s">
        <v>10572</v>
      </c>
      <c r="D134">
        <v>349</v>
      </c>
      <c r="E134" s="11">
        <f t="shared" si="10"/>
        <v>4280205</v>
      </c>
      <c r="F134" s="5">
        <v>1299</v>
      </c>
      <c r="G134" s="1">
        <v>0.73</v>
      </c>
      <c r="H134" t="str">
        <f t="shared" si="11"/>
        <v>20-50%</v>
      </c>
      <c r="I134" s="8" t="str">
        <f t="shared" si="13"/>
        <v>&gt;500</v>
      </c>
      <c r="J134" s="8" t="str">
        <f t="shared" si="14"/>
        <v>No</v>
      </c>
      <c r="K134" s="1" t="s">
        <v>9295</v>
      </c>
      <c r="L134">
        <v>4</v>
      </c>
      <c r="M134" s="4">
        <v>3295</v>
      </c>
      <c r="N134" s="12">
        <f t="shared" si="12"/>
        <v>13180</v>
      </c>
      <c r="O134" t="s">
        <v>857</v>
      </c>
      <c r="P134" t="s">
        <v>858</v>
      </c>
      <c r="Q134" t="s">
        <v>12127</v>
      </c>
      <c r="R134" t="s">
        <v>859</v>
      </c>
      <c r="S134" t="s">
        <v>13260</v>
      </c>
      <c r="T134" t="s">
        <v>860</v>
      </c>
      <c r="U134" t="s">
        <v>861</v>
      </c>
      <c r="V134" t="s">
        <v>862</v>
      </c>
    </row>
    <row r="135" spans="1:22">
      <c r="A135" t="s">
        <v>863</v>
      </c>
      <c r="B135" t="s">
        <v>9437</v>
      </c>
      <c r="C135" t="s">
        <v>10572</v>
      </c>
      <c r="D135">
        <v>179</v>
      </c>
      <c r="E135" s="11">
        <f t="shared" si="10"/>
        <v>24219</v>
      </c>
      <c r="F135" s="5">
        <v>299</v>
      </c>
      <c r="G135" s="1">
        <v>0.4</v>
      </c>
      <c r="H135" t="str">
        <f t="shared" si="11"/>
        <v>&gt;=50%</v>
      </c>
      <c r="I135" s="8" t="str">
        <f t="shared" si="13"/>
        <v>200-500</v>
      </c>
      <c r="J135" s="8" t="str">
        <f t="shared" si="14"/>
        <v>No</v>
      </c>
      <c r="K135" s="1" t="s">
        <v>9296</v>
      </c>
      <c r="L135">
        <v>3.9</v>
      </c>
      <c r="M135" s="4">
        <v>81</v>
      </c>
      <c r="N135" s="12">
        <f t="shared" si="12"/>
        <v>315.89999999999998</v>
      </c>
      <c r="O135" t="s">
        <v>10889</v>
      </c>
      <c r="P135" t="s">
        <v>865</v>
      </c>
      <c r="Q135" t="s">
        <v>12128</v>
      </c>
      <c r="R135" t="s">
        <v>866</v>
      </c>
      <c r="S135" t="s">
        <v>13261</v>
      </c>
      <c r="T135" t="s">
        <v>867</v>
      </c>
      <c r="U135" t="s">
        <v>868</v>
      </c>
      <c r="V135" t="s">
        <v>869</v>
      </c>
    </row>
    <row r="136" spans="1:22">
      <c r="A136" t="s">
        <v>870</v>
      </c>
      <c r="B136" t="s">
        <v>9438</v>
      </c>
      <c r="C136" t="s">
        <v>10575</v>
      </c>
      <c r="D136">
        <v>689</v>
      </c>
      <c r="E136" s="11">
        <f t="shared" si="10"/>
        <v>63451500</v>
      </c>
      <c r="F136" s="5">
        <v>1500</v>
      </c>
      <c r="G136" s="1">
        <v>0.54</v>
      </c>
      <c r="H136" t="str">
        <f t="shared" si="11"/>
        <v>20-50%</v>
      </c>
      <c r="I136" s="8" t="str">
        <f t="shared" si="13"/>
        <v>&gt;500</v>
      </c>
      <c r="J136" s="8" t="str">
        <f t="shared" si="14"/>
        <v>No</v>
      </c>
      <c r="K136" s="1" t="s">
        <v>9295</v>
      </c>
      <c r="L136">
        <v>4.2</v>
      </c>
      <c r="M136" s="4">
        <v>42301</v>
      </c>
      <c r="N136" s="12">
        <f t="shared" si="12"/>
        <v>177664.2</v>
      </c>
      <c r="O136" t="s">
        <v>872</v>
      </c>
      <c r="P136" t="s">
        <v>873</v>
      </c>
      <c r="Q136" t="s">
        <v>12129</v>
      </c>
      <c r="R136" t="s">
        <v>874</v>
      </c>
      <c r="S136" t="s">
        <v>13262</v>
      </c>
      <c r="T136" t="s">
        <v>875</v>
      </c>
      <c r="U136" t="s">
        <v>876</v>
      </c>
      <c r="V136" t="s">
        <v>877</v>
      </c>
    </row>
    <row r="137" spans="1:22">
      <c r="A137" t="s">
        <v>878</v>
      </c>
      <c r="B137" t="s">
        <v>9439</v>
      </c>
      <c r="C137" t="s">
        <v>10572</v>
      </c>
      <c r="D137" s="2">
        <v>30990</v>
      </c>
      <c r="E137" s="11">
        <f t="shared" si="10"/>
        <v>68786240</v>
      </c>
      <c r="F137" s="5">
        <v>49990</v>
      </c>
      <c r="G137" s="1">
        <v>0.38</v>
      </c>
      <c r="H137" t="str">
        <f t="shared" si="11"/>
        <v>&gt;=50%</v>
      </c>
      <c r="I137" s="8" t="str">
        <f t="shared" si="13"/>
        <v>&gt;500</v>
      </c>
      <c r="J137" s="8" t="str">
        <f t="shared" si="14"/>
        <v>No</v>
      </c>
      <c r="K137" s="1" t="s">
        <v>9296</v>
      </c>
      <c r="L137">
        <v>4.3</v>
      </c>
      <c r="M137" s="4">
        <v>1376</v>
      </c>
      <c r="N137" s="12">
        <f t="shared" si="12"/>
        <v>5916.8</v>
      </c>
      <c r="O137" t="s">
        <v>10890</v>
      </c>
      <c r="P137" t="s">
        <v>880</v>
      </c>
      <c r="Q137" t="s">
        <v>12130</v>
      </c>
      <c r="R137" t="s">
        <v>881</v>
      </c>
      <c r="S137" t="s">
        <v>13263</v>
      </c>
      <c r="T137" t="s">
        <v>882</v>
      </c>
      <c r="U137" t="s">
        <v>883</v>
      </c>
      <c r="V137" t="s">
        <v>884</v>
      </c>
    </row>
    <row r="138" spans="1:22">
      <c r="A138" t="s">
        <v>885</v>
      </c>
      <c r="B138" t="s">
        <v>9440</v>
      </c>
      <c r="C138" t="s">
        <v>10574</v>
      </c>
      <c r="D138">
        <v>249</v>
      </c>
      <c r="E138" s="11">
        <f t="shared" si="10"/>
        <v>1000825</v>
      </c>
      <c r="F138" s="5">
        <v>931</v>
      </c>
      <c r="G138" s="1">
        <v>0.73</v>
      </c>
      <c r="H138" t="str">
        <f t="shared" si="11"/>
        <v>&gt;=50%</v>
      </c>
      <c r="I138" s="8" t="str">
        <f t="shared" si="13"/>
        <v>&gt;500</v>
      </c>
      <c r="J138" s="8" t="str">
        <f t="shared" si="14"/>
        <v>No</v>
      </c>
      <c r="K138" s="1" t="s">
        <v>9295</v>
      </c>
      <c r="L138">
        <v>3.9</v>
      </c>
      <c r="M138" s="4">
        <v>1075</v>
      </c>
      <c r="N138" s="12">
        <f t="shared" si="12"/>
        <v>4192.5</v>
      </c>
      <c r="O138" t="s">
        <v>10891</v>
      </c>
      <c r="P138" t="s">
        <v>239</v>
      </c>
      <c r="Q138" t="s">
        <v>12057</v>
      </c>
      <c r="R138" t="s">
        <v>240</v>
      </c>
      <c r="S138" t="s">
        <v>13188</v>
      </c>
      <c r="T138" t="s">
        <v>241</v>
      </c>
      <c r="U138" t="s">
        <v>887</v>
      </c>
      <c r="V138" t="s">
        <v>888</v>
      </c>
    </row>
    <row r="139" spans="1:22">
      <c r="A139" t="s">
        <v>889</v>
      </c>
      <c r="B139" t="s">
        <v>9441</v>
      </c>
      <c r="C139" t="s">
        <v>10576</v>
      </c>
      <c r="D139">
        <v>999</v>
      </c>
      <c r="E139" s="11">
        <f t="shared" si="10"/>
        <v>8789936</v>
      </c>
      <c r="F139" s="5">
        <v>2399</v>
      </c>
      <c r="G139" s="1">
        <v>0.57999999999999996</v>
      </c>
      <c r="H139" t="str">
        <f t="shared" si="11"/>
        <v>20%</v>
      </c>
      <c r="I139" s="8" t="str">
        <f t="shared" si="13"/>
        <v>&gt;500</v>
      </c>
      <c r="J139" s="8" t="str">
        <f t="shared" si="14"/>
        <v>No</v>
      </c>
      <c r="K139" s="1" t="s">
        <v>9295</v>
      </c>
      <c r="L139">
        <v>4.5999999999999996</v>
      </c>
      <c r="M139" s="4">
        <v>3664</v>
      </c>
      <c r="N139" s="12">
        <f t="shared" si="12"/>
        <v>16854.399999999998</v>
      </c>
      <c r="O139" t="s">
        <v>10892</v>
      </c>
      <c r="P139" t="s">
        <v>891</v>
      </c>
      <c r="Q139" t="s">
        <v>12131</v>
      </c>
      <c r="R139" t="s">
        <v>892</v>
      </c>
      <c r="S139" t="s">
        <v>13264</v>
      </c>
      <c r="T139" t="s">
        <v>893</v>
      </c>
      <c r="U139" t="s">
        <v>894</v>
      </c>
      <c r="V139" t="s">
        <v>895</v>
      </c>
    </row>
    <row r="140" spans="1:22">
      <c r="A140" t="s">
        <v>896</v>
      </c>
      <c r="B140" t="s">
        <v>9442</v>
      </c>
      <c r="C140" t="s">
        <v>10572</v>
      </c>
      <c r="D140">
        <v>399</v>
      </c>
      <c r="E140" s="11">
        <f t="shared" si="10"/>
        <v>778449</v>
      </c>
      <c r="F140" s="5">
        <v>399</v>
      </c>
      <c r="G140" s="1">
        <v>0</v>
      </c>
      <c r="H140" t="str">
        <f t="shared" si="11"/>
        <v>20-50%</v>
      </c>
      <c r="I140" s="8" t="str">
        <f t="shared" si="13"/>
        <v>200-500</v>
      </c>
      <c r="J140" s="8" t="str">
        <f t="shared" si="14"/>
        <v>No</v>
      </c>
      <c r="K140" s="1" t="s">
        <v>9296</v>
      </c>
      <c r="L140">
        <v>3.9</v>
      </c>
      <c r="M140" s="4">
        <v>1951</v>
      </c>
      <c r="N140" s="12">
        <f t="shared" si="12"/>
        <v>7608.9</v>
      </c>
      <c r="O140" t="s">
        <v>10893</v>
      </c>
      <c r="P140" t="s">
        <v>898</v>
      </c>
      <c r="Q140" t="s">
        <v>12132</v>
      </c>
      <c r="R140" t="s">
        <v>899</v>
      </c>
      <c r="S140" t="s">
        <v>13265</v>
      </c>
      <c r="T140" t="s">
        <v>900</v>
      </c>
      <c r="U140" t="s">
        <v>901</v>
      </c>
      <c r="V140" t="s">
        <v>902</v>
      </c>
    </row>
    <row r="141" spans="1:22">
      <c r="A141" t="s">
        <v>903</v>
      </c>
      <c r="B141" t="s">
        <v>9443</v>
      </c>
      <c r="C141" t="s">
        <v>10572</v>
      </c>
      <c r="D141">
        <v>349</v>
      </c>
      <c r="E141" s="11">
        <f t="shared" si="10"/>
        <v>14574150</v>
      </c>
      <c r="F141" s="5">
        <v>699</v>
      </c>
      <c r="G141" s="1">
        <v>0.5</v>
      </c>
      <c r="H141" t="str">
        <f t="shared" si="11"/>
        <v>&gt;=50%</v>
      </c>
      <c r="I141" s="8" t="str">
        <f t="shared" si="13"/>
        <v>&gt;500</v>
      </c>
      <c r="J141" s="8" t="str">
        <f t="shared" si="14"/>
        <v>No</v>
      </c>
      <c r="K141" s="1" t="s">
        <v>9295</v>
      </c>
      <c r="L141">
        <v>4.3</v>
      </c>
      <c r="M141" s="4">
        <v>20850</v>
      </c>
      <c r="N141" s="12">
        <f t="shared" si="12"/>
        <v>89655</v>
      </c>
      <c r="O141" t="s">
        <v>10894</v>
      </c>
      <c r="P141" t="s">
        <v>205</v>
      </c>
      <c r="Q141" t="s">
        <v>12052</v>
      </c>
      <c r="R141" t="s">
        <v>206</v>
      </c>
      <c r="S141" t="s">
        <v>13183</v>
      </c>
      <c r="T141" t="s">
        <v>207</v>
      </c>
      <c r="U141" t="s">
        <v>905</v>
      </c>
      <c r="V141" t="s">
        <v>906</v>
      </c>
    </row>
    <row r="142" spans="1:22">
      <c r="A142" t="s">
        <v>907</v>
      </c>
      <c r="B142" t="s">
        <v>9444</v>
      </c>
      <c r="C142" t="s">
        <v>10573</v>
      </c>
      <c r="D142">
        <v>399</v>
      </c>
      <c r="E142" s="11">
        <f t="shared" si="10"/>
        <v>2950815</v>
      </c>
      <c r="F142" s="5">
        <v>1099</v>
      </c>
      <c r="G142" s="1">
        <v>0.64</v>
      </c>
      <c r="H142" t="str">
        <f t="shared" si="11"/>
        <v>20-50%</v>
      </c>
      <c r="I142" s="8" t="str">
        <f t="shared" si="13"/>
        <v>&gt;500</v>
      </c>
      <c r="J142" s="8" t="str">
        <f t="shared" si="14"/>
        <v>No</v>
      </c>
      <c r="K142" s="1" t="s">
        <v>9295</v>
      </c>
      <c r="L142">
        <v>4.0999999999999996</v>
      </c>
      <c r="M142" s="4">
        <v>2685</v>
      </c>
      <c r="N142" s="12">
        <f t="shared" si="12"/>
        <v>11008.499999999998</v>
      </c>
      <c r="O142" t="s">
        <v>10895</v>
      </c>
      <c r="P142" t="s">
        <v>909</v>
      </c>
      <c r="Q142" t="s">
        <v>12133</v>
      </c>
      <c r="R142" t="s">
        <v>910</v>
      </c>
      <c r="S142" t="s">
        <v>13266</v>
      </c>
      <c r="T142" t="s">
        <v>911</v>
      </c>
      <c r="U142" t="s">
        <v>912</v>
      </c>
      <c r="V142" t="s">
        <v>913</v>
      </c>
    </row>
    <row r="143" spans="1:22">
      <c r="A143" t="s">
        <v>914</v>
      </c>
      <c r="B143" t="s">
        <v>9445</v>
      </c>
      <c r="C143" t="s">
        <v>10576</v>
      </c>
      <c r="D143" s="2">
        <v>1699</v>
      </c>
      <c r="E143" s="11">
        <f t="shared" si="10"/>
        <v>74315220</v>
      </c>
      <c r="F143" s="5">
        <v>2999</v>
      </c>
      <c r="G143" s="1">
        <v>0.43</v>
      </c>
      <c r="H143" t="str">
        <f t="shared" si="11"/>
        <v>20-50%</v>
      </c>
      <c r="I143" s="8" t="str">
        <f t="shared" si="13"/>
        <v>&gt;500</v>
      </c>
      <c r="J143" s="8" t="str">
        <f t="shared" si="14"/>
        <v>No</v>
      </c>
      <c r="K143" s="1" t="s">
        <v>9296</v>
      </c>
      <c r="L143">
        <v>4.4000000000000004</v>
      </c>
      <c r="M143" s="4">
        <v>24780</v>
      </c>
      <c r="N143" s="12">
        <f t="shared" si="12"/>
        <v>109032.00000000001</v>
      </c>
      <c r="O143" t="s">
        <v>10896</v>
      </c>
      <c r="P143" t="s">
        <v>344</v>
      </c>
      <c r="Q143" t="s">
        <v>12068</v>
      </c>
      <c r="R143" t="s">
        <v>345</v>
      </c>
      <c r="S143" t="s">
        <v>13200</v>
      </c>
      <c r="T143" t="s">
        <v>346</v>
      </c>
      <c r="U143" t="s">
        <v>916</v>
      </c>
      <c r="V143" t="s">
        <v>917</v>
      </c>
    </row>
    <row r="144" spans="1:22">
      <c r="A144" t="s">
        <v>918</v>
      </c>
      <c r="B144" t="s">
        <v>9446</v>
      </c>
      <c r="C144" t="s">
        <v>10573</v>
      </c>
      <c r="D144">
        <v>655</v>
      </c>
      <c r="E144" s="11">
        <f t="shared" si="10"/>
        <v>313215</v>
      </c>
      <c r="F144" s="5">
        <v>1099</v>
      </c>
      <c r="G144" s="1">
        <v>0.4</v>
      </c>
      <c r="H144" t="str">
        <f t="shared" si="11"/>
        <v>20-50%</v>
      </c>
      <c r="I144" s="8" t="str">
        <f t="shared" si="13"/>
        <v>&gt;500</v>
      </c>
      <c r="J144" s="8" t="str">
        <f t="shared" si="14"/>
        <v>No</v>
      </c>
      <c r="K144" s="1" t="s">
        <v>9296</v>
      </c>
      <c r="L144">
        <v>3.2</v>
      </c>
      <c r="M144" s="4">
        <v>285</v>
      </c>
      <c r="N144" s="12">
        <f t="shared" si="12"/>
        <v>912</v>
      </c>
      <c r="O144" t="s">
        <v>10897</v>
      </c>
      <c r="P144" t="s">
        <v>920</v>
      </c>
      <c r="Q144" t="s">
        <v>12134</v>
      </c>
      <c r="R144" t="s">
        <v>921</v>
      </c>
      <c r="S144" t="s">
        <v>13267</v>
      </c>
      <c r="T144" t="s">
        <v>922</v>
      </c>
      <c r="U144" t="s">
        <v>923</v>
      </c>
      <c r="V144" t="s">
        <v>924</v>
      </c>
    </row>
    <row r="145" spans="1:22">
      <c r="A145" t="s">
        <v>925</v>
      </c>
      <c r="B145" t="s">
        <v>9447</v>
      </c>
      <c r="C145" t="s">
        <v>10575</v>
      </c>
      <c r="D145">
        <v>749</v>
      </c>
      <c r="E145" s="11">
        <f t="shared" si="10"/>
        <v>240607588</v>
      </c>
      <c r="F145" s="5">
        <v>1339</v>
      </c>
      <c r="G145" s="1">
        <v>0.44</v>
      </c>
      <c r="H145" t="str">
        <f t="shared" si="11"/>
        <v>20-50%</v>
      </c>
      <c r="I145" s="8" t="str">
        <f t="shared" si="13"/>
        <v>&gt;500</v>
      </c>
      <c r="J145" s="8" t="str">
        <f t="shared" si="14"/>
        <v>No</v>
      </c>
      <c r="K145" s="1" t="s">
        <v>9296</v>
      </c>
      <c r="L145">
        <v>4.2</v>
      </c>
      <c r="M145" s="4">
        <v>179692</v>
      </c>
      <c r="N145" s="12">
        <f t="shared" si="12"/>
        <v>754706.4</v>
      </c>
      <c r="O145" t="s">
        <v>10898</v>
      </c>
      <c r="P145" t="s">
        <v>66</v>
      </c>
      <c r="Q145" t="s">
        <v>12034</v>
      </c>
      <c r="R145" t="s">
        <v>67</v>
      </c>
      <c r="S145" t="s">
        <v>13165</v>
      </c>
      <c r="T145" t="s">
        <v>68</v>
      </c>
      <c r="U145" t="s">
        <v>927</v>
      </c>
      <c r="V145" t="s">
        <v>928</v>
      </c>
    </row>
    <row r="146" spans="1:22">
      <c r="A146" t="s">
        <v>929</v>
      </c>
      <c r="B146" t="s">
        <v>9448</v>
      </c>
      <c r="C146" t="s">
        <v>10576</v>
      </c>
      <c r="D146" s="2">
        <v>9999</v>
      </c>
      <c r="E146" s="11">
        <f t="shared" si="10"/>
        <v>79137912</v>
      </c>
      <c r="F146" s="5">
        <v>12999</v>
      </c>
      <c r="G146" s="1">
        <v>0.23</v>
      </c>
      <c r="H146" t="str">
        <f t="shared" si="11"/>
        <v>&gt;=50%</v>
      </c>
      <c r="I146" s="8" t="str">
        <f t="shared" si="13"/>
        <v>&gt;500</v>
      </c>
      <c r="J146" s="8" t="str">
        <f t="shared" si="14"/>
        <v>No</v>
      </c>
      <c r="K146" s="1" t="s">
        <v>9296</v>
      </c>
      <c r="L146">
        <v>4.2</v>
      </c>
      <c r="M146" s="4">
        <v>6088</v>
      </c>
      <c r="N146" s="12">
        <f t="shared" si="12"/>
        <v>25569.600000000002</v>
      </c>
      <c r="O146" t="s">
        <v>10899</v>
      </c>
      <c r="P146" t="s">
        <v>931</v>
      </c>
      <c r="Q146" t="s">
        <v>12135</v>
      </c>
      <c r="R146" t="s">
        <v>932</v>
      </c>
      <c r="S146" t="s">
        <v>13268</v>
      </c>
      <c r="T146" t="s">
        <v>933</v>
      </c>
      <c r="U146" t="s">
        <v>934</v>
      </c>
      <c r="V146" t="s">
        <v>935</v>
      </c>
    </row>
    <row r="147" spans="1:22">
      <c r="A147" t="s">
        <v>936</v>
      </c>
      <c r="B147" t="s">
        <v>9449</v>
      </c>
      <c r="C147" t="s">
        <v>10572</v>
      </c>
      <c r="D147">
        <v>195</v>
      </c>
      <c r="E147" s="11">
        <f t="shared" si="10"/>
        <v>690117</v>
      </c>
      <c r="F147" s="5">
        <v>499</v>
      </c>
      <c r="G147" s="1">
        <v>0.61</v>
      </c>
      <c r="H147" t="str">
        <f t="shared" si="11"/>
        <v>&gt;=50%</v>
      </c>
      <c r="I147" s="8" t="str">
        <f t="shared" si="13"/>
        <v>200-500</v>
      </c>
      <c r="J147" s="8" t="str">
        <f t="shared" si="14"/>
        <v>No</v>
      </c>
      <c r="K147" s="1" t="s">
        <v>9295</v>
      </c>
      <c r="L147">
        <v>3.7</v>
      </c>
      <c r="M147" s="4">
        <v>1383</v>
      </c>
      <c r="N147" s="12">
        <f t="shared" si="12"/>
        <v>5117.1000000000004</v>
      </c>
      <c r="O147" t="s">
        <v>10900</v>
      </c>
      <c r="P147" t="s">
        <v>938</v>
      </c>
      <c r="Q147" t="s">
        <v>12136</v>
      </c>
      <c r="R147" t="s">
        <v>939</v>
      </c>
      <c r="S147" t="s">
        <v>13269</v>
      </c>
      <c r="T147" t="s">
        <v>940</v>
      </c>
      <c r="U147" t="s">
        <v>941</v>
      </c>
      <c r="V147" t="s">
        <v>942</v>
      </c>
    </row>
    <row r="148" spans="1:22">
      <c r="A148" t="s">
        <v>943</v>
      </c>
      <c r="B148" t="s">
        <v>9450</v>
      </c>
      <c r="C148" t="s">
        <v>10572</v>
      </c>
      <c r="D148">
        <v>999</v>
      </c>
      <c r="E148" s="11">
        <f t="shared" si="10"/>
        <v>11533200</v>
      </c>
      <c r="F148" s="5">
        <v>2100</v>
      </c>
      <c r="G148" s="1">
        <v>0.52</v>
      </c>
      <c r="H148" t="str">
        <f t="shared" si="11"/>
        <v>20-50%</v>
      </c>
      <c r="I148" s="8" t="str">
        <f t="shared" si="13"/>
        <v>&gt;500</v>
      </c>
      <c r="J148" s="8" t="str">
        <f t="shared" si="14"/>
        <v>No</v>
      </c>
      <c r="K148" s="1" t="s">
        <v>9295</v>
      </c>
      <c r="L148">
        <v>4.5</v>
      </c>
      <c r="M148" s="4">
        <v>5492</v>
      </c>
      <c r="N148" s="12">
        <f t="shared" si="12"/>
        <v>24714</v>
      </c>
      <c r="O148" t="s">
        <v>872</v>
      </c>
      <c r="P148" t="s">
        <v>945</v>
      </c>
      <c r="Q148" t="s">
        <v>12137</v>
      </c>
      <c r="R148" t="s">
        <v>946</v>
      </c>
      <c r="S148" t="s">
        <v>13270</v>
      </c>
      <c r="T148" t="s">
        <v>947</v>
      </c>
      <c r="U148" t="s">
        <v>948</v>
      </c>
      <c r="V148" t="s">
        <v>949</v>
      </c>
    </row>
    <row r="149" spans="1:22">
      <c r="A149" t="s">
        <v>950</v>
      </c>
      <c r="B149" t="s">
        <v>9451</v>
      </c>
      <c r="C149" t="s">
        <v>10581</v>
      </c>
      <c r="D149">
        <v>499</v>
      </c>
      <c r="E149" s="11">
        <f t="shared" si="10"/>
        <v>826181</v>
      </c>
      <c r="F149" s="5">
        <v>899</v>
      </c>
      <c r="G149" s="1">
        <v>0.44</v>
      </c>
      <c r="H149" t="str">
        <f t="shared" si="11"/>
        <v>20-50%</v>
      </c>
      <c r="I149" s="8" t="str">
        <f t="shared" si="13"/>
        <v>&gt;500</v>
      </c>
      <c r="J149" s="8" t="str">
        <f t="shared" si="14"/>
        <v>No</v>
      </c>
      <c r="K149" s="1" t="s">
        <v>9296</v>
      </c>
      <c r="L149">
        <v>4.2</v>
      </c>
      <c r="M149" s="4">
        <v>919</v>
      </c>
      <c r="N149" s="12">
        <f t="shared" si="12"/>
        <v>3859.8</v>
      </c>
      <c r="O149" t="s">
        <v>10901</v>
      </c>
      <c r="P149" t="s">
        <v>952</v>
      </c>
      <c r="Q149" t="s">
        <v>12138</v>
      </c>
      <c r="R149" t="s">
        <v>953</v>
      </c>
      <c r="S149" t="s">
        <v>13271</v>
      </c>
      <c r="T149" t="s">
        <v>954</v>
      </c>
      <c r="U149" t="s">
        <v>955</v>
      </c>
      <c r="V149" t="s">
        <v>956</v>
      </c>
    </row>
    <row r="150" spans="1:22">
      <c r="A150" t="s">
        <v>957</v>
      </c>
      <c r="B150" t="s">
        <v>9452</v>
      </c>
      <c r="C150" t="s">
        <v>10572</v>
      </c>
      <c r="D150">
        <v>416</v>
      </c>
      <c r="E150" s="11">
        <f t="shared" si="10"/>
        <v>17983777</v>
      </c>
      <c r="F150" s="5">
        <v>599</v>
      </c>
      <c r="G150" s="1">
        <v>0.31</v>
      </c>
      <c r="H150" t="str">
        <f t="shared" si="11"/>
        <v>20-50%</v>
      </c>
      <c r="I150" s="8" t="str">
        <f t="shared" si="13"/>
        <v>&gt;500</v>
      </c>
      <c r="J150" s="8" t="str">
        <f t="shared" si="14"/>
        <v>No</v>
      </c>
      <c r="K150" s="1" t="s">
        <v>9296</v>
      </c>
      <c r="L150">
        <v>4.2</v>
      </c>
      <c r="M150" s="4">
        <v>30023</v>
      </c>
      <c r="N150" s="12">
        <f t="shared" si="12"/>
        <v>126096.6</v>
      </c>
      <c r="O150" t="s">
        <v>10902</v>
      </c>
      <c r="P150" t="s">
        <v>959</v>
      </c>
      <c r="Q150" t="s">
        <v>12139</v>
      </c>
      <c r="R150" t="s">
        <v>960</v>
      </c>
      <c r="S150" t="s">
        <v>13272</v>
      </c>
      <c r="T150" t="s">
        <v>961</v>
      </c>
      <c r="U150" t="s">
        <v>962</v>
      </c>
      <c r="V150" t="s">
        <v>963</v>
      </c>
    </row>
    <row r="151" spans="1:22">
      <c r="A151" t="s">
        <v>964</v>
      </c>
      <c r="B151" t="s">
        <v>9453</v>
      </c>
      <c r="C151" t="s">
        <v>10575</v>
      </c>
      <c r="D151">
        <v>368</v>
      </c>
      <c r="E151" s="11">
        <f t="shared" si="10"/>
        <v>270513</v>
      </c>
      <c r="F151" s="5">
        <v>699</v>
      </c>
      <c r="G151" s="1">
        <v>0.47</v>
      </c>
      <c r="H151" t="str">
        <f t="shared" si="11"/>
        <v>&gt;=50%</v>
      </c>
      <c r="I151" s="8" t="str">
        <f t="shared" si="13"/>
        <v>&gt;500</v>
      </c>
      <c r="J151" s="8" t="str">
        <f t="shared" si="14"/>
        <v>No</v>
      </c>
      <c r="K151" s="1" t="s">
        <v>9296</v>
      </c>
      <c r="L151">
        <v>4.2</v>
      </c>
      <c r="M151" s="4">
        <v>387</v>
      </c>
      <c r="N151" s="12">
        <f t="shared" si="12"/>
        <v>1625.4</v>
      </c>
      <c r="O151" t="s">
        <v>10903</v>
      </c>
      <c r="P151" t="s">
        <v>966</v>
      </c>
      <c r="Q151" t="s">
        <v>12140</v>
      </c>
      <c r="R151" t="s">
        <v>967</v>
      </c>
      <c r="S151" t="s">
        <v>13273</v>
      </c>
      <c r="T151" t="s">
        <v>968</v>
      </c>
      <c r="U151" t="s">
        <v>969</v>
      </c>
      <c r="V151" t="s">
        <v>970</v>
      </c>
    </row>
    <row r="152" spans="1:22">
      <c r="A152" t="s">
        <v>971</v>
      </c>
      <c r="B152" t="s">
        <v>9454</v>
      </c>
      <c r="C152" t="s">
        <v>10572</v>
      </c>
      <c r="D152" s="2">
        <v>29990</v>
      </c>
      <c r="E152" s="11">
        <f t="shared" si="10"/>
        <v>13715000</v>
      </c>
      <c r="F152" s="5">
        <v>65000</v>
      </c>
      <c r="G152" s="1">
        <v>0.54</v>
      </c>
      <c r="H152" t="str">
        <f t="shared" si="11"/>
        <v>&gt;=50%</v>
      </c>
      <c r="I152" s="8" t="str">
        <f t="shared" si="13"/>
        <v>&gt;500</v>
      </c>
      <c r="J152" s="8" t="str">
        <f t="shared" si="14"/>
        <v>No</v>
      </c>
      <c r="K152" s="1" t="s">
        <v>9295</v>
      </c>
      <c r="L152">
        <v>4.0999999999999996</v>
      </c>
      <c r="M152" s="4">
        <v>211</v>
      </c>
      <c r="N152" s="12">
        <f t="shared" si="12"/>
        <v>865.09999999999991</v>
      </c>
      <c r="O152" t="s">
        <v>10904</v>
      </c>
      <c r="P152" t="s">
        <v>973</v>
      </c>
      <c r="Q152" t="s">
        <v>12141</v>
      </c>
      <c r="R152" t="s">
        <v>974</v>
      </c>
      <c r="S152" t="s">
        <v>13274</v>
      </c>
      <c r="T152" t="s">
        <v>975</v>
      </c>
      <c r="U152" t="s">
        <v>976</v>
      </c>
      <c r="V152" t="s">
        <v>977</v>
      </c>
    </row>
    <row r="153" spans="1:22">
      <c r="A153" t="s">
        <v>978</v>
      </c>
      <c r="B153" t="s">
        <v>9455</v>
      </c>
      <c r="C153" t="s">
        <v>10575</v>
      </c>
      <c r="D153">
        <v>339</v>
      </c>
      <c r="E153" s="11">
        <f t="shared" si="10"/>
        <v>1070426</v>
      </c>
      <c r="F153" s="5">
        <v>1099</v>
      </c>
      <c r="G153" s="1">
        <v>0.69</v>
      </c>
      <c r="H153" t="str">
        <f t="shared" si="11"/>
        <v>20-50%</v>
      </c>
      <c r="I153" s="8" t="str">
        <f t="shared" si="13"/>
        <v>&gt;500</v>
      </c>
      <c r="J153" s="8" t="str">
        <f t="shared" si="14"/>
        <v>No</v>
      </c>
      <c r="K153" s="1" t="s">
        <v>9295</v>
      </c>
      <c r="L153">
        <v>4.3</v>
      </c>
      <c r="M153" s="4">
        <v>974</v>
      </c>
      <c r="N153" s="12">
        <f t="shared" si="12"/>
        <v>4188.2</v>
      </c>
      <c r="O153" t="s">
        <v>10905</v>
      </c>
      <c r="P153" t="s">
        <v>225</v>
      </c>
      <c r="Q153" t="s">
        <v>12055</v>
      </c>
      <c r="R153" t="s">
        <v>226</v>
      </c>
      <c r="S153" t="s">
        <v>13186</v>
      </c>
      <c r="T153" t="s">
        <v>227</v>
      </c>
      <c r="U153" t="s">
        <v>980</v>
      </c>
      <c r="V153" t="s">
        <v>981</v>
      </c>
    </row>
    <row r="154" spans="1:22">
      <c r="A154" t="s">
        <v>982</v>
      </c>
      <c r="B154" t="s">
        <v>9456</v>
      </c>
      <c r="C154" t="s">
        <v>10572</v>
      </c>
      <c r="D154" s="2">
        <v>15490</v>
      </c>
      <c r="E154" s="11">
        <f t="shared" si="10"/>
        <v>340649100</v>
      </c>
      <c r="F154" s="5">
        <v>20900</v>
      </c>
      <c r="G154" s="1">
        <v>0.26</v>
      </c>
      <c r="H154" t="str">
        <f t="shared" si="11"/>
        <v>&gt;=50%</v>
      </c>
      <c r="I154" s="8" t="str">
        <f t="shared" si="13"/>
        <v>&gt;500</v>
      </c>
      <c r="J154" s="8" t="str">
        <f t="shared" si="14"/>
        <v>No</v>
      </c>
      <c r="K154" s="1" t="s">
        <v>9296</v>
      </c>
      <c r="L154">
        <v>4.3</v>
      </c>
      <c r="M154" s="4">
        <v>16299</v>
      </c>
      <c r="N154" s="12">
        <f t="shared" si="12"/>
        <v>70085.7</v>
      </c>
      <c r="O154" t="s">
        <v>10906</v>
      </c>
      <c r="P154" t="s">
        <v>157</v>
      </c>
      <c r="Q154" t="s">
        <v>12045</v>
      </c>
      <c r="R154" t="s">
        <v>158</v>
      </c>
      <c r="S154" t="s">
        <v>13176</v>
      </c>
      <c r="T154" t="s">
        <v>159</v>
      </c>
      <c r="U154" t="s">
        <v>984</v>
      </c>
      <c r="V154" t="s">
        <v>985</v>
      </c>
    </row>
    <row r="155" spans="1:22">
      <c r="A155" t="s">
        <v>986</v>
      </c>
      <c r="B155" t="s">
        <v>9457</v>
      </c>
      <c r="C155" t="s">
        <v>10573</v>
      </c>
      <c r="D155">
        <v>499</v>
      </c>
      <c r="E155" s="11">
        <f t="shared" si="10"/>
        <v>39503889</v>
      </c>
      <c r="F155" s="5">
        <v>1299</v>
      </c>
      <c r="G155" s="1">
        <v>0.62</v>
      </c>
      <c r="H155" t="str">
        <f t="shared" si="11"/>
        <v>20-50%</v>
      </c>
      <c r="I155" s="8" t="str">
        <f t="shared" si="13"/>
        <v>&gt;500</v>
      </c>
      <c r="J155" s="8" t="str">
        <f t="shared" si="14"/>
        <v>No</v>
      </c>
      <c r="K155" s="1" t="s">
        <v>9295</v>
      </c>
      <c r="L155">
        <v>4.3</v>
      </c>
      <c r="M155" s="4">
        <v>30411</v>
      </c>
      <c r="N155" s="12">
        <f t="shared" si="12"/>
        <v>130767.29999999999</v>
      </c>
      <c r="O155" t="s">
        <v>988</v>
      </c>
      <c r="P155" t="s">
        <v>59</v>
      </c>
      <c r="Q155" t="s">
        <v>12033</v>
      </c>
      <c r="R155" t="s">
        <v>60</v>
      </c>
      <c r="S155" t="s">
        <v>13164</v>
      </c>
      <c r="T155" t="s">
        <v>61</v>
      </c>
      <c r="U155" t="s">
        <v>989</v>
      </c>
      <c r="V155" t="s">
        <v>990</v>
      </c>
    </row>
    <row r="156" spans="1:22">
      <c r="A156" t="s">
        <v>991</v>
      </c>
      <c r="B156" t="s">
        <v>9458</v>
      </c>
      <c r="C156" t="s">
        <v>10576</v>
      </c>
      <c r="D156">
        <v>249</v>
      </c>
      <c r="E156" s="11">
        <f t="shared" si="10"/>
        <v>1852158</v>
      </c>
      <c r="F156" s="5">
        <v>399</v>
      </c>
      <c r="G156" s="1">
        <v>0.38</v>
      </c>
      <c r="H156" t="str">
        <f t="shared" si="11"/>
        <v>20-50%</v>
      </c>
      <c r="I156" s="8" t="str">
        <f t="shared" si="13"/>
        <v>200-500</v>
      </c>
      <c r="J156" s="8" t="str">
        <f t="shared" si="14"/>
        <v>No</v>
      </c>
      <c r="K156" s="1" t="s">
        <v>9296</v>
      </c>
      <c r="L156">
        <v>3.4</v>
      </c>
      <c r="M156" s="4">
        <v>4642</v>
      </c>
      <c r="N156" s="12">
        <f t="shared" si="12"/>
        <v>15782.8</v>
      </c>
      <c r="O156" t="s">
        <v>10907</v>
      </c>
      <c r="P156" t="s">
        <v>993</v>
      </c>
      <c r="Q156" t="s">
        <v>12142</v>
      </c>
      <c r="R156" t="s">
        <v>994</v>
      </c>
      <c r="S156" t="s">
        <v>13275</v>
      </c>
      <c r="T156" t="s">
        <v>995</v>
      </c>
      <c r="U156" t="s">
        <v>996</v>
      </c>
      <c r="V156" t="s">
        <v>997</v>
      </c>
    </row>
    <row r="157" spans="1:22">
      <c r="A157" t="s">
        <v>998</v>
      </c>
      <c r="B157" t="s">
        <v>9459</v>
      </c>
      <c r="C157" t="s">
        <v>10572</v>
      </c>
      <c r="D157">
        <v>399</v>
      </c>
      <c r="E157" s="11">
        <f t="shared" si="10"/>
        <v>9588</v>
      </c>
      <c r="F157" s="5">
        <v>799</v>
      </c>
      <c r="G157" s="1">
        <v>0.5</v>
      </c>
      <c r="H157" t="str">
        <f t="shared" si="11"/>
        <v>20-50%</v>
      </c>
      <c r="I157" s="8" t="str">
        <f t="shared" si="13"/>
        <v>&gt;500</v>
      </c>
      <c r="J157" s="8" t="str">
        <f t="shared" si="14"/>
        <v>No</v>
      </c>
      <c r="K157" s="1" t="s">
        <v>9295</v>
      </c>
      <c r="L157">
        <v>4.3</v>
      </c>
      <c r="M157" s="4">
        <v>12</v>
      </c>
      <c r="N157" s="12">
        <f t="shared" si="12"/>
        <v>51.599999999999994</v>
      </c>
      <c r="O157" t="s">
        <v>10908</v>
      </c>
      <c r="P157" t="s">
        <v>1000</v>
      </c>
      <c r="Q157" t="s">
        <v>12143</v>
      </c>
      <c r="R157" t="s">
        <v>1001</v>
      </c>
      <c r="S157" t="s">
        <v>13276</v>
      </c>
      <c r="T157" t="s">
        <v>1002</v>
      </c>
      <c r="U157" t="s">
        <v>1003</v>
      </c>
      <c r="V157" t="s">
        <v>1004</v>
      </c>
    </row>
    <row r="158" spans="1:22">
      <c r="A158" t="s">
        <v>1005</v>
      </c>
      <c r="B158" t="s">
        <v>9460</v>
      </c>
      <c r="C158" t="s">
        <v>10582</v>
      </c>
      <c r="D158" s="2">
        <v>1499</v>
      </c>
      <c r="E158" s="11">
        <f t="shared" si="10"/>
        <v>3900049</v>
      </c>
      <c r="F158" s="5">
        <v>1999</v>
      </c>
      <c r="G158" s="1">
        <v>0.25</v>
      </c>
      <c r="H158" t="str">
        <f t="shared" si="11"/>
        <v>20-50%</v>
      </c>
      <c r="I158" s="8" t="str">
        <f t="shared" si="13"/>
        <v>&gt;500</v>
      </c>
      <c r="J158" s="8" t="str">
        <f t="shared" si="14"/>
        <v>No</v>
      </c>
      <c r="K158" s="1" t="s">
        <v>9296</v>
      </c>
      <c r="L158">
        <v>4.4000000000000004</v>
      </c>
      <c r="M158" s="4">
        <v>1951</v>
      </c>
      <c r="N158" s="12">
        <f t="shared" si="12"/>
        <v>8584.4000000000015</v>
      </c>
      <c r="O158" t="s">
        <v>1007</v>
      </c>
      <c r="P158" t="s">
        <v>781</v>
      </c>
      <c r="Q158" t="s">
        <v>12119</v>
      </c>
      <c r="R158" t="s">
        <v>782</v>
      </c>
      <c r="S158" t="s">
        <v>13251</v>
      </c>
      <c r="T158" t="s">
        <v>783</v>
      </c>
      <c r="U158" t="s">
        <v>1008</v>
      </c>
      <c r="V158" t="s">
        <v>1009</v>
      </c>
    </row>
    <row r="159" spans="1:22">
      <c r="A159" t="s">
        <v>1010</v>
      </c>
      <c r="B159" t="s">
        <v>9461</v>
      </c>
      <c r="C159" t="s">
        <v>10574</v>
      </c>
      <c r="D159" s="2">
        <v>9490</v>
      </c>
      <c r="E159" s="11">
        <f t="shared" si="10"/>
        <v>167575200</v>
      </c>
      <c r="F159" s="5">
        <v>15990</v>
      </c>
      <c r="G159" s="1">
        <v>0.41</v>
      </c>
      <c r="H159" t="str">
        <f t="shared" si="11"/>
        <v>&gt;=50%</v>
      </c>
      <c r="I159" s="8" t="str">
        <f t="shared" si="13"/>
        <v>&gt;500</v>
      </c>
      <c r="J159" s="8" t="str">
        <f t="shared" si="14"/>
        <v>No</v>
      </c>
      <c r="K159" s="1" t="s">
        <v>9296</v>
      </c>
      <c r="L159">
        <v>3.9</v>
      </c>
      <c r="M159" s="4">
        <v>10480</v>
      </c>
      <c r="N159" s="12">
        <f t="shared" si="12"/>
        <v>40872</v>
      </c>
      <c r="O159" t="s">
        <v>10909</v>
      </c>
      <c r="P159" t="s">
        <v>1012</v>
      </c>
      <c r="Q159" t="s">
        <v>12144</v>
      </c>
      <c r="R159" t="s">
        <v>1013</v>
      </c>
      <c r="S159" t="s">
        <v>13277</v>
      </c>
      <c r="T159" t="s">
        <v>1014</v>
      </c>
      <c r="U159" t="s">
        <v>1015</v>
      </c>
      <c r="V159" t="s">
        <v>1016</v>
      </c>
    </row>
    <row r="160" spans="1:22">
      <c r="A160" t="s">
        <v>1017</v>
      </c>
      <c r="B160" t="s">
        <v>9462</v>
      </c>
      <c r="C160" t="s">
        <v>10576</v>
      </c>
      <c r="D160">
        <v>637</v>
      </c>
      <c r="E160" s="11">
        <f t="shared" si="10"/>
        <v>35976</v>
      </c>
      <c r="F160" s="5">
        <v>1499</v>
      </c>
      <c r="G160" s="1">
        <v>0.57999999999999996</v>
      </c>
      <c r="H160" t="str">
        <f t="shared" si="11"/>
        <v>&gt;=50%</v>
      </c>
      <c r="I160" s="8" t="str">
        <f t="shared" si="13"/>
        <v>&gt;500</v>
      </c>
      <c r="J160" s="8" t="str">
        <f t="shared" si="14"/>
        <v>No</v>
      </c>
      <c r="K160" s="1" t="s">
        <v>9295</v>
      </c>
      <c r="L160">
        <v>4.0999999999999996</v>
      </c>
      <c r="M160" s="4">
        <v>24</v>
      </c>
      <c r="N160" s="12">
        <f t="shared" si="12"/>
        <v>98.399999999999991</v>
      </c>
      <c r="O160" t="s">
        <v>10910</v>
      </c>
      <c r="P160" t="s">
        <v>1019</v>
      </c>
      <c r="Q160" t="s">
        <v>12145</v>
      </c>
      <c r="R160" t="s">
        <v>1020</v>
      </c>
      <c r="S160" t="s">
        <v>13278</v>
      </c>
      <c r="T160" t="s">
        <v>1021</v>
      </c>
      <c r="U160" t="s">
        <v>1022</v>
      </c>
      <c r="V160" t="s">
        <v>1023</v>
      </c>
    </row>
    <row r="161" spans="1:22">
      <c r="A161" t="s">
        <v>1024</v>
      </c>
      <c r="B161" t="s">
        <v>9463</v>
      </c>
      <c r="C161" t="s">
        <v>10581</v>
      </c>
      <c r="D161">
        <v>399</v>
      </c>
      <c r="E161" s="11">
        <f t="shared" si="10"/>
        <v>228346</v>
      </c>
      <c r="F161" s="5">
        <v>899</v>
      </c>
      <c r="G161" s="1">
        <v>0.56000000000000005</v>
      </c>
      <c r="H161" t="str">
        <f t="shared" si="11"/>
        <v>20-50%</v>
      </c>
      <c r="I161" s="8" t="str">
        <f t="shared" si="13"/>
        <v>&gt;500</v>
      </c>
      <c r="J161" s="8" t="str">
        <f t="shared" si="14"/>
        <v>No</v>
      </c>
      <c r="K161" s="1" t="s">
        <v>9295</v>
      </c>
      <c r="L161">
        <v>3.9</v>
      </c>
      <c r="M161" s="4">
        <v>254</v>
      </c>
      <c r="N161" s="12">
        <f t="shared" si="12"/>
        <v>990.6</v>
      </c>
      <c r="O161" t="s">
        <v>10911</v>
      </c>
      <c r="P161" t="s">
        <v>1026</v>
      </c>
      <c r="Q161" t="s">
        <v>12146</v>
      </c>
      <c r="R161" t="s">
        <v>1027</v>
      </c>
      <c r="S161" t="s">
        <v>13279</v>
      </c>
      <c r="T161" t="s">
        <v>1028</v>
      </c>
      <c r="U161" t="s">
        <v>1029</v>
      </c>
      <c r="V161" t="s">
        <v>1030</v>
      </c>
    </row>
    <row r="162" spans="1:22">
      <c r="A162" t="s">
        <v>1031</v>
      </c>
      <c r="B162" t="s">
        <v>9464</v>
      </c>
      <c r="C162" t="s">
        <v>10572</v>
      </c>
      <c r="D162" s="2">
        <v>1089</v>
      </c>
      <c r="E162" s="11">
        <f t="shared" si="10"/>
        <v>5704000</v>
      </c>
      <c r="F162" s="5">
        <v>1600</v>
      </c>
      <c r="G162" s="1">
        <v>0.32</v>
      </c>
      <c r="H162" t="str">
        <f t="shared" si="11"/>
        <v>&gt;=50%</v>
      </c>
      <c r="I162" s="8" t="str">
        <f t="shared" si="13"/>
        <v>&gt;500</v>
      </c>
      <c r="J162" s="8" t="str">
        <f t="shared" si="14"/>
        <v>No</v>
      </c>
      <c r="K162" s="1" t="s">
        <v>9296</v>
      </c>
      <c r="L162">
        <v>4</v>
      </c>
      <c r="M162" s="4">
        <v>3565</v>
      </c>
      <c r="N162" s="12">
        <f t="shared" si="12"/>
        <v>14260</v>
      </c>
      <c r="O162" t="s">
        <v>10912</v>
      </c>
      <c r="P162" t="s">
        <v>1033</v>
      </c>
      <c r="Q162" t="s">
        <v>12147</v>
      </c>
      <c r="R162" t="s">
        <v>1034</v>
      </c>
      <c r="S162" t="s">
        <v>13280</v>
      </c>
      <c r="T162" t="s">
        <v>1035</v>
      </c>
      <c r="U162" t="s">
        <v>1036</v>
      </c>
      <c r="V162" t="s">
        <v>1037</v>
      </c>
    </row>
    <row r="163" spans="1:22">
      <c r="A163" t="s">
        <v>1038</v>
      </c>
      <c r="B163" t="s">
        <v>9465</v>
      </c>
      <c r="C163" t="s">
        <v>10572</v>
      </c>
      <c r="D163">
        <v>339</v>
      </c>
      <c r="E163" s="11">
        <f t="shared" si="10"/>
        <v>6248745</v>
      </c>
      <c r="F163" s="5">
        <v>999</v>
      </c>
      <c r="G163" s="1">
        <v>0.66</v>
      </c>
      <c r="H163" t="str">
        <f t="shared" si="11"/>
        <v>&gt;=50%</v>
      </c>
      <c r="I163" s="8" t="str">
        <f t="shared" si="13"/>
        <v>&gt;500</v>
      </c>
      <c r="J163" s="8" t="str">
        <f t="shared" si="14"/>
        <v>No</v>
      </c>
      <c r="K163" s="1" t="s">
        <v>9295</v>
      </c>
      <c r="L163">
        <v>4.3</v>
      </c>
      <c r="M163" s="4">
        <v>6255</v>
      </c>
      <c r="N163" s="12">
        <f t="shared" si="12"/>
        <v>26896.5</v>
      </c>
      <c r="O163" t="s">
        <v>10913</v>
      </c>
      <c r="P163" t="s">
        <v>1040</v>
      </c>
      <c r="Q163" t="s">
        <v>12148</v>
      </c>
      <c r="R163" t="s">
        <v>1041</v>
      </c>
      <c r="S163" t="s">
        <v>13281</v>
      </c>
      <c r="T163" t="s">
        <v>9251</v>
      </c>
      <c r="U163" t="s">
        <v>1042</v>
      </c>
      <c r="V163" t="s">
        <v>1043</v>
      </c>
    </row>
    <row r="164" spans="1:22">
      <c r="A164" t="s">
        <v>1044</v>
      </c>
      <c r="B164" t="s">
        <v>9466</v>
      </c>
      <c r="C164" t="s">
        <v>10572</v>
      </c>
      <c r="D164">
        <v>149</v>
      </c>
      <c r="E164" s="11">
        <f t="shared" si="10"/>
        <v>3858268</v>
      </c>
      <c r="F164" s="5">
        <v>499</v>
      </c>
      <c r="G164" s="1">
        <v>0.7</v>
      </c>
      <c r="H164" t="str">
        <f t="shared" si="11"/>
        <v>&gt;=50%</v>
      </c>
      <c r="I164" s="8" t="str">
        <f t="shared" si="13"/>
        <v>200-500</v>
      </c>
      <c r="J164" s="8" t="str">
        <f t="shared" si="14"/>
        <v>No</v>
      </c>
      <c r="K164" s="1" t="s">
        <v>9295</v>
      </c>
      <c r="L164">
        <v>4</v>
      </c>
      <c r="M164" s="4">
        <v>7732</v>
      </c>
      <c r="N164" s="12">
        <f t="shared" si="12"/>
        <v>30928</v>
      </c>
      <c r="O164" t="s">
        <v>10914</v>
      </c>
      <c r="P164" t="s">
        <v>490</v>
      </c>
      <c r="Q164" t="s">
        <v>12086</v>
      </c>
      <c r="R164" t="s">
        <v>491</v>
      </c>
      <c r="S164" t="s">
        <v>13218</v>
      </c>
      <c r="T164" t="s">
        <v>492</v>
      </c>
      <c r="U164" t="s">
        <v>1046</v>
      </c>
      <c r="V164" t="s">
        <v>1047</v>
      </c>
    </row>
    <row r="165" spans="1:22">
      <c r="A165" t="s">
        <v>1048</v>
      </c>
      <c r="B165" t="s">
        <v>9467</v>
      </c>
      <c r="C165" t="s">
        <v>10572</v>
      </c>
      <c r="D165">
        <v>149</v>
      </c>
      <c r="E165" s="11">
        <f t="shared" si="10"/>
        <v>22743</v>
      </c>
      <c r="F165" s="5">
        <v>399</v>
      </c>
      <c r="G165" s="1">
        <v>0.63</v>
      </c>
      <c r="H165" t="str">
        <f t="shared" si="11"/>
        <v>20-50%</v>
      </c>
      <c r="I165" s="8" t="str">
        <f t="shared" si="13"/>
        <v>200-500</v>
      </c>
      <c r="J165" s="8" t="str">
        <f t="shared" si="14"/>
        <v>No</v>
      </c>
      <c r="K165" s="1" t="s">
        <v>9295</v>
      </c>
      <c r="L165">
        <v>3.9</v>
      </c>
      <c r="M165" s="4">
        <v>57</v>
      </c>
      <c r="N165" s="12">
        <f t="shared" si="12"/>
        <v>222.29999999999998</v>
      </c>
      <c r="O165" t="s">
        <v>10915</v>
      </c>
      <c r="P165" t="s">
        <v>1050</v>
      </c>
      <c r="Q165" t="s">
        <v>12149</v>
      </c>
      <c r="R165" t="s">
        <v>1051</v>
      </c>
      <c r="S165" t="s">
        <v>13282</v>
      </c>
      <c r="T165" t="s">
        <v>1052</v>
      </c>
      <c r="U165" t="s">
        <v>1053</v>
      </c>
      <c r="V165" t="s">
        <v>1054</v>
      </c>
    </row>
    <row r="166" spans="1:22">
      <c r="A166" t="s">
        <v>1055</v>
      </c>
      <c r="B166" t="s">
        <v>9468</v>
      </c>
      <c r="C166" t="s">
        <v>10576</v>
      </c>
      <c r="D166">
        <v>599</v>
      </c>
      <c r="E166" s="11">
        <f t="shared" si="10"/>
        <v>489873</v>
      </c>
      <c r="F166" s="5">
        <v>849</v>
      </c>
      <c r="G166" s="1">
        <v>0.28999999999999998</v>
      </c>
      <c r="H166" t="str">
        <f t="shared" si="11"/>
        <v>&gt;=50%</v>
      </c>
      <c r="I166" s="8" t="str">
        <f t="shared" si="13"/>
        <v>&gt;500</v>
      </c>
      <c r="J166" s="8" t="str">
        <f t="shared" si="14"/>
        <v>No</v>
      </c>
      <c r="K166" s="1" t="s">
        <v>9296</v>
      </c>
      <c r="L166">
        <v>4.5</v>
      </c>
      <c r="M166" s="4">
        <v>577</v>
      </c>
      <c r="N166" s="12">
        <f t="shared" si="12"/>
        <v>2596.5</v>
      </c>
      <c r="O166" t="s">
        <v>1057</v>
      </c>
      <c r="P166" t="s">
        <v>1058</v>
      </c>
      <c r="Q166" t="s">
        <v>12150</v>
      </c>
      <c r="R166" t="s">
        <v>1059</v>
      </c>
      <c r="S166" t="s">
        <v>13283</v>
      </c>
      <c r="T166" t="s">
        <v>1060</v>
      </c>
      <c r="U166" t="s">
        <v>1061</v>
      </c>
      <c r="V166" t="s">
        <v>1062</v>
      </c>
    </row>
    <row r="167" spans="1:22">
      <c r="A167" t="s">
        <v>1063</v>
      </c>
      <c r="B167" t="s">
        <v>9469</v>
      </c>
      <c r="C167" t="s">
        <v>10572</v>
      </c>
      <c r="D167">
        <v>299</v>
      </c>
      <c r="E167" s="11">
        <f t="shared" si="10"/>
        <v>1430407</v>
      </c>
      <c r="F167" s="5">
        <v>1199</v>
      </c>
      <c r="G167" s="1">
        <v>0.75</v>
      </c>
      <c r="H167" t="str">
        <f t="shared" si="11"/>
        <v>&gt;=50%</v>
      </c>
      <c r="I167" s="8" t="str">
        <f t="shared" si="13"/>
        <v>&gt;500</v>
      </c>
      <c r="J167" s="8" t="str">
        <f t="shared" si="14"/>
        <v>No</v>
      </c>
      <c r="K167" s="1" t="s">
        <v>9295</v>
      </c>
      <c r="L167">
        <v>3.9</v>
      </c>
      <c r="M167" s="4">
        <v>1193</v>
      </c>
      <c r="N167" s="12">
        <f t="shared" si="12"/>
        <v>4652.7</v>
      </c>
      <c r="O167" t="s">
        <v>10916</v>
      </c>
      <c r="P167" t="s">
        <v>1065</v>
      </c>
      <c r="Q167" t="s">
        <v>12151</v>
      </c>
      <c r="R167" t="s">
        <v>1066</v>
      </c>
      <c r="S167" t="s">
        <v>13284</v>
      </c>
      <c r="T167" t="s">
        <v>1067</v>
      </c>
      <c r="U167" t="s">
        <v>1068</v>
      </c>
      <c r="V167" t="s">
        <v>1069</v>
      </c>
    </row>
    <row r="168" spans="1:22">
      <c r="A168" t="s">
        <v>1070</v>
      </c>
      <c r="B168" t="s">
        <v>9470</v>
      </c>
      <c r="C168" t="s">
        <v>10576</v>
      </c>
      <c r="D168">
        <v>399</v>
      </c>
      <c r="E168" s="11">
        <f t="shared" si="10"/>
        <v>17042880</v>
      </c>
      <c r="F168" s="5">
        <v>1299</v>
      </c>
      <c r="G168" s="1">
        <v>0.69</v>
      </c>
      <c r="H168" t="str">
        <f t="shared" si="11"/>
        <v>&gt;=50%</v>
      </c>
      <c r="I168" s="8" t="str">
        <f t="shared" si="13"/>
        <v>&gt;500</v>
      </c>
      <c r="J168" s="8" t="str">
        <f t="shared" si="14"/>
        <v>No</v>
      </c>
      <c r="K168" s="1" t="s">
        <v>9295</v>
      </c>
      <c r="L168">
        <v>4.2</v>
      </c>
      <c r="M168" s="4">
        <v>13120</v>
      </c>
      <c r="N168" s="12">
        <f t="shared" si="12"/>
        <v>55104</v>
      </c>
      <c r="O168" t="s">
        <v>10917</v>
      </c>
      <c r="P168" t="s">
        <v>683</v>
      </c>
      <c r="Q168" t="s">
        <v>12108</v>
      </c>
      <c r="R168" t="s">
        <v>684</v>
      </c>
      <c r="S168" t="s">
        <v>13240</v>
      </c>
      <c r="T168" t="s">
        <v>685</v>
      </c>
      <c r="U168" t="s">
        <v>1072</v>
      </c>
      <c r="V168" t="s">
        <v>1073</v>
      </c>
    </row>
    <row r="169" spans="1:22">
      <c r="A169" t="s">
        <v>1074</v>
      </c>
      <c r="B169" t="s">
        <v>9471</v>
      </c>
      <c r="C169" t="s">
        <v>10575</v>
      </c>
      <c r="D169">
        <v>339</v>
      </c>
      <c r="E169" s="11">
        <f t="shared" si="10"/>
        <v>685657</v>
      </c>
      <c r="F169" s="5">
        <v>1999</v>
      </c>
      <c r="G169" s="1">
        <v>0.83</v>
      </c>
      <c r="H169" t="str">
        <f t="shared" si="11"/>
        <v>20-50%</v>
      </c>
      <c r="I169" s="8" t="str">
        <f t="shared" si="13"/>
        <v>&gt;500</v>
      </c>
      <c r="J169" s="8" t="str">
        <f t="shared" si="14"/>
        <v>No</v>
      </c>
      <c r="K169" s="1" t="s">
        <v>9295</v>
      </c>
      <c r="L169">
        <v>4</v>
      </c>
      <c r="M169" s="4">
        <v>343</v>
      </c>
      <c r="N169" s="12">
        <f t="shared" si="12"/>
        <v>1372</v>
      </c>
      <c r="O169" t="s">
        <v>10918</v>
      </c>
      <c r="P169" t="s">
        <v>1076</v>
      </c>
      <c r="Q169" t="s">
        <v>12152</v>
      </c>
      <c r="R169" t="s">
        <v>1077</v>
      </c>
      <c r="S169" t="s">
        <v>13285</v>
      </c>
      <c r="T169" t="s">
        <v>1078</v>
      </c>
      <c r="U169" t="s">
        <v>1079</v>
      </c>
      <c r="V169" t="s">
        <v>1080</v>
      </c>
    </row>
    <row r="170" spans="1:22">
      <c r="A170" t="s">
        <v>1081</v>
      </c>
      <c r="B170" t="s">
        <v>9472</v>
      </c>
      <c r="C170" t="s">
        <v>10572</v>
      </c>
      <c r="D170" s="2">
        <v>12499</v>
      </c>
      <c r="E170" s="11">
        <f t="shared" si="10"/>
        <v>37036890</v>
      </c>
      <c r="F170" s="5">
        <v>22990</v>
      </c>
      <c r="G170" s="1">
        <v>0.46</v>
      </c>
      <c r="H170" t="str">
        <f t="shared" si="11"/>
        <v>20-50%</v>
      </c>
      <c r="I170" s="8" t="str">
        <f t="shared" si="13"/>
        <v>&gt;500</v>
      </c>
      <c r="J170" s="8" t="str">
        <f t="shared" si="14"/>
        <v>No</v>
      </c>
      <c r="K170" s="1" t="s">
        <v>9296</v>
      </c>
      <c r="L170">
        <v>4.3</v>
      </c>
      <c r="M170" s="4">
        <v>1611</v>
      </c>
      <c r="N170" s="12">
        <f t="shared" si="12"/>
        <v>6927.2999999999993</v>
      </c>
      <c r="O170" t="s">
        <v>10919</v>
      </c>
      <c r="P170" t="s">
        <v>1083</v>
      </c>
      <c r="Q170" t="s">
        <v>12153</v>
      </c>
      <c r="R170" t="s">
        <v>1084</v>
      </c>
      <c r="S170" t="s">
        <v>13286</v>
      </c>
      <c r="T170" t="s">
        <v>1085</v>
      </c>
      <c r="U170" t="s">
        <v>1086</v>
      </c>
      <c r="V170" t="s">
        <v>1087</v>
      </c>
    </row>
    <row r="171" spans="1:22">
      <c r="A171" t="s">
        <v>1088</v>
      </c>
      <c r="B171" t="s">
        <v>9473</v>
      </c>
      <c r="C171" t="s">
        <v>10573</v>
      </c>
      <c r="D171">
        <v>249</v>
      </c>
      <c r="E171" s="11">
        <f t="shared" si="10"/>
        <v>2616642</v>
      </c>
      <c r="F171" s="5">
        <v>399</v>
      </c>
      <c r="G171" s="1">
        <v>0.38</v>
      </c>
      <c r="H171" t="str">
        <f t="shared" si="11"/>
        <v>20-50%</v>
      </c>
      <c r="I171" s="8" t="str">
        <f t="shared" si="13"/>
        <v>200-500</v>
      </c>
      <c r="J171" s="8" t="str">
        <f t="shared" si="14"/>
        <v>No</v>
      </c>
      <c r="K171" s="1" t="s">
        <v>9296</v>
      </c>
      <c r="L171">
        <v>4</v>
      </c>
      <c r="M171" s="4">
        <v>6558</v>
      </c>
      <c r="N171" s="12">
        <f t="shared" si="12"/>
        <v>26232</v>
      </c>
      <c r="O171" t="s">
        <v>10920</v>
      </c>
      <c r="P171" t="s">
        <v>1090</v>
      </c>
      <c r="Q171" t="s">
        <v>12154</v>
      </c>
      <c r="R171" t="s">
        <v>1091</v>
      </c>
      <c r="S171" t="s">
        <v>13287</v>
      </c>
      <c r="T171" t="s">
        <v>1092</v>
      </c>
      <c r="U171" t="s">
        <v>1093</v>
      </c>
      <c r="V171" t="s">
        <v>1094</v>
      </c>
    </row>
    <row r="172" spans="1:22">
      <c r="A172" t="s">
        <v>1095</v>
      </c>
      <c r="B172" t="s">
        <v>9474</v>
      </c>
      <c r="C172" t="s">
        <v>10575</v>
      </c>
      <c r="D172" s="2">
        <v>1399</v>
      </c>
      <c r="E172" s="11">
        <f t="shared" si="10"/>
        <v>57899331</v>
      </c>
      <c r="F172" s="5">
        <v>2499</v>
      </c>
      <c r="G172" s="1">
        <v>0.44</v>
      </c>
      <c r="H172" t="str">
        <f t="shared" si="11"/>
        <v>20-50%</v>
      </c>
      <c r="I172" s="8" t="str">
        <f t="shared" si="13"/>
        <v>&gt;500</v>
      </c>
      <c r="J172" s="8" t="str">
        <f t="shared" si="14"/>
        <v>No</v>
      </c>
      <c r="K172" s="1" t="s">
        <v>9296</v>
      </c>
      <c r="L172">
        <v>4.4000000000000004</v>
      </c>
      <c r="M172" s="4">
        <v>23169</v>
      </c>
      <c r="N172" s="12">
        <f t="shared" si="12"/>
        <v>101943.6</v>
      </c>
      <c r="O172" t="s">
        <v>10921</v>
      </c>
      <c r="P172" t="s">
        <v>1097</v>
      </c>
      <c r="Q172" t="s">
        <v>12155</v>
      </c>
      <c r="R172" t="s">
        <v>1098</v>
      </c>
      <c r="S172" t="s">
        <v>13288</v>
      </c>
      <c r="T172" t="s">
        <v>1099</v>
      </c>
      <c r="U172" t="s">
        <v>1100</v>
      </c>
      <c r="V172" t="s">
        <v>1101</v>
      </c>
    </row>
    <row r="173" spans="1:22">
      <c r="A173" t="s">
        <v>1102</v>
      </c>
      <c r="B173" t="s">
        <v>9475</v>
      </c>
      <c r="C173" t="s">
        <v>10572</v>
      </c>
      <c r="D173" s="2">
        <v>32999</v>
      </c>
      <c r="E173" s="11">
        <f t="shared" si="10"/>
        <v>225696970</v>
      </c>
      <c r="F173" s="5">
        <v>47990</v>
      </c>
      <c r="G173" s="1">
        <v>0.31</v>
      </c>
      <c r="H173" t="str">
        <f t="shared" si="11"/>
        <v>&gt;=50%</v>
      </c>
      <c r="I173" s="8" t="str">
        <f t="shared" si="13"/>
        <v>&gt;500</v>
      </c>
      <c r="J173" s="8" t="str">
        <f t="shared" si="14"/>
        <v>No</v>
      </c>
      <c r="K173" s="1" t="s">
        <v>9296</v>
      </c>
      <c r="L173">
        <v>4.3</v>
      </c>
      <c r="M173" s="4">
        <v>4703</v>
      </c>
      <c r="N173" s="12">
        <f t="shared" si="12"/>
        <v>20222.899999999998</v>
      </c>
      <c r="O173" t="s">
        <v>10848</v>
      </c>
      <c r="P173" t="s">
        <v>171</v>
      </c>
      <c r="Q173" t="s">
        <v>12047</v>
      </c>
      <c r="R173" t="s">
        <v>172</v>
      </c>
      <c r="S173" t="s">
        <v>13178</v>
      </c>
      <c r="T173" t="s">
        <v>9246</v>
      </c>
      <c r="U173" t="s">
        <v>1104</v>
      </c>
      <c r="V173" t="s">
        <v>1105</v>
      </c>
    </row>
    <row r="174" spans="1:22">
      <c r="A174" t="s">
        <v>1106</v>
      </c>
      <c r="B174" t="s">
        <v>9476</v>
      </c>
      <c r="C174" t="s">
        <v>10572</v>
      </c>
      <c r="D174">
        <v>149</v>
      </c>
      <c r="E174" s="11">
        <f t="shared" si="10"/>
        <v>567777</v>
      </c>
      <c r="F174" s="5">
        <v>399</v>
      </c>
      <c r="G174" s="1">
        <v>0.63</v>
      </c>
      <c r="H174" t="str">
        <f t="shared" si="11"/>
        <v>&gt;=50%</v>
      </c>
      <c r="I174" s="8" t="str">
        <f t="shared" si="13"/>
        <v>200-500</v>
      </c>
      <c r="J174" s="8" t="str">
        <f t="shared" si="14"/>
        <v>No</v>
      </c>
      <c r="K174" s="1" t="s">
        <v>9295</v>
      </c>
      <c r="L174">
        <v>4</v>
      </c>
      <c r="M174" s="4">
        <v>1423</v>
      </c>
      <c r="N174" s="12">
        <f t="shared" si="12"/>
        <v>5692</v>
      </c>
      <c r="O174" t="s">
        <v>10922</v>
      </c>
      <c r="P174" t="s">
        <v>511</v>
      </c>
      <c r="Q174" t="s">
        <v>12089</v>
      </c>
      <c r="R174" t="s">
        <v>512</v>
      </c>
      <c r="S174" t="s">
        <v>13221</v>
      </c>
      <c r="T174" t="s">
        <v>9250</v>
      </c>
      <c r="U174" t="s">
        <v>1108</v>
      </c>
      <c r="V174" t="s">
        <v>1109</v>
      </c>
    </row>
    <row r="175" spans="1:22">
      <c r="A175" t="s">
        <v>1110</v>
      </c>
      <c r="B175" t="s">
        <v>9477</v>
      </c>
      <c r="C175" t="s">
        <v>10572</v>
      </c>
      <c r="D175">
        <v>325</v>
      </c>
      <c r="E175" s="11">
        <f t="shared" si="10"/>
        <v>2648349</v>
      </c>
      <c r="F175" s="5">
        <v>999</v>
      </c>
      <c r="G175" s="1">
        <v>0.67</v>
      </c>
      <c r="H175" t="str">
        <f t="shared" si="11"/>
        <v>&gt;=50%</v>
      </c>
      <c r="I175" s="8" t="str">
        <f t="shared" si="13"/>
        <v>&gt;500</v>
      </c>
      <c r="J175" s="8" t="str">
        <f t="shared" si="14"/>
        <v>No</v>
      </c>
      <c r="K175" s="1" t="s">
        <v>9295</v>
      </c>
      <c r="L175">
        <v>4.3</v>
      </c>
      <c r="M175" s="4">
        <v>2651</v>
      </c>
      <c r="N175" s="12">
        <f t="shared" si="12"/>
        <v>11399.3</v>
      </c>
      <c r="O175" t="s">
        <v>10923</v>
      </c>
      <c r="P175" t="s">
        <v>1112</v>
      </c>
      <c r="Q175" t="s">
        <v>12156</v>
      </c>
      <c r="R175" t="s">
        <v>1113</v>
      </c>
      <c r="S175" t="s">
        <v>13289</v>
      </c>
      <c r="T175" t="s">
        <v>1114</v>
      </c>
      <c r="U175" t="s">
        <v>1115</v>
      </c>
      <c r="V175" t="s">
        <v>1116</v>
      </c>
    </row>
    <row r="176" spans="1:22">
      <c r="A176" t="s">
        <v>1117</v>
      </c>
      <c r="B176" t="s">
        <v>9478</v>
      </c>
      <c r="C176" t="s">
        <v>10573</v>
      </c>
      <c r="D176">
        <v>399</v>
      </c>
      <c r="E176" s="11">
        <f t="shared" si="10"/>
        <v>9995</v>
      </c>
      <c r="F176" s="5">
        <v>1999</v>
      </c>
      <c r="G176" s="1">
        <v>0.8</v>
      </c>
      <c r="H176" t="str">
        <f t="shared" si="11"/>
        <v>&gt;=50%</v>
      </c>
      <c r="I176" s="8" t="str">
        <f t="shared" si="13"/>
        <v>&gt;500</v>
      </c>
      <c r="J176" s="8" t="str">
        <f t="shared" si="14"/>
        <v>No</v>
      </c>
      <c r="K176" s="1" t="s">
        <v>9295</v>
      </c>
      <c r="L176">
        <v>5</v>
      </c>
      <c r="M176" s="4">
        <v>5</v>
      </c>
      <c r="N176" s="12">
        <f t="shared" si="12"/>
        <v>25</v>
      </c>
      <c r="O176" t="s">
        <v>10924</v>
      </c>
      <c r="P176" t="s">
        <v>1119</v>
      </c>
      <c r="Q176" t="s">
        <v>12157</v>
      </c>
      <c r="R176" t="s">
        <v>1120</v>
      </c>
      <c r="S176" t="s">
        <v>13290</v>
      </c>
      <c r="T176" t="s">
        <v>1121</v>
      </c>
      <c r="U176" t="s">
        <v>1122</v>
      </c>
      <c r="V176" t="s">
        <v>1123</v>
      </c>
    </row>
    <row r="177" spans="1:22">
      <c r="A177" t="s">
        <v>1124</v>
      </c>
      <c r="B177" t="s">
        <v>9479</v>
      </c>
      <c r="C177" t="s">
        <v>10572</v>
      </c>
      <c r="D177">
        <v>199</v>
      </c>
      <c r="E177" s="11">
        <f t="shared" si="10"/>
        <v>305388</v>
      </c>
      <c r="F177" s="5">
        <v>499</v>
      </c>
      <c r="G177" s="1">
        <v>0.6</v>
      </c>
      <c r="H177" t="str">
        <f t="shared" si="11"/>
        <v>&gt;=50%</v>
      </c>
      <c r="I177" s="8" t="str">
        <f t="shared" si="13"/>
        <v>200-500</v>
      </c>
      <c r="J177" s="8" t="str">
        <f t="shared" si="14"/>
        <v>No</v>
      </c>
      <c r="K177" s="1" t="s">
        <v>9295</v>
      </c>
      <c r="L177">
        <v>3.7</v>
      </c>
      <c r="M177" s="4">
        <v>612</v>
      </c>
      <c r="N177" s="12">
        <f t="shared" si="12"/>
        <v>2264.4</v>
      </c>
      <c r="O177" t="s">
        <v>10925</v>
      </c>
      <c r="P177" t="s">
        <v>1126</v>
      </c>
      <c r="Q177" t="s">
        <v>12158</v>
      </c>
      <c r="R177" t="s">
        <v>1127</v>
      </c>
      <c r="S177" t="s">
        <v>13291</v>
      </c>
      <c r="T177" t="s">
        <v>1128</v>
      </c>
      <c r="U177" t="s">
        <v>1129</v>
      </c>
      <c r="V177" t="s">
        <v>1130</v>
      </c>
    </row>
    <row r="178" spans="1:22">
      <c r="A178" t="s">
        <v>1131</v>
      </c>
      <c r="B178" t="s">
        <v>9480</v>
      </c>
      <c r="C178" t="s">
        <v>10572</v>
      </c>
      <c r="D178">
        <v>88</v>
      </c>
      <c r="E178" s="11">
        <f t="shared" si="10"/>
        <v>2804022</v>
      </c>
      <c r="F178" s="5">
        <v>299</v>
      </c>
      <c r="G178" s="1">
        <v>0.71</v>
      </c>
      <c r="H178" t="str">
        <f t="shared" si="11"/>
        <v>&gt;=50%</v>
      </c>
      <c r="I178" s="8" t="str">
        <f t="shared" si="13"/>
        <v>200-500</v>
      </c>
      <c r="J178" s="8" t="str">
        <f t="shared" si="14"/>
        <v>No</v>
      </c>
      <c r="K178" s="1" t="s">
        <v>9295</v>
      </c>
      <c r="L178">
        <v>4</v>
      </c>
      <c r="M178" s="4">
        <v>9378</v>
      </c>
      <c r="N178" s="12">
        <f t="shared" si="12"/>
        <v>37512</v>
      </c>
      <c r="O178" t="s">
        <v>10926</v>
      </c>
      <c r="P178" t="s">
        <v>164</v>
      </c>
      <c r="Q178" t="s">
        <v>12046</v>
      </c>
      <c r="R178" t="s">
        <v>165</v>
      </c>
      <c r="S178" t="s">
        <v>13177</v>
      </c>
      <c r="T178" t="s">
        <v>1133</v>
      </c>
      <c r="U178" t="s">
        <v>1134</v>
      </c>
      <c r="V178" t="s">
        <v>1135</v>
      </c>
    </row>
    <row r="179" spans="1:22">
      <c r="A179" t="s">
        <v>1136</v>
      </c>
      <c r="B179" t="s">
        <v>9481</v>
      </c>
      <c r="C179" t="s">
        <v>10572</v>
      </c>
      <c r="D179">
        <v>399</v>
      </c>
      <c r="E179" s="11">
        <f t="shared" si="10"/>
        <v>2950815</v>
      </c>
      <c r="F179" s="5">
        <v>1099</v>
      </c>
      <c r="G179" s="1">
        <v>0.64</v>
      </c>
      <c r="H179" t="str">
        <f t="shared" si="11"/>
        <v>&gt;=50%</v>
      </c>
      <c r="I179" s="8" t="str">
        <f t="shared" si="13"/>
        <v>&gt;500</v>
      </c>
      <c r="J179" s="8" t="str">
        <f t="shared" si="14"/>
        <v>No</v>
      </c>
      <c r="K179" s="1" t="s">
        <v>9295</v>
      </c>
      <c r="L179">
        <v>4.0999999999999996</v>
      </c>
      <c r="M179" s="4">
        <v>2685</v>
      </c>
      <c r="N179" s="12">
        <f t="shared" si="12"/>
        <v>11008.499999999998</v>
      </c>
      <c r="O179" t="s">
        <v>10927</v>
      </c>
      <c r="P179" t="s">
        <v>909</v>
      </c>
      <c r="Q179" t="s">
        <v>12133</v>
      </c>
      <c r="R179" t="s">
        <v>910</v>
      </c>
      <c r="S179" t="s">
        <v>13266</v>
      </c>
      <c r="T179" t="s">
        <v>911</v>
      </c>
      <c r="U179" t="s">
        <v>1138</v>
      </c>
      <c r="V179" t="s">
        <v>1139</v>
      </c>
    </row>
    <row r="180" spans="1:22">
      <c r="A180" t="s">
        <v>1140</v>
      </c>
      <c r="B180" t="s">
        <v>9482</v>
      </c>
      <c r="C180" t="s">
        <v>10576</v>
      </c>
      <c r="D180">
        <v>57.89</v>
      </c>
      <c r="E180" s="11">
        <f t="shared" si="10"/>
        <v>1866222</v>
      </c>
      <c r="F180" s="5">
        <v>199</v>
      </c>
      <c r="G180" s="1">
        <v>0.71</v>
      </c>
      <c r="H180" t="str">
        <f t="shared" si="11"/>
        <v>&gt;=50%</v>
      </c>
      <c r="I180" s="8" t="str">
        <f t="shared" si="13"/>
        <v>&lt;200</v>
      </c>
      <c r="J180" s="8" t="str">
        <f t="shared" si="14"/>
        <v>No</v>
      </c>
      <c r="K180" s="1" t="s">
        <v>9295</v>
      </c>
      <c r="L180">
        <v>4</v>
      </c>
      <c r="M180" s="4">
        <v>9378</v>
      </c>
      <c r="N180" s="12">
        <f t="shared" si="12"/>
        <v>37512</v>
      </c>
      <c r="O180" t="s">
        <v>10928</v>
      </c>
      <c r="P180" t="s">
        <v>164</v>
      </c>
      <c r="Q180" t="s">
        <v>12046</v>
      </c>
      <c r="R180" t="s">
        <v>165</v>
      </c>
      <c r="S180" t="s">
        <v>13177</v>
      </c>
      <c r="T180" t="s">
        <v>166</v>
      </c>
      <c r="U180" t="s">
        <v>1142</v>
      </c>
      <c r="V180" t="s">
        <v>1143</v>
      </c>
    </row>
    <row r="181" spans="1:22">
      <c r="A181" t="s">
        <v>1144</v>
      </c>
      <c r="B181" t="s">
        <v>9483</v>
      </c>
      <c r="C181" t="s">
        <v>10576</v>
      </c>
      <c r="D181">
        <v>799</v>
      </c>
      <c r="E181" s="11">
        <f t="shared" si="10"/>
        <v>1151424</v>
      </c>
      <c r="F181" s="5">
        <v>1999</v>
      </c>
      <c r="G181" s="1">
        <v>0.6</v>
      </c>
      <c r="H181" t="str">
        <f t="shared" si="11"/>
        <v>&gt;=50%</v>
      </c>
      <c r="I181" s="8" t="str">
        <f t="shared" si="13"/>
        <v>&gt;500</v>
      </c>
      <c r="J181" s="8" t="str">
        <f t="shared" si="14"/>
        <v>No</v>
      </c>
      <c r="K181" s="1" t="s">
        <v>9295</v>
      </c>
      <c r="L181">
        <v>3.3</v>
      </c>
      <c r="M181" s="4">
        <v>576</v>
      </c>
      <c r="N181" s="12">
        <f t="shared" si="12"/>
        <v>1900.8</v>
      </c>
      <c r="O181" t="s">
        <v>10929</v>
      </c>
      <c r="P181" t="s">
        <v>1146</v>
      </c>
      <c r="Q181" t="s">
        <v>12159</v>
      </c>
      <c r="R181" t="s">
        <v>1147</v>
      </c>
      <c r="S181" t="s">
        <v>13292</v>
      </c>
      <c r="T181" t="s">
        <v>1148</v>
      </c>
      <c r="U181" t="s">
        <v>1149</v>
      </c>
      <c r="V181" t="s">
        <v>1150</v>
      </c>
    </row>
    <row r="182" spans="1:22">
      <c r="A182" t="s">
        <v>1151</v>
      </c>
      <c r="B182" t="s">
        <v>9484</v>
      </c>
      <c r="C182" t="s">
        <v>10572</v>
      </c>
      <c r="D182">
        <v>205</v>
      </c>
      <c r="E182" s="11">
        <f t="shared" si="10"/>
        <v>156187</v>
      </c>
      <c r="F182" s="5">
        <v>499</v>
      </c>
      <c r="G182" s="1">
        <v>0.59</v>
      </c>
      <c r="H182" t="str">
        <f t="shared" si="11"/>
        <v>&gt;=50%</v>
      </c>
      <c r="I182" s="8" t="str">
        <f t="shared" si="13"/>
        <v>200-500</v>
      </c>
      <c r="J182" s="8" t="str">
        <f t="shared" si="14"/>
        <v>No</v>
      </c>
      <c r="K182" s="1" t="s">
        <v>9295</v>
      </c>
      <c r="L182">
        <v>3.8</v>
      </c>
      <c r="M182" s="4">
        <v>313</v>
      </c>
      <c r="N182" s="12">
        <f t="shared" si="12"/>
        <v>1189.3999999999999</v>
      </c>
      <c r="O182" t="s">
        <v>10930</v>
      </c>
      <c r="P182" t="s">
        <v>1153</v>
      </c>
      <c r="Q182" t="s">
        <v>12160</v>
      </c>
      <c r="R182" t="s">
        <v>1154</v>
      </c>
      <c r="S182" t="s">
        <v>13293</v>
      </c>
      <c r="T182" t="s">
        <v>1155</v>
      </c>
      <c r="U182" t="s">
        <v>1156</v>
      </c>
      <c r="V182" t="s">
        <v>1157</v>
      </c>
    </row>
    <row r="183" spans="1:22">
      <c r="A183" t="s">
        <v>1158</v>
      </c>
      <c r="B183" t="s">
        <v>9485</v>
      </c>
      <c r="C183" t="s">
        <v>10572</v>
      </c>
      <c r="D183">
        <v>299</v>
      </c>
      <c r="E183" s="11">
        <f t="shared" si="10"/>
        <v>2066943</v>
      </c>
      <c r="F183" s="5">
        <v>699</v>
      </c>
      <c r="G183" s="1">
        <v>0.56999999999999995</v>
      </c>
      <c r="H183" t="str">
        <f t="shared" si="11"/>
        <v>20%</v>
      </c>
      <c r="I183" s="8" t="str">
        <f t="shared" si="13"/>
        <v>&gt;500</v>
      </c>
      <c r="J183" s="8" t="str">
        <f t="shared" si="14"/>
        <v>No</v>
      </c>
      <c r="K183" s="1" t="s">
        <v>9295</v>
      </c>
      <c r="L183">
        <v>4.0999999999999996</v>
      </c>
      <c r="M183" s="4">
        <v>2957</v>
      </c>
      <c r="N183" s="12">
        <f t="shared" si="12"/>
        <v>12123.699999999999</v>
      </c>
      <c r="O183" t="s">
        <v>10931</v>
      </c>
      <c r="P183" t="s">
        <v>1160</v>
      </c>
      <c r="Q183" t="s">
        <v>12161</v>
      </c>
      <c r="R183" t="s">
        <v>1161</v>
      </c>
      <c r="S183" t="s">
        <v>13294</v>
      </c>
      <c r="T183" t="s">
        <v>1162</v>
      </c>
      <c r="U183" t="s">
        <v>1163</v>
      </c>
      <c r="V183" t="s">
        <v>1164</v>
      </c>
    </row>
    <row r="184" spans="1:22">
      <c r="A184" t="s">
        <v>1165</v>
      </c>
      <c r="B184" t="s">
        <v>9486</v>
      </c>
      <c r="C184" t="s">
        <v>10572</v>
      </c>
      <c r="D184">
        <v>849</v>
      </c>
      <c r="E184" s="11">
        <f t="shared" si="10"/>
        <v>6729264</v>
      </c>
      <c r="F184" s="5">
        <v>999</v>
      </c>
      <c r="G184" s="1">
        <v>0.15</v>
      </c>
      <c r="H184" t="str">
        <f t="shared" si="11"/>
        <v>&gt;=50%</v>
      </c>
      <c r="I184" s="8" t="str">
        <f t="shared" si="13"/>
        <v>&gt;500</v>
      </c>
      <c r="J184" s="8" t="str">
        <f t="shared" si="14"/>
        <v>No</v>
      </c>
      <c r="K184" s="1" t="s">
        <v>9296</v>
      </c>
      <c r="L184">
        <v>4.0999999999999996</v>
      </c>
      <c r="M184" s="4">
        <v>6736</v>
      </c>
      <c r="N184" s="12">
        <f t="shared" si="12"/>
        <v>27617.599999999999</v>
      </c>
      <c r="O184" t="s">
        <v>10932</v>
      </c>
      <c r="P184" t="s">
        <v>1167</v>
      </c>
      <c r="Q184" t="s">
        <v>1168</v>
      </c>
      <c r="R184" t="s">
        <v>1169</v>
      </c>
      <c r="S184" t="s">
        <v>13295</v>
      </c>
      <c r="T184" t="s">
        <v>1170</v>
      </c>
      <c r="U184" t="s">
        <v>1171</v>
      </c>
      <c r="V184" t="s">
        <v>1172</v>
      </c>
    </row>
    <row r="185" spans="1:22">
      <c r="A185" t="s">
        <v>1173</v>
      </c>
      <c r="B185" t="s">
        <v>9487</v>
      </c>
      <c r="C185" t="s">
        <v>10572</v>
      </c>
      <c r="D185">
        <v>949</v>
      </c>
      <c r="E185" s="11">
        <f t="shared" si="10"/>
        <v>27090448</v>
      </c>
      <c r="F185" s="5">
        <v>1999</v>
      </c>
      <c r="G185" s="1">
        <v>0.53</v>
      </c>
      <c r="H185" t="str">
        <f t="shared" si="11"/>
        <v>&gt;=50%</v>
      </c>
      <c r="I185" s="8" t="str">
        <f t="shared" si="13"/>
        <v>&gt;500</v>
      </c>
      <c r="J185" s="8" t="str">
        <f t="shared" si="14"/>
        <v>No</v>
      </c>
      <c r="K185" s="1" t="s">
        <v>9295</v>
      </c>
      <c r="L185">
        <v>4.4000000000000004</v>
      </c>
      <c r="M185" s="4">
        <v>13552</v>
      </c>
      <c r="N185" s="12">
        <f t="shared" si="12"/>
        <v>59628.800000000003</v>
      </c>
      <c r="O185" t="s">
        <v>10933</v>
      </c>
      <c r="P185" t="s">
        <v>252</v>
      </c>
      <c r="Q185" t="s">
        <v>12058</v>
      </c>
      <c r="R185" t="s">
        <v>253</v>
      </c>
      <c r="S185" t="s">
        <v>13189</v>
      </c>
      <c r="T185" t="s">
        <v>254</v>
      </c>
      <c r="U185" t="s">
        <v>1175</v>
      </c>
      <c r="V185" t="s">
        <v>1176</v>
      </c>
    </row>
    <row r="186" spans="1:22">
      <c r="A186" t="s">
        <v>1177</v>
      </c>
      <c r="B186" t="s">
        <v>9488</v>
      </c>
      <c r="C186" t="s">
        <v>10572</v>
      </c>
      <c r="D186">
        <v>499</v>
      </c>
      <c r="E186" s="11">
        <f t="shared" si="10"/>
        <v>6541200</v>
      </c>
      <c r="F186" s="5">
        <v>1200</v>
      </c>
      <c r="G186" s="1">
        <v>0.57999999999999996</v>
      </c>
      <c r="H186" t="str">
        <f t="shared" si="11"/>
        <v>20-50%</v>
      </c>
      <c r="I186" s="8" t="str">
        <f t="shared" si="13"/>
        <v>&gt;500</v>
      </c>
      <c r="J186" s="8" t="str">
        <f t="shared" si="14"/>
        <v>No</v>
      </c>
      <c r="K186" s="1" t="s">
        <v>9295</v>
      </c>
      <c r="L186">
        <v>4.3</v>
      </c>
      <c r="M186" s="4">
        <v>5451</v>
      </c>
      <c r="N186" s="12">
        <f t="shared" si="12"/>
        <v>23439.3</v>
      </c>
      <c r="O186" t="s">
        <v>10934</v>
      </c>
      <c r="P186" t="s">
        <v>1179</v>
      </c>
      <c r="Q186" t="s">
        <v>12162</v>
      </c>
      <c r="R186" t="s">
        <v>1180</v>
      </c>
      <c r="S186" t="s">
        <v>13296</v>
      </c>
      <c r="T186" t="s">
        <v>1181</v>
      </c>
      <c r="U186" t="s">
        <v>1182</v>
      </c>
      <c r="V186" t="s">
        <v>1183</v>
      </c>
    </row>
    <row r="187" spans="1:22">
      <c r="A187" t="s">
        <v>1184</v>
      </c>
      <c r="B187" t="s">
        <v>9489</v>
      </c>
      <c r="C187" t="s">
        <v>10572</v>
      </c>
      <c r="D187">
        <v>299</v>
      </c>
      <c r="E187" s="11">
        <f t="shared" si="10"/>
        <v>5291835</v>
      </c>
      <c r="F187" s="5">
        <v>485</v>
      </c>
      <c r="G187" s="1">
        <v>0.38</v>
      </c>
      <c r="H187" t="str">
        <f t="shared" si="11"/>
        <v>&gt;=50%</v>
      </c>
      <c r="I187" s="8" t="str">
        <f t="shared" si="13"/>
        <v>200-500</v>
      </c>
      <c r="J187" s="8" t="str">
        <f t="shared" si="14"/>
        <v>No</v>
      </c>
      <c r="K187" s="1" t="s">
        <v>9296</v>
      </c>
      <c r="L187">
        <v>4.3</v>
      </c>
      <c r="M187" s="4">
        <v>10911</v>
      </c>
      <c r="N187" s="12">
        <f t="shared" si="12"/>
        <v>46917.299999999996</v>
      </c>
      <c r="O187" t="s">
        <v>10935</v>
      </c>
      <c r="P187" t="s">
        <v>1186</v>
      </c>
      <c r="Q187" t="s">
        <v>12163</v>
      </c>
      <c r="R187" t="s">
        <v>1187</v>
      </c>
      <c r="S187" t="s">
        <v>13297</v>
      </c>
      <c r="T187" t="s">
        <v>1188</v>
      </c>
      <c r="U187" t="s">
        <v>1189</v>
      </c>
      <c r="V187" t="s">
        <v>1190</v>
      </c>
    </row>
    <row r="188" spans="1:22">
      <c r="A188" t="s">
        <v>1191</v>
      </c>
      <c r="B188" t="s">
        <v>9490</v>
      </c>
      <c r="C188" t="s">
        <v>10572</v>
      </c>
      <c r="D188">
        <v>949</v>
      </c>
      <c r="E188" s="11">
        <f t="shared" si="10"/>
        <v>27090448</v>
      </c>
      <c r="F188" s="5">
        <v>1999</v>
      </c>
      <c r="G188" s="1">
        <v>0.53</v>
      </c>
      <c r="H188" t="str">
        <f t="shared" si="11"/>
        <v>&gt;=50%</v>
      </c>
      <c r="I188" s="8" t="str">
        <f t="shared" si="13"/>
        <v>&gt;500</v>
      </c>
      <c r="J188" s="8" t="str">
        <f t="shared" si="14"/>
        <v>No</v>
      </c>
      <c r="K188" s="1" t="s">
        <v>9295</v>
      </c>
      <c r="L188">
        <v>4.4000000000000004</v>
      </c>
      <c r="M188" s="4">
        <v>13552</v>
      </c>
      <c r="N188" s="12">
        <f t="shared" si="12"/>
        <v>59628.800000000003</v>
      </c>
      <c r="O188" t="s">
        <v>10936</v>
      </c>
      <c r="P188" t="s">
        <v>252</v>
      </c>
      <c r="Q188" t="s">
        <v>12058</v>
      </c>
      <c r="R188" t="s">
        <v>253</v>
      </c>
      <c r="S188" t="s">
        <v>13189</v>
      </c>
      <c r="T188" t="s">
        <v>254</v>
      </c>
      <c r="U188" t="s">
        <v>1193</v>
      </c>
      <c r="V188" t="s">
        <v>1194</v>
      </c>
    </row>
    <row r="189" spans="1:22">
      <c r="A189" t="s">
        <v>1195</v>
      </c>
      <c r="B189" t="s">
        <v>1196</v>
      </c>
      <c r="C189" t="s">
        <v>10575</v>
      </c>
      <c r="D189">
        <v>379</v>
      </c>
      <c r="E189" s="11">
        <f t="shared" si="10"/>
        <v>3083794</v>
      </c>
      <c r="F189" s="5">
        <v>1099</v>
      </c>
      <c r="G189" s="1">
        <v>0.66</v>
      </c>
      <c r="H189" t="str">
        <f t="shared" si="11"/>
        <v>&gt;=50%</v>
      </c>
      <c r="I189" s="8" t="str">
        <f t="shared" si="13"/>
        <v>&gt;500</v>
      </c>
      <c r="J189" s="8" t="str">
        <f t="shared" si="14"/>
        <v>No</v>
      </c>
      <c r="K189" s="1" t="s">
        <v>9295</v>
      </c>
      <c r="L189">
        <v>4.3</v>
      </c>
      <c r="M189" s="4">
        <v>2806</v>
      </c>
      <c r="N189" s="12">
        <f t="shared" si="12"/>
        <v>12065.8</v>
      </c>
      <c r="O189" t="s">
        <v>10937</v>
      </c>
      <c r="P189" t="s">
        <v>690</v>
      </c>
      <c r="Q189" t="s">
        <v>12109</v>
      </c>
      <c r="R189" t="s">
        <v>691</v>
      </c>
      <c r="S189" t="s">
        <v>13241</v>
      </c>
      <c r="T189" t="s">
        <v>692</v>
      </c>
      <c r="U189" t="s">
        <v>1197</v>
      </c>
      <c r="V189" t="s">
        <v>1198</v>
      </c>
    </row>
    <row r="190" spans="1:22">
      <c r="A190" t="s">
        <v>1199</v>
      </c>
      <c r="B190" t="s">
        <v>9491</v>
      </c>
      <c r="C190" t="s">
        <v>10581</v>
      </c>
      <c r="D190" s="2">
        <v>8990</v>
      </c>
      <c r="E190" s="11">
        <f t="shared" si="10"/>
        <v>6646500</v>
      </c>
      <c r="F190" s="5">
        <v>18990</v>
      </c>
      <c r="G190" s="1">
        <v>0.53</v>
      </c>
      <c r="H190" t="str">
        <f t="shared" si="11"/>
        <v>&gt;=50%</v>
      </c>
      <c r="I190" s="8" t="str">
        <f t="shared" si="13"/>
        <v>&gt;500</v>
      </c>
      <c r="J190" s="8" t="str">
        <f t="shared" si="14"/>
        <v>No</v>
      </c>
      <c r="K190" s="1" t="s">
        <v>9295</v>
      </c>
      <c r="L190">
        <v>3.9</v>
      </c>
      <c r="M190" s="4">
        <v>350</v>
      </c>
      <c r="N190" s="12">
        <f t="shared" si="12"/>
        <v>1365</v>
      </c>
      <c r="O190" t="s">
        <v>10938</v>
      </c>
      <c r="P190" t="s">
        <v>1201</v>
      </c>
      <c r="Q190" t="s">
        <v>12164</v>
      </c>
      <c r="R190" t="s">
        <v>1202</v>
      </c>
      <c r="S190" t="s">
        <v>13298</v>
      </c>
      <c r="T190" t="s">
        <v>1203</v>
      </c>
      <c r="U190" t="s">
        <v>1204</v>
      </c>
      <c r="V190" t="s">
        <v>1205</v>
      </c>
    </row>
    <row r="191" spans="1:22">
      <c r="A191" t="s">
        <v>1206</v>
      </c>
      <c r="B191" t="s">
        <v>9492</v>
      </c>
      <c r="C191" t="s">
        <v>10577</v>
      </c>
      <c r="D191">
        <v>486</v>
      </c>
      <c r="E191" s="11">
        <f t="shared" si="10"/>
        <v>60015977</v>
      </c>
      <c r="F191" s="5">
        <v>1999</v>
      </c>
      <c r="G191" s="1">
        <v>0.76</v>
      </c>
      <c r="H191" t="str">
        <f t="shared" si="11"/>
        <v>20-50%</v>
      </c>
      <c r="I191" s="8" t="str">
        <f t="shared" si="13"/>
        <v>&gt;500</v>
      </c>
      <c r="J191" s="8" t="str">
        <f t="shared" si="14"/>
        <v>No</v>
      </c>
      <c r="K191" s="1" t="s">
        <v>9295</v>
      </c>
      <c r="L191">
        <v>4.2</v>
      </c>
      <c r="M191" s="4">
        <v>30023</v>
      </c>
      <c r="N191" s="12">
        <f t="shared" si="12"/>
        <v>126096.6</v>
      </c>
      <c r="O191" t="s">
        <v>10939</v>
      </c>
      <c r="P191" t="s">
        <v>959</v>
      </c>
      <c r="Q191" t="s">
        <v>12139</v>
      </c>
      <c r="R191" t="s">
        <v>960</v>
      </c>
      <c r="S191" t="s">
        <v>13272</v>
      </c>
      <c r="T191" t="s">
        <v>961</v>
      </c>
      <c r="U191" t="s">
        <v>1208</v>
      </c>
      <c r="V191" t="s">
        <v>1209</v>
      </c>
    </row>
    <row r="192" spans="1:22">
      <c r="A192" t="s">
        <v>1210</v>
      </c>
      <c r="B192" t="s">
        <v>9493</v>
      </c>
      <c r="C192" t="s">
        <v>10572</v>
      </c>
      <c r="D192" s="2">
        <v>5699</v>
      </c>
      <c r="E192" s="11">
        <f t="shared" si="10"/>
        <v>44033000</v>
      </c>
      <c r="F192" s="5">
        <v>11000</v>
      </c>
      <c r="G192" s="1">
        <v>0.48</v>
      </c>
      <c r="H192" t="str">
        <f t="shared" si="11"/>
        <v>&gt;=50%</v>
      </c>
      <c r="I192" s="8" t="str">
        <f t="shared" si="13"/>
        <v>&gt;500</v>
      </c>
      <c r="J192" s="8" t="str">
        <f t="shared" si="14"/>
        <v>No</v>
      </c>
      <c r="K192" s="1" t="s">
        <v>9296</v>
      </c>
      <c r="L192">
        <v>4.2</v>
      </c>
      <c r="M192" s="4">
        <v>4003</v>
      </c>
      <c r="N192" s="12">
        <f t="shared" si="12"/>
        <v>16812.600000000002</v>
      </c>
      <c r="O192" t="s">
        <v>10940</v>
      </c>
      <c r="P192" t="s">
        <v>362</v>
      </c>
      <c r="Q192" t="s">
        <v>12070</v>
      </c>
      <c r="R192" t="s">
        <v>363</v>
      </c>
      <c r="S192" t="s">
        <v>13202</v>
      </c>
      <c r="T192" t="s">
        <v>9252</v>
      </c>
      <c r="U192" t="s">
        <v>1212</v>
      </c>
      <c r="V192" t="s">
        <v>1213</v>
      </c>
    </row>
    <row r="193" spans="1:22">
      <c r="A193" t="s">
        <v>1214</v>
      </c>
      <c r="B193" t="s">
        <v>9494</v>
      </c>
      <c r="C193" t="s">
        <v>10575</v>
      </c>
      <c r="D193">
        <v>709</v>
      </c>
      <c r="E193" s="11">
        <f t="shared" si="10"/>
        <v>357455183</v>
      </c>
      <c r="F193" s="5">
        <v>1999</v>
      </c>
      <c r="G193" s="1">
        <v>0.65</v>
      </c>
      <c r="H193" t="str">
        <f t="shared" si="11"/>
        <v>20-50%</v>
      </c>
      <c r="I193" s="8" t="str">
        <f t="shared" si="13"/>
        <v>&gt;500</v>
      </c>
      <c r="J193" s="8" t="str">
        <f t="shared" si="14"/>
        <v>No</v>
      </c>
      <c r="K193" s="1" t="s">
        <v>9295</v>
      </c>
      <c r="L193">
        <v>4.0999999999999996</v>
      </c>
      <c r="M193" s="4">
        <v>178817</v>
      </c>
      <c r="N193" s="12">
        <f t="shared" si="12"/>
        <v>733149.7</v>
      </c>
      <c r="O193" t="s">
        <v>10941</v>
      </c>
      <c r="P193" t="s">
        <v>1216</v>
      </c>
      <c r="Q193" t="s">
        <v>12165</v>
      </c>
      <c r="R193" t="s">
        <v>1217</v>
      </c>
      <c r="S193" t="s">
        <v>13299</v>
      </c>
      <c r="T193" t="s">
        <v>9253</v>
      </c>
      <c r="U193" t="s">
        <v>1218</v>
      </c>
      <c r="V193" t="s">
        <v>1219</v>
      </c>
    </row>
    <row r="194" spans="1:22">
      <c r="A194" t="s">
        <v>1220</v>
      </c>
      <c r="B194" t="s">
        <v>9495</v>
      </c>
      <c r="C194" t="s">
        <v>10576</v>
      </c>
      <c r="D194" s="2">
        <v>47990</v>
      </c>
      <c r="E194" s="11">
        <f t="shared" ref="E194:E257" si="15">F194 * M194</f>
        <v>504028100</v>
      </c>
      <c r="F194" s="5">
        <v>70900</v>
      </c>
      <c r="G194" s="1">
        <v>0.32</v>
      </c>
      <c r="H194" t="str">
        <f t="shared" ref="H194:H257" si="16">IF(G195 &lt;=0.2, "20%", IF(G195 &lt;=0.5,"20-50%", "&gt;=50%"))</f>
        <v>&gt;=50%</v>
      </c>
      <c r="I194" s="8" t="str">
        <f t="shared" si="13"/>
        <v>&gt;500</v>
      </c>
      <c r="J194" s="8" t="str">
        <f t="shared" si="14"/>
        <v>No</v>
      </c>
      <c r="K194" s="1" t="s">
        <v>9296</v>
      </c>
      <c r="L194">
        <v>4.3</v>
      </c>
      <c r="M194" s="4">
        <v>7109</v>
      </c>
      <c r="N194" s="12">
        <f t="shared" ref="N194:N257" si="17">L194 *M194</f>
        <v>30568.699999999997</v>
      </c>
      <c r="O194" t="s">
        <v>10825</v>
      </c>
      <c r="P194" t="s">
        <v>411</v>
      </c>
      <c r="Q194" t="s">
        <v>12076</v>
      </c>
      <c r="R194" t="s">
        <v>412</v>
      </c>
      <c r="S194" t="s">
        <v>13208</v>
      </c>
      <c r="T194" t="s">
        <v>413</v>
      </c>
      <c r="U194" t="s">
        <v>1222</v>
      </c>
      <c r="V194" t="s">
        <v>1223</v>
      </c>
    </row>
    <row r="195" spans="1:22">
      <c r="A195" t="s">
        <v>1224</v>
      </c>
      <c r="B195" t="s">
        <v>9496</v>
      </c>
      <c r="C195" t="s">
        <v>10572</v>
      </c>
      <c r="D195">
        <v>299</v>
      </c>
      <c r="E195" s="11">
        <f t="shared" si="15"/>
        <v>587510</v>
      </c>
      <c r="F195" s="5">
        <v>1199</v>
      </c>
      <c r="G195" s="1">
        <v>0.75</v>
      </c>
      <c r="H195" t="str">
        <f t="shared" si="16"/>
        <v>20-50%</v>
      </c>
      <c r="I195" s="8" t="str">
        <f t="shared" ref="I195:I258" si="18">IF(F195&lt;200,"&lt;200",IF(F195&lt;=500,"200-500",IF(F195&gt;500,"&gt;500")))</f>
        <v>&gt;500</v>
      </c>
      <c r="J195" s="8" t="str">
        <f t="shared" ref="J195:J258" si="19">IF(T195 &lt;1000, "Yes","No")</f>
        <v>No</v>
      </c>
      <c r="K195" s="1" t="s">
        <v>9295</v>
      </c>
      <c r="L195">
        <v>3.7</v>
      </c>
      <c r="M195" s="4">
        <v>490</v>
      </c>
      <c r="N195" s="12">
        <f t="shared" si="17"/>
        <v>1813</v>
      </c>
      <c r="O195" t="s">
        <v>10942</v>
      </c>
      <c r="P195" t="s">
        <v>1226</v>
      </c>
      <c r="Q195" t="s">
        <v>12166</v>
      </c>
      <c r="R195" t="s">
        <v>1227</v>
      </c>
      <c r="S195" t="s">
        <v>13300</v>
      </c>
      <c r="T195" t="s">
        <v>1228</v>
      </c>
      <c r="U195" t="s">
        <v>1229</v>
      </c>
      <c r="V195" t="s">
        <v>1230</v>
      </c>
    </row>
    <row r="196" spans="1:22">
      <c r="A196" t="s">
        <v>1231</v>
      </c>
      <c r="B196" t="s">
        <v>9497</v>
      </c>
      <c r="C196" t="s">
        <v>10572</v>
      </c>
      <c r="D196">
        <v>320</v>
      </c>
      <c r="E196" s="11">
        <f t="shared" si="15"/>
        <v>294109</v>
      </c>
      <c r="F196" s="5">
        <v>599</v>
      </c>
      <c r="G196" s="1">
        <v>0.47</v>
      </c>
      <c r="H196" t="str">
        <f t="shared" si="16"/>
        <v>&gt;=50%</v>
      </c>
      <c r="I196" s="8" t="str">
        <f t="shared" si="18"/>
        <v>&gt;500</v>
      </c>
      <c r="J196" s="8" t="str">
        <f t="shared" si="19"/>
        <v>No</v>
      </c>
      <c r="K196" s="1" t="s">
        <v>9296</v>
      </c>
      <c r="L196">
        <v>4.0999999999999996</v>
      </c>
      <c r="M196" s="4">
        <v>491</v>
      </c>
      <c r="N196" s="12">
        <f t="shared" si="17"/>
        <v>2013.1</v>
      </c>
      <c r="O196" t="s">
        <v>10943</v>
      </c>
      <c r="P196" t="s">
        <v>1233</v>
      </c>
      <c r="Q196" t="s">
        <v>12167</v>
      </c>
      <c r="R196" t="s">
        <v>1234</v>
      </c>
      <c r="S196" t="s">
        <v>13301</v>
      </c>
      <c r="T196" t="s">
        <v>1235</v>
      </c>
      <c r="U196" t="s">
        <v>1236</v>
      </c>
      <c r="V196" t="s">
        <v>1237</v>
      </c>
    </row>
    <row r="197" spans="1:22">
      <c r="A197" t="s">
        <v>1238</v>
      </c>
      <c r="B197" t="s">
        <v>9498</v>
      </c>
      <c r="C197" t="s">
        <v>10572</v>
      </c>
      <c r="D197">
        <v>139</v>
      </c>
      <c r="E197" s="11">
        <f t="shared" si="15"/>
        <v>33489</v>
      </c>
      <c r="F197" s="5">
        <v>549</v>
      </c>
      <c r="G197" s="1">
        <v>0.75</v>
      </c>
      <c r="H197" t="str">
        <f t="shared" si="16"/>
        <v>20-50%</v>
      </c>
      <c r="I197" s="8" t="str">
        <f t="shared" si="18"/>
        <v>&gt;500</v>
      </c>
      <c r="J197" s="8" t="str">
        <f t="shared" si="19"/>
        <v>No</v>
      </c>
      <c r="K197" s="1" t="s">
        <v>9295</v>
      </c>
      <c r="L197">
        <v>3.9</v>
      </c>
      <c r="M197" s="4">
        <v>61</v>
      </c>
      <c r="N197" s="12">
        <f t="shared" si="17"/>
        <v>237.9</v>
      </c>
      <c r="O197" t="s">
        <v>10944</v>
      </c>
      <c r="P197" t="s">
        <v>1240</v>
      </c>
      <c r="Q197" t="s">
        <v>12168</v>
      </c>
      <c r="R197" t="s">
        <v>1241</v>
      </c>
      <c r="S197" t="s">
        <v>13302</v>
      </c>
      <c r="T197" t="s">
        <v>1242</v>
      </c>
      <c r="U197" t="s">
        <v>1243</v>
      </c>
      <c r="V197" t="s">
        <v>1244</v>
      </c>
    </row>
    <row r="198" spans="1:22">
      <c r="A198" t="s">
        <v>1245</v>
      </c>
      <c r="B198" t="s">
        <v>9499</v>
      </c>
      <c r="C198" t="s">
        <v>10575</v>
      </c>
      <c r="D198">
        <v>129</v>
      </c>
      <c r="E198" s="11">
        <f t="shared" si="15"/>
        <v>2335122</v>
      </c>
      <c r="F198" s="5">
        <v>249</v>
      </c>
      <c r="G198" s="1">
        <v>0.48</v>
      </c>
      <c r="H198" t="str">
        <f t="shared" si="16"/>
        <v>20-50%</v>
      </c>
      <c r="I198" s="8" t="str">
        <f t="shared" si="18"/>
        <v>200-500</v>
      </c>
      <c r="J198" s="8" t="str">
        <f t="shared" si="19"/>
        <v>No</v>
      </c>
      <c r="K198" s="1" t="s">
        <v>9296</v>
      </c>
      <c r="L198">
        <v>4</v>
      </c>
      <c r="M198" s="4">
        <v>9378</v>
      </c>
      <c r="N198" s="12">
        <f t="shared" si="17"/>
        <v>37512</v>
      </c>
      <c r="O198" t="s">
        <v>10945</v>
      </c>
      <c r="P198" t="s">
        <v>164</v>
      </c>
      <c r="Q198" t="s">
        <v>12046</v>
      </c>
      <c r="R198" t="s">
        <v>165</v>
      </c>
      <c r="S198" t="s">
        <v>13177</v>
      </c>
      <c r="T198" t="s">
        <v>166</v>
      </c>
      <c r="U198" t="s">
        <v>1247</v>
      </c>
      <c r="V198" t="s">
        <v>1248</v>
      </c>
    </row>
    <row r="199" spans="1:22">
      <c r="A199" t="s">
        <v>1249</v>
      </c>
      <c r="B199" t="s">
        <v>9500</v>
      </c>
      <c r="C199" t="s">
        <v>10572</v>
      </c>
      <c r="D199" s="2">
        <v>24999</v>
      </c>
      <c r="E199" s="11">
        <f t="shared" si="15"/>
        <v>1182207160</v>
      </c>
      <c r="F199" s="5">
        <v>35999</v>
      </c>
      <c r="G199" s="1">
        <v>0.31</v>
      </c>
      <c r="H199" t="str">
        <f t="shared" si="16"/>
        <v>20-50%</v>
      </c>
      <c r="I199" s="8" t="str">
        <f t="shared" si="18"/>
        <v>&gt;500</v>
      </c>
      <c r="J199" s="8" t="str">
        <f t="shared" si="19"/>
        <v>No</v>
      </c>
      <c r="K199" s="1" t="s">
        <v>9296</v>
      </c>
      <c r="L199">
        <v>4.2</v>
      </c>
      <c r="M199" s="4">
        <v>32840</v>
      </c>
      <c r="N199" s="12">
        <f t="shared" si="17"/>
        <v>137928</v>
      </c>
      <c r="O199" t="s">
        <v>10862</v>
      </c>
      <c r="P199" t="s">
        <v>117</v>
      </c>
      <c r="Q199" t="s">
        <v>12040</v>
      </c>
      <c r="R199" t="s">
        <v>118</v>
      </c>
      <c r="S199" t="s">
        <v>13171</v>
      </c>
      <c r="T199" t="s">
        <v>1251</v>
      </c>
      <c r="U199" t="s">
        <v>1252</v>
      </c>
      <c r="V199" t="s">
        <v>1253</v>
      </c>
    </row>
    <row r="200" spans="1:22">
      <c r="A200" t="s">
        <v>1254</v>
      </c>
      <c r="B200" t="s">
        <v>9501</v>
      </c>
      <c r="C200" t="s">
        <v>10572</v>
      </c>
      <c r="D200">
        <v>999</v>
      </c>
      <c r="E200" s="11">
        <f t="shared" si="15"/>
        <v>12433282</v>
      </c>
      <c r="F200" s="5">
        <v>1699</v>
      </c>
      <c r="G200" s="1">
        <v>0.41</v>
      </c>
      <c r="H200" t="str">
        <f t="shared" si="16"/>
        <v>&gt;=50%</v>
      </c>
      <c r="I200" s="8" t="str">
        <f t="shared" si="18"/>
        <v>&gt;500</v>
      </c>
      <c r="J200" s="8" t="str">
        <f t="shared" si="19"/>
        <v>No</v>
      </c>
      <c r="K200" s="1" t="s">
        <v>9296</v>
      </c>
      <c r="L200">
        <v>4.4000000000000004</v>
      </c>
      <c r="M200" s="4">
        <v>7318</v>
      </c>
      <c r="N200" s="12">
        <f t="shared" si="17"/>
        <v>32199.200000000004</v>
      </c>
      <c r="O200" t="s">
        <v>1256</v>
      </c>
      <c r="P200" t="s">
        <v>1257</v>
      </c>
      <c r="Q200" t="s">
        <v>12169</v>
      </c>
      <c r="R200" t="s">
        <v>1258</v>
      </c>
      <c r="S200" t="s">
        <v>13303</v>
      </c>
      <c r="T200" t="s">
        <v>1259</v>
      </c>
      <c r="U200" t="s">
        <v>1260</v>
      </c>
      <c r="V200" t="s">
        <v>1261</v>
      </c>
    </row>
    <row r="201" spans="1:22">
      <c r="A201" t="s">
        <v>1262</v>
      </c>
      <c r="B201" t="s">
        <v>9502</v>
      </c>
      <c r="C201" t="s">
        <v>10576</v>
      </c>
      <c r="D201">
        <v>225</v>
      </c>
      <c r="E201" s="11">
        <f t="shared" si="15"/>
        <v>393711</v>
      </c>
      <c r="F201" s="5">
        <v>499</v>
      </c>
      <c r="G201" s="1">
        <v>0.55000000000000004</v>
      </c>
      <c r="H201" t="str">
        <f t="shared" si="16"/>
        <v>&gt;=50%</v>
      </c>
      <c r="I201" s="8" t="str">
        <f t="shared" si="18"/>
        <v>200-500</v>
      </c>
      <c r="J201" s="8" t="str">
        <f t="shared" si="19"/>
        <v>No</v>
      </c>
      <c r="K201" s="1" t="s">
        <v>9295</v>
      </c>
      <c r="L201">
        <v>4.0999999999999996</v>
      </c>
      <c r="M201" s="4">
        <v>789</v>
      </c>
      <c r="N201" s="12">
        <f t="shared" si="17"/>
        <v>3234.8999999999996</v>
      </c>
      <c r="O201" t="s">
        <v>1264</v>
      </c>
      <c r="P201" t="s">
        <v>1265</v>
      </c>
      <c r="Q201" t="s">
        <v>12170</v>
      </c>
      <c r="R201" t="s">
        <v>1266</v>
      </c>
      <c r="S201" t="s">
        <v>13304</v>
      </c>
      <c r="T201" t="s">
        <v>1267</v>
      </c>
      <c r="U201" t="s">
        <v>1268</v>
      </c>
      <c r="V201" t="s">
        <v>1269</v>
      </c>
    </row>
    <row r="202" spans="1:22">
      <c r="A202" t="s">
        <v>1270</v>
      </c>
      <c r="B202" t="s">
        <v>9503</v>
      </c>
      <c r="C202" t="s">
        <v>10572</v>
      </c>
      <c r="D202">
        <v>547</v>
      </c>
      <c r="E202" s="11">
        <f t="shared" si="15"/>
        <v>1220593</v>
      </c>
      <c r="F202" s="5">
        <v>2999</v>
      </c>
      <c r="G202" s="1">
        <v>0.82</v>
      </c>
      <c r="H202" t="str">
        <f t="shared" si="16"/>
        <v>&gt;=50%</v>
      </c>
      <c r="I202" s="8" t="str">
        <f t="shared" si="18"/>
        <v>&gt;500</v>
      </c>
      <c r="J202" s="8" t="str">
        <f t="shared" si="19"/>
        <v>No</v>
      </c>
      <c r="K202" s="1" t="s">
        <v>9295</v>
      </c>
      <c r="L202">
        <v>4.3</v>
      </c>
      <c r="M202" s="4">
        <v>407</v>
      </c>
      <c r="N202" s="12">
        <f t="shared" si="17"/>
        <v>1750.1</v>
      </c>
      <c r="O202" t="s">
        <v>10946</v>
      </c>
      <c r="P202" t="s">
        <v>1272</v>
      </c>
      <c r="Q202" t="s">
        <v>12171</v>
      </c>
      <c r="R202" t="s">
        <v>1273</v>
      </c>
      <c r="S202" t="s">
        <v>13305</v>
      </c>
      <c r="T202" t="s">
        <v>1274</v>
      </c>
      <c r="U202" t="s">
        <v>1275</v>
      </c>
      <c r="V202" t="s">
        <v>1276</v>
      </c>
    </row>
    <row r="203" spans="1:22">
      <c r="A203" t="s">
        <v>1277</v>
      </c>
      <c r="B203" t="s">
        <v>9504</v>
      </c>
      <c r="C203" t="s">
        <v>10576</v>
      </c>
      <c r="D203">
        <v>259</v>
      </c>
      <c r="E203" s="11">
        <f t="shared" si="15"/>
        <v>1676901</v>
      </c>
      <c r="F203" s="5">
        <v>699</v>
      </c>
      <c r="G203" s="1">
        <v>0.63</v>
      </c>
      <c r="H203" t="str">
        <f t="shared" si="16"/>
        <v>&gt;=50%</v>
      </c>
      <c r="I203" s="8" t="str">
        <f t="shared" si="18"/>
        <v>&gt;500</v>
      </c>
      <c r="J203" s="8" t="str">
        <f t="shared" si="19"/>
        <v>No</v>
      </c>
      <c r="K203" s="1" t="s">
        <v>9295</v>
      </c>
      <c r="L203">
        <v>3.8</v>
      </c>
      <c r="M203" s="4">
        <v>2399</v>
      </c>
      <c r="N203" s="12">
        <f t="shared" si="17"/>
        <v>9116.1999999999989</v>
      </c>
      <c r="O203" t="s">
        <v>10947</v>
      </c>
      <c r="P203" t="s">
        <v>1279</v>
      </c>
      <c r="Q203" t="s">
        <v>12172</v>
      </c>
      <c r="R203" t="s">
        <v>1280</v>
      </c>
      <c r="S203" t="s">
        <v>13306</v>
      </c>
      <c r="T203" t="s">
        <v>1281</v>
      </c>
      <c r="U203" t="s">
        <v>1282</v>
      </c>
      <c r="V203" t="s">
        <v>1283</v>
      </c>
    </row>
    <row r="204" spans="1:22">
      <c r="A204" t="s">
        <v>1284</v>
      </c>
      <c r="B204" t="s">
        <v>9505</v>
      </c>
      <c r="C204" t="s">
        <v>10576</v>
      </c>
      <c r="D204">
        <v>239</v>
      </c>
      <c r="E204" s="11">
        <f t="shared" si="15"/>
        <v>1845360</v>
      </c>
      <c r="F204" s="5">
        <v>699</v>
      </c>
      <c r="G204" s="1">
        <v>0.66</v>
      </c>
      <c r="H204" t="str">
        <f t="shared" si="16"/>
        <v>&gt;=50%</v>
      </c>
      <c r="I204" s="8" t="str">
        <f t="shared" si="18"/>
        <v>&gt;500</v>
      </c>
      <c r="J204" s="8" t="str">
        <f t="shared" si="19"/>
        <v>No</v>
      </c>
      <c r="K204" s="1" t="s">
        <v>9295</v>
      </c>
      <c r="L204">
        <v>4.4000000000000004</v>
      </c>
      <c r="M204" s="4">
        <v>2640</v>
      </c>
      <c r="N204" s="12">
        <f t="shared" si="17"/>
        <v>11616.000000000002</v>
      </c>
      <c r="O204" t="s">
        <v>10948</v>
      </c>
      <c r="P204" t="s">
        <v>1286</v>
      </c>
      <c r="Q204" t="s">
        <v>12173</v>
      </c>
      <c r="R204" t="s">
        <v>1287</v>
      </c>
      <c r="S204" t="s">
        <v>13307</v>
      </c>
      <c r="T204" t="s">
        <v>1288</v>
      </c>
      <c r="U204" t="s">
        <v>1289</v>
      </c>
      <c r="V204" t="s">
        <v>1290</v>
      </c>
    </row>
    <row r="205" spans="1:22">
      <c r="A205" t="s">
        <v>1291</v>
      </c>
      <c r="B205" t="s">
        <v>9506</v>
      </c>
      <c r="C205" t="s">
        <v>10574</v>
      </c>
      <c r="D205">
        <v>349</v>
      </c>
      <c r="E205" s="11">
        <f t="shared" si="15"/>
        <v>838161</v>
      </c>
      <c r="F205" s="5">
        <v>999</v>
      </c>
      <c r="G205" s="1">
        <v>0.65</v>
      </c>
      <c r="H205" t="str">
        <f t="shared" si="16"/>
        <v>20-50%</v>
      </c>
      <c r="I205" s="8" t="str">
        <f t="shared" si="18"/>
        <v>&gt;500</v>
      </c>
      <c r="J205" s="8" t="str">
        <f t="shared" si="19"/>
        <v>No</v>
      </c>
      <c r="K205" s="1" t="s">
        <v>9295</v>
      </c>
      <c r="L205">
        <v>4</v>
      </c>
      <c r="M205" s="4">
        <v>839</v>
      </c>
      <c r="N205" s="12">
        <f t="shared" si="17"/>
        <v>3356</v>
      </c>
      <c r="O205" t="s">
        <v>10949</v>
      </c>
      <c r="P205" t="s">
        <v>1293</v>
      </c>
      <c r="Q205" t="s">
        <v>1294</v>
      </c>
      <c r="R205" t="s">
        <v>1295</v>
      </c>
      <c r="S205" t="s">
        <v>13308</v>
      </c>
      <c r="T205" t="s">
        <v>1296</v>
      </c>
      <c r="U205" t="s">
        <v>1297</v>
      </c>
      <c r="V205" t="s">
        <v>1298</v>
      </c>
    </row>
    <row r="206" spans="1:22">
      <c r="A206" t="s">
        <v>1299</v>
      </c>
      <c r="B206" t="s">
        <v>9507</v>
      </c>
      <c r="C206" t="s">
        <v>10572</v>
      </c>
      <c r="D206">
        <v>467</v>
      </c>
      <c r="E206" s="11">
        <f t="shared" si="15"/>
        <v>26388346</v>
      </c>
      <c r="F206" s="5">
        <v>599</v>
      </c>
      <c r="G206" s="1">
        <v>0.22</v>
      </c>
      <c r="H206" t="str">
        <f t="shared" si="16"/>
        <v>20-50%</v>
      </c>
      <c r="I206" s="8" t="str">
        <f t="shared" si="18"/>
        <v>&gt;500</v>
      </c>
      <c r="J206" s="8" t="str">
        <f t="shared" si="19"/>
        <v>No</v>
      </c>
      <c r="K206" s="1" t="s">
        <v>9296</v>
      </c>
      <c r="L206">
        <v>4.4000000000000004</v>
      </c>
      <c r="M206" s="4">
        <v>44054</v>
      </c>
      <c r="N206" s="12">
        <f t="shared" si="17"/>
        <v>193837.6</v>
      </c>
      <c r="O206" t="s">
        <v>10950</v>
      </c>
      <c r="P206" t="s">
        <v>1301</v>
      </c>
      <c r="Q206" t="s">
        <v>12174</v>
      </c>
      <c r="R206" t="s">
        <v>1302</v>
      </c>
      <c r="S206" t="s">
        <v>13309</v>
      </c>
      <c r="T206" t="s">
        <v>1303</v>
      </c>
      <c r="U206" t="s">
        <v>1304</v>
      </c>
      <c r="V206" t="s">
        <v>1305</v>
      </c>
    </row>
    <row r="207" spans="1:22">
      <c r="A207" t="s">
        <v>1306</v>
      </c>
      <c r="B207" t="s">
        <v>9508</v>
      </c>
      <c r="C207" t="s">
        <v>10575</v>
      </c>
      <c r="D207">
        <v>449</v>
      </c>
      <c r="E207" s="11">
        <f t="shared" si="15"/>
        <v>1935369</v>
      </c>
      <c r="F207" s="5">
        <v>599</v>
      </c>
      <c r="G207" s="1">
        <v>0.25</v>
      </c>
      <c r="H207" t="str">
        <f t="shared" si="16"/>
        <v>&gt;=50%</v>
      </c>
      <c r="I207" s="8" t="str">
        <f t="shared" si="18"/>
        <v>&gt;500</v>
      </c>
      <c r="J207" s="8" t="str">
        <f t="shared" si="19"/>
        <v>No</v>
      </c>
      <c r="K207" s="1" t="s">
        <v>9296</v>
      </c>
      <c r="L207">
        <v>4</v>
      </c>
      <c r="M207" s="4">
        <v>3231</v>
      </c>
      <c r="N207" s="12">
        <f t="shared" si="17"/>
        <v>12924</v>
      </c>
      <c r="O207" t="s">
        <v>10951</v>
      </c>
      <c r="P207" t="s">
        <v>1308</v>
      </c>
      <c r="Q207" t="s">
        <v>12175</v>
      </c>
      <c r="R207" t="s">
        <v>1309</v>
      </c>
      <c r="S207" t="s">
        <v>13310</v>
      </c>
      <c r="T207" t="s">
        <v>1310</v>
      </c>
      <c r="U207" t="s">
        <v>1311</v>
      </c>
      <c r="V207" t="s">
        <v>1312</v>
      </c>
    </row>
    <row r="208" spans="1:22">
      <c r="A208" t="s">
        <v>1313</v>
      </c>
      <c r="B208" t="s">
        <v>9509</v>
      </c>
      <c r="C208" t="s">
        <v>10572</v>
      </c>
      <c r="D208" s="2">
        <v>11990</v>
      </c>
      <c r="E208" s="11">
        <f t="shared" si="15"/>
        <v>2047360</v>
      </c>
      <c r="F208" s="5">
        <v>31990</v>
      </c>
      <c r="G208" s="1">
        <v>0.63</v>
      </c>
      <c r="H208" t="str">
        <f t="shared" si="16"/>
        <v>20-50%</v>
      </c>
      <c r="I208" s="8" t="str">
        <f t="shared" si="18"/>
        <v>&gt;500</v>
      </c>
      <c r="J208" s="8" t="str">
        <f t="shared" si="19"/>
        <v>No</v>
      </c>
      <c r="K208" s="1" t="s">
        <v>9295</v>
      </c>
      <c r="L208">
        <v>4.2</v>
      </c>
      <c r="M208" s="4">
        <v>64</v>
      </c>
      <c r="N208" s="12">
        <f t="shared" si="17"/>
        <v>268.8</v>
      </c>
      <c r="O208" t="s">
        <v>10840</v>
      </c>
      <c r="P208" t="s">
        <v>1315</v>
      </c>
      <c r="Q208" t="s">
        <v>12176</v>
      </c>
      <c r="R208" t="s">
        <v>1316</v>
      </c>
      <c r="S208" t="s">
        <v>13311</v>
      </c>
      <c r="T208" t="s">
        <v>1317</v>
      </c>
      <c r="U208" t="s">
        <v>1318</v>
      </c>
      <c r="V208" t="s">
        <v>1319</v>
      </c>
    </row>
    <row r="209" spans="1:22">
      <c r="A209" t="s">
        <v>1320</v>
      </c>
      <c r="B209" t="s">
        <v>9510</v>
      </c>
      <c r="C209" t="s">
        <v>10572</v>
      </c>
      <c r="D209">
        <v>350</v>
      </c>
      <c r="E209" s="11">
        <f t="shared" si="15"/>
        <v>4980086</v>
      </c>
      <c r="F209" s="5">
        <v>599</v>
      </c>
      <c r="G209" s="1">
        <v>0.42</v>
      </c>
      <c r="H209" t="str">
        <f t="shared" si="16"/>
        <v>&gt;=50%</v>
      </c>
      <c r="I209" s="8" t="str">
        <f t="shared" si="18"/>
        <v>&gt;500</v>
      </c>
      <c r="J209" s="8" t="str">
        <f t="shared" si="19"/>
        <v>No</v>
      </c>
      <c r="K209" s="1" t="s">
        <v>9296</v>
      </c>
      <c r="L209">
        <v>3.9</v>
      </c>
      <c r="M209" s="4">
        <v>8314</v>
      </c>
      <c r="N209" s="12">
        <f t="shared" si="17"/>
        <v>32424.6</v>
      </c>
      <c r="O209" t="s">
        <v>10952</v>
      </c>
      <c r="P209" t="s">
        <v>1322</v>
      </c>
      <c r="Q209" t="s">
        <v>12177</v>
      </c>
      <c r="R209" t="s">
        <v>1323</v>
      </c>
      <c r="S209" t="s">
        <v>13312</v>
      </c>
      <c r="T209" t="s">
        <v>1324</v>
      </c>
      <c r="U209" t="s">
        <v>1325</v>
      </c>
      <c r="V209" t="s">
        <v>1326</v>
      </c>
    </row>
    <row r="210" spans="1:22">
      <c r="A210" t="s">
        <v>1327</v>
      </c>
      <c r="B210" t="s">
        <v>9511</v>
      </c>
      <c r="C210" t="s">
        <v>10576</v>
      </c>
      <c r="D210">
        <v>252</v>
      </c>
      <c r="E210" s="11">
        <f t="shared" si="15"/>
        <v>2246751</v>
      </c>
      <c r="F210" s="5">
        <v>999</v>
      </c>
      <c r="G210" s="1">
        <v>0.75</v>
      </c>
      <c r="H210" t="str">
        <f t="shared" si="16"/>
        <v>&gt;=50%</v>
      </c>
      <c r="I210" s="8" t="str">
        <f t="shared" si="18"/>
        <v>&gt;500</v>
      </c>
      <c r="J210" s="8" t="str">
        <f t="shared" si="19"/>
        <v>No</v>
      </c>
      <c r="K210" s="1" t="s">
        <v>9295</v>
      </c>
      <c r="L210">
        <v>3.7</v>
      </c>
      <c r="M210" s="4">
        <v>2249</v>
      </c>
      <c r="N210" s="12">
        <f t="shared" si="17"/>
        <v>8321.3000000000011</v>
      </c>
      <c r="O210" t="s">
        <v>10953</v>
      </c>
      <c r="P210" t="s">
        <v>1329</v>
      </c>
      <c r="Q210" t="s">
        <v>12178</v>
      </c>
      <c r="R210" t="s">
        <v>1330</v>
      </c>
      <c r="S210" t="s">
        <v>13313</v>
      </c>
      <c r="T210" t="s">
        <v>1331</v>
      </c>
      <c r="U210" t="s">
        <v>1332</v>
      </c>
      <c r="V210" t="s">
        <v>1333</v>
      </c>
    </row>
    <row r="211" spans="1:22">
      <c r="A211" t="s">
        <v>1334</v>
      </c>
      <c r="B211" t="s">
        <v>9512</v>
      </c>
      <c r="C211" t="s">
        <v>10582</v>
      </c>
      <c r="D211">
        <v>204</v>
      </c>
      <c r="E211" s="11">
        <f t="shared" si="15"/>
        <v>203061</v>
      </c>
      <c r="F211" s="5">
        <v>599</v>
      </c>
      <c r="G211" s="1">
        <v>0.66</v>
      </c>
      <c r="H211" t="str">
        <f t="shared" si="16"/>
        <v>20-50%</v>
      </c>
      <c r="I211" s="8" t="str">
        <f t="shared" si="18"/>
        <v>&gt;500</v>
      </c>
      <c r="J211" s="8" t="str">
        <f t="shared" si="19"/>
        <v>No</v>
      </c>
      <c r="K211" s="1" t="s">
        <v>9295</v>
      </c>
      <c r="L211">
        <v>3.6</v>
      </c>
      <c r="M211" s="4">
        <v>339</v>
      </c>
      <c r="N211" s="12">
        <f t="shared" si="17"/>
        <v>1220.4000000000001</v>
      </c>
      <c r="O211" t="s">
        <v>10954</v>
      </c>
      <c r="P211" t="s">
        <v>1336</v>
      </c>
      <c r="Q211" t="s">
        <v>12179</v>
      </c>
      <c r="R211" t="s">
        <v>1337</v>
      </c>
      <c r="S211" t="s">
        <v>13314</v>
      </c>
      <c r="T211" t="s">
        <v>1338</v>
      </c>
      <c r="U211" t="s">
        <v>1339</v>
      </c>
      <c r="V211" t="s">
        <v>1340</v>
      </c>
    </row>
    <row r="212" spans="1:22">
      <c r="A212" t="s">
        <v>1341</v>
      </c>
      <c r="B212" t="s">
        <v>9513</v>
      </c>
      <c r="C212" t="s">
        <v>10576</v>
      </c>
      <c r="D212" s="2">
        <v>6490</v>
      </c>
      <c r="E212" s="11">
        <f t="shared" si="15"/>
        <v>269730</v>
      </c>
      <c r="F212" s="5">
        <v>9990</v>
      </c>
      <c r="G212" s="1">
        <v>0.35</v>
      </c>
      <c r="H212" t="str">
        <f t="shared" si="16"/>
        <v>&gt;=50%</v>
      </c>
      <c r="I212" s="8" t="str">
        <f t="shared" si="18"/>
        <v>&gt;500</v>
      </c>
      <c r="J212" s="8" t="str">
        <f t="shared" si="19"/>
        <v>No</v>
      </c>
      <c r="K212" s="1" t="s">
        <v>9296</v>
      </c>
      <c r="L212">
        <v>4</v>
      </c>
      <c r="M212" s="4">
        <v>27</v>
      </c>
      <c r="N212" s="12">
        <f t="shared" si="17"/>
        <v>108</v>
      </c>
      <c r="O212" t="s">
        <v>10955</v>
      </c>
      <c r="P212" t="s">
        <v>1343</v>
      </c>
      <c r="Q212" t="s">
        <v>12180</v>
      </c>
      <c r="R212" t="s">
        <v>1344</v>
      </c>
      <c r="S212" t="s">
        <v>13315</v>
      </c>
      <c r="T212" t="s">
        <v>1345</v>
      </c>
      <c r="U212" t="s">
        <v>1346</v>
      </c>
      <c r="V212" t="s">
        <v>1347</v>
      </c>
    </row>
    <row r="213" spans="1:22">
      <c r="A213" t="s">
        <v>1348</v>
      </c>
      <c r="B213" t="s">
        <v>9514</v>
      </c>
      <c r="C213" t="s">
        <v>10572</v>
      </c>
      <c r="D213">
        <v>235</v>
      </c>
      <c r="E213" s="11">
        <f t="shared" si="15"/>
        <v>118003</v>
      </c>
      <c r="F213" s="5">
        <v>599</v>
      </c>
      <c r="G213" s="1">
        <v>0.61</v>
      </c>
      <c r="H213" t="str">
        <f t="shared" si="16"/>
        <v>&gt;=50%</v>
      </c>
      <c r="I213" s="8" t="str">
        <f t="shared" si="18"/>
        <v>&gt;500</v>
      </c>
      <c r="J213" s="8" t="str">
        <f t="shared" si="19"/>
        <v>No</v>
      </c>
      <c r="K213" s="1" t="s">
        <v>9295</v>
      </c>
      <c r="L213">
        <v>3.5</v>
      </c>
      <c r="M213" s="4">
        <v>197</v>
      </c>
      <c r="N213" s="12">
        <f t="shared" si="17"/>
        <v>689.5</v>
      </c>
      <c r="O213" t="s">
        <v>10956</v>
      </c>
      <c r="P213" t="s">
        <v>1350</v>
      </c>
      <c r="Q213" t="s">
        <v>12181</v>
      </c>
      <c r="R213" t="s">
        <v>1351</v>
      </c>
      <c r="S213" t="s">
        <v>13316</v>
      </c>
      <c r="T213" t="s">
        <v>1352</v>
      </c>
      <c r="U213" t="s">
        <v>1353</v>
      </c>
      <c r="V213" t="s">
        <v>1354</v>
      </c>
    </row>
    <row r="214" spans="1:22">
      <c r="A214" t="s">
        <v>1355</v>
      </c>
      <c r="B214" t="s">
        <v>9515</v>
      </c>
      <c r="C214" t="s">
        <v>10572</v>
      </c>
      <c r="D214">
        <v>299</v>
      </c>
      <c r="E214" s="11">
        <f t="shared" si="15"/>
        <v>59981600</v>
      </c>
      <c r="F214" s="5">
        <v>800</v>
      </c>
      <c r="G214" s="1">
        <v>0.63</v>
      </c>
      <c r="H214" t="str">
        <f t="shared" si="16"/>
        <v>&gt;=50%</v>
      </c>
      <c r="I214" s="8" t="str">
        <f t="shared" si="18"/>
        <v>&gt;500</v>
      </c>
      <c r="J214" s="8" t="str">
        <f t="shared" si="19"/>
        <v>No</v>
      </c>
      <c r="K214" s="1" t="s">
        <v>9295</v>
      </c>
      <c r="L214">
        <v>4.5</v>
      </c>
      <c r="M214" s="4">
        <v>74977</v>
      </c>
      <c r="N214" s="12">
        <f t="shared" si="17"/>
        <v>337396.5</v>
      </c>
      <c r="O214" t="s">
        <v>10957</v>
      </c>
      <c r="P214" t="s">
        <v>212</v>
      </c>
      <c r="Q214" t="s">
        <v>12053</v>
      </c>
      <c r="R214" t="s">
        <v>213</v>
      </c>
      <c r="S214" t="s">
        <v>13184</v>
      </c>
      <c r="T214" t="s">
        <v>214</v>
      </c>
      <c r="U214" t="s">
        <v>1357</v>
      </c>
      <c r="V214" t="s">
        <v>1358</v>
      </c>
    </row>
    <row r="215" spans="1:22">
      <c r="A215" t="s">
        <v>1359</v>
      </c>
      <c r="B215" t="s">
        <v>9516</v>
      </c>
      <c r="C215" t="s">
        <v>10576</v>
      </c>
      <c r="D215">
        <v>799</v>
      </c>
      <c r="E215" s="11">
        <f t="shared" si="15"/>
        <v>17157417</v>
      </c>
      <c r="F215" s="5">
        <v>1999</v>
      </c>
      <c r="G215" s="1">
        <v>0.6</v>
      </c>
      <c r="H215" t="str">
        <f t="shared" si="16"/>
        <v>&gt;=50%</v>
      </c>
      <c r="I215" s="8" t="str">
        <f t="shared" si="18"/>
        <v>&gt;500</v>
      </c>
      <c r="J215" s="8" t="str">
        <f t="shared" si="19"/>
        <v>No</v>
      </c>
      <c r="K215" s="1" t="s">
        <v>9295</v>
      </c>
      <c r="L215">
        <v>4.2</v>
      </c>
      <c r="M215" s="4">
        <v>8583</v>
      </c>
      <c r="N215" s="12">
        <f t="shared" si="17"/>
        <v>36048.6</v>
      </c>
      <c r="O215" t="s">
        <v>10958</v>
      </c>
      <c r="P215" t="s">
        <v>1361</v>
      </c>
      <c r="Q215" t="s">
        <v>12182</v>
      </c>
      <c r="R215" t="s">
        <v>1362</v>
      </c>
      <c r="S215" t="s">
        <v>13317</v>
      </c>
      <c r="T215" t="s">
        <v>1363</v>
      </c>
      <c r="U215" t="s">
        <v>1364</v>
      </c>
      <c r="V215" t="s">
        <v>1365</v>
      </c>
    </row>
    <row r="216" spans="1:22">
      <c r="A216" t="s">
        <v>1366</v>
      </c>
      <c r="B216" t="s">
        <v>9517</v>
      </c>
      <c r="C216" t="s">
        <v>10577</v>
      </c>
      <c r="D216">
        <v>299</v>
      </c>
      <c r="E216" s="11">
        <f t="shared" si="15"/>
        <v>927072</v>
      </c>
      <c r="F216" s="5">
        <v>999</v>
      </c>
      <c r="G216" s="1">
        <v>0.7</v>
      </c>
      <c r="H216" t="str">
        <f t="shared" si="16"/>
        <v>&gt;=50%</v>
      </c>
      <c r="I216" s="8" t="str">
        <f t="shared" si="18"/>
        <v>&gt;500</v>
      </c>
      <c r="J216" s="8" t="str">
        <f t="shared" si="19"/>
        <v>No</v>
      </c>
      <c r="K216" s="1" t="s">
        <v>9295</v>
      </c>
      <c r="L216">
        <v>3.8</v>
      </c>
      <c r="M216" s="4">
        <v>928</v>
      </c>
      <c r="N216" s="12">
        <f t="shared" si="17"/>
        <v>3526.3999999999996</v>
      </c>
      <c r="O216" t="s">
        <v>10959</v>
      </c>
      <c r="P216" t="s">
        <v>1368</v>
      </c>
      <c r="Q216" t="s">
        <v>12183</v>
      </c>
      <c r="R216" t="s">
        <v>1369</v>
      </c>
      <c r="S216" t="s">
        <v>13318</v>
      </c>
      <c r="T216" t="s">
        <v>1370</v>
      </c>
      <c r="U216" t="s">
        <v>1371</v>
      </c>
      <c r="V216" t="s">
        <v>1372</v>
      </c>
    </row>
    <row r="217" spans="1:22">
      <c r="A217" t="s">
        <v>1373</v>
      </c>
      <c r="B217" t="s">
        <v>9518</v>
      </c>
      <c r="C217" t="s">
        <v>10575</v>
      </c>
      <c r="D217" s="2">
        <v>6999</v>
      </c>
      <c r="E217" s="11">
        <f t="shared" si="15"/>
        <v>1868900</v>
      </c>
      <c r="F217" s="5">
        <v>16990</v>
      </c>
      <c r="G217" s="1">
        <v>0.59</v>
      </c>
      <c r="H217" t="str">
        <f t="shared" si="16"/>
        <v>20-50%</v>
      </c>
      <c r="I217" s="8" t="str">
        <f t="shared" si="18"/>
        <v>&gt;500</v>
      </c>
      <c r="J217" s="8" t="str">
        <f t="shared" si="19"/>
        <v>No</v>
      </c>
      <c r="K217" s="1" t="s">
        <v>9295</v>
      </c>
      <c r="L217">
        <v>3.8</v>
      </c>
      <c r="M217" s="4">
        <v>110</v>
      </c>
      <c r="N217" s="12">
        <f t="shared" si="17"/>
        <v>418</v>
      </c>
      <c r="O217" t="s">
        <v>10960</v>
      </c>
      <c r="P217" t="s">
        <v>1375</v>
      </c>
      <c r="Q217" t="s">
        <v>12184</v>
      </c>
      <c r="R217" t="s">
        <v>1376</v>
      </c>
      <c r="S217" t="s">
        <v>13319</v>
      </c>
      <c r="T217" t="s">
        <v>1377</v>
      </c>
      <c r="U217" t="s">
        <v>1378</v>
      </c>
      <c r="V217" t="s">
        <v>1379</v>
      </c>
    </row>
    <row r="218" spans="1:22">
      <c r="A218" t="s">
        <v>1380</v>
      </c>
      <c r="B218" t="s">
        <v>9519</v>
      </c>
      <c r="C218" t="s">
        <v>10574</v>
      </c>
      <c r="D218" s="2">
        <v>42999</v>
      </c>
      <c r="E218" s="11">
        <f t="shared" si="15"/>
        <v>405173247</v>
      </c>
      <c r="F218" s="5">
        <v>59999</v>
      </c>
      <c r="G218" s="1">
        <v>0.28000000000000003</v>
      </c>
      <c r="H218" t="str">
        <f t="shared" si="16"/>
        <v>&gt;=50%</v>
      </c>
      <c r="I218" s="8" t="str">
        <f t="shared" si="18"/>
        <v>&gt;500</v>
      </c>
      <c r="J218" s="8" t="str">
        <f t="shared" si="19"/>
        <v>No</v>
      </c>
      <c r="K218" s="1" t="s">
        <v>9296</v>
      </c>
      <c r="L218">
        <v>4.0999999999999996</v>
      </c>
      <c r="M218" s="4">
        <v>6753</v>
      </c>
      <c r="N218" s="12">
        <f t="shared" si="17"/>
        <v>27687.3</v>
      </c>
      <c r="O218" t="s">
        <v>10961</v>
      </c>
      <c r="P218" t="s">
        <v>1382</v>
      </c>
      <c r="Q218" t="s">
        <v>12185</v>
      </c>
      <c r="R218" t="s">
        <v>1383</v>
      </c>
      <c r="S218" t="s">
        <v>13320</v>
      </c>
      <c r="T218" t="s">
        <v>1384</v>
      </c>
      <c r="U218" t="s">
        <v>1385</v>
      </c>
      <c r="V218" t="s">
        <v>1386</v>
      </c>
    </row>
    <row r="219" spans="1:22">
      <c r="A219" t="s">
        <v>1387</v>
      </c>
      <c r="B219" t="s">
        <v>9520</v>
      </c>
      <c r="C219" t="s">
        <v>10583</v>
      </c>
      <c r="D219">
        <v>173</v>
      </c>
      <c r="E219" s="11">
        <f t="shared" si="15"/>
        <v>1235763</v>
      </c>
      <c r="F219" s="5">
        <v>999</v>
      </c>
      <c r="G219" s="1">
        <v>0.83</v>
      </c>
      <c r="H219" t="str">
        <f t="shared" si="16"/>
        <v>&gt;=50%</v>
      </c>
      <c r="I219" s="8" t="str">
        <f t="shared" si="18"/>
        <v>&gt;500</v>
      </c>
      <c r="J219" s="8" t="str">
        <f t="shared" si="19"/>
        <v>No</v>
      </c>
      <c r="K219" s="1" t="s">
        <v>9295</v>
      </c>
      <c r="L219">
        <v>4.3</v>
      </c>
      <c r="M219" s="4">
        <v>1237</v>
      </c>
      <c r="N219" s="12">
        <f t="shared" si="17"/>
        <v>5319.0999999999995</v>
      </c>
      <c r="O219" t="s">
        <v>10962</v>
      </c>
      <c r="P219" t="s">
        <v>1389</v>
      </c>
      <c r="Q219" t="s">
        <v>12186</v>
      </c>
      <c r="R219" t="s">
        <v>1390</v>
      </c>
      <c r="S219" t="s">
        <v>13321</v>
      </c>
      <c r="T219" t="s">
        <v>1391</v>
      </c>
      <c r="U219" t="s">
        <v>1392</v>
      </c>
      <c r="V219" t="s">
        <v>1393</v>
      </c>
    </row>
    <row r="220" spans="1:22">
      <c r="A220" t="s">
        <v>1394</v>
      </c>
      <c r="B220" t="s">
        <v>9521</v>
      </c>
      <c r="C220" t="s">
        <v>10572</v>
      </c>
      <c r="D220">
        <v>209</v>
      </c>
      <c r="E220" s="11">
        <f t="shared" si="15"/>
        <v>11323200</v>
      </c>
      <c r="F220" s="5">
        <v>600</v>
      </c>
      <c r="G220" s="1">
        <v>0.65</v>
      </c>
      <c r="H220" t="str">
        <f t="shared" si="16"/>
        <v>20-50%</v>
      </c>
      <c r="I220" s="8" t="str">
        <f t="shared" si="18"/>
        <v>&gt;500</v>
      </c>
      <c r="J220" s="8" t="str">
        <f t="shared" si="19"/>
        <v>No</v>
      </c>
      <c r="K220" s="1" t="s">
        <v>9295</v>
      </c>
      <c r="L220">
        <v>4.4000000000000004</v>
      </c>
      <c r="M220" s="4">
        <v>18872</v>
      </c>
      <c r="N220" s="12">
        <f t="shared" si="17"/>
        <v>83036.800000000003</v>
      </c>
      <c r="O220" t="s">
        <v>10963</v>
      </c>
      <c r="P220" t="s">
        <v>1396</v>
      </c>
      <c r="Q220" t="s">
        <v>12187</v>
      </c>
      <c r="R220" t="s">
        <v>1397</v>
      </c>
      <c r="S220" t="s">
        <v>13322</v>
      </c>
      <c r="T220" t="s">
        <v>1398</v>
      </c>
      <c r="U220" t="s">
        <v>1399</v>
      </c>
      <c r="V220" t="s">
        <v>1400</v>
      </c>
    </row>
    <row r="221" spans="1:22">
      <c r="A221" t="s">
        <v>1401</v>
      </c>
      <c r="B221" t="s">
        <v>9522</v>
      </c>
      <c r="C221" t="s">
        <v>10572</v>
      </c>
      <c r="D221">
        <v>848.99</v>
      </c>
      <c r="E221" s="11">
        <f t="shared" si="15"/>
        <v>530440</v>
      </c>
      <c r="F221" s="5">
        <v>1490</v>
      </c>
      <c r="G221" s="1">
        <v>0.43</v>
      </c>
      <c r="H221" t="str">
        <f t="shared" si="16"/>
        <v>&gt;=50%</v>
      </c>
      <c r="I221" s="8" t="str">
        <f t="shared" si="18"/>
        <v>&gt;500</v>
      </c>
      <c r="J221" s="8" t="str">
        <f t="shared" si="19"/>
        <v>No</v>
      </c>
      <c r="K221" s="1" t="s">
        <v>9296</v>
      </c>
      <c r="L221">
        <v>3.9</v>
      </c>
      <c r="M221" s="4">
        <v>356</v>
      </c>
      <c r="N221" s="12">
        <f t="shared" si="17"/>
        <v>1388.3999999999999</v>
      </c>
      <c r="O221" t="s">
        <v>10964</v>
      </c>
      <c r="P221" t="s">
        <v>1403</v>
      </c>
      <c r="Q221" t="s">
        <v>12188</v>
      </c>
      <c r="R221" t="s">
        <v>1404</v>
      </c>
      <c r="S221" t="s">
        <v>13323</v>
      </c>
      <c r="T221" t="s">
        <v>1405</v>
      </c>
      <c r="U221" t="s">
        <v>1406</v>
      </c>
      <c r="V221" t="s">
        <v>1407</v>
      </c>
    </row>
    <row r="222" spans="1:22">
      <c r="A222" t="s">
        <v>1408</v>
      </c>
      <c r="B222" t="s">
        <v>1409</v>
      </c>
      <c r="C222" t="s">
        <v>10576</v>
      </c>
      <c r="D222">
        <v>649</v>
      </c>
      <c r="E222" s="11">
        <f t="shared" si="15"/>
        <v>48513731</v>
      </c>
      <c r="F222" s="5">
        <v>1999</v>
      </c>
      <c r="G222" s="1">
        <v>0.68</v>
      </c>
      <c r="H222" t="str">
        <f t="shared" si="16"/>
        <v>&gt;=50%</v>
      </c>
      <c r="I222" s="8" t="str">
        <f t="shared" si="18"/>
        <v>&gt;500</v>
      </c>
      <c r="J222" s="8" t="str">
        <f t="shared" si="19"/>
        <v>No</v>
      </c>
      <c r="K222" s="1" t="s">
        <v>9295</v>
      </c>
      <c r="L222">
        <v>4.2</v>
      </c>
      <c r="M222" s="4">
        <v>24269</v>
      </c>
      <c r="N222" s="12">
        <f t="shared" si="17"/>
        <v>101929.8</v>
      </c>
      <c r="O222" t="s">
        <v>10965</v>
      </c>
      <c r="P222" t="s">
        <v>11</v>
      </c>
      <c r="Q222" t="s">
        <v>12026</v>
      </c>
      <c r="R222" t="s">
        <v>12</v>
      </c>
      <c r="S222" t="s">
        <v>13157</v>
      </c>
      <c r="T222" t="s">
        <v>589</v>
      </c>
      <c r="U222" t="s">
        <v>1410</v>
      </c>
      <c r="V222" t="s">
        <v>1411</v>
      </c>
    </row>
    <row r="223" spans="1:22">
      <c r="A223" t="s">
        <v>1412</v>
      </c>
      <c r="B223" t="s">
        <v>9523</v>
      </c>
      <c r="C223" t="s">
        <v>10578</v>
      </c>
      <c r="D223">
        <v>299</v>
      </c>
      <c r="E223" s="11">
        <f t="shared" si="15"/>
        <v>382075</v>
      </c>
      <c r="F223" s="5">
        <v>899</v>
      </c>
      <c r="G223" s="1">
        <v>0.67</v>
      </c>
      <c r="H223" t="str">
        <f t="shared" si="16"/>
        <v>20-50%</v>
      </c>
      <c r="I223" s="8" t="str">
        <f t="shared" si="18"/>
        <v>&gt;500</v>
      </c>
      <c r="J223" s="8" t="str">
        <f t="shared" si="19"/>
        <v>No</v>
      </c>
      <c r="K223" s="1" t="s">
        <v>9295</v>
      </c>
      <c r="L223">
        <v>3.8</v>
      </c>
      <c r="M223" s="4">
        <v>425</v>
      </c>
      <c r="N223" s="12">
        <f t="shared" si="17"/>
        <v>1615</v>
      </c>
      <c r="O223" t="s">
        <v>10966</v>
      </c>
      <c r="P223" t="s">
        <v>1414</v>
      </c>
      <c r="Q223" t="s">
        <v>1415</v>
      </c>
      <c r="R223" t="s">
        <v>1416</v>
      </c>
      <c r="S223" t="s">
        <v>13324</v>
      </c>
      <c r="T223" t="s">
        <v>1417</v>
      </c>
      <c r="U223" t="s">
        <v>1418</v>
      </c>
      <c r="V223" t="s">
        <v>1419</v>
      </c>
    </row>
    <row r="224" spans="1:22">
      <c r="A224" t="s">
        <v>1420</v>
      </c>
      <c r="B224" t="s">
        <v>9524</v>
      </c>
      <c r="C224" t="s">
        <v>10572</v>
      </c>
      <c r="D224">
        <v>399</v>
      </c>
      <c r="E224" s="11">
        <f t="shared" si="15"/>
        <v>927639</v>
      </c>
      <c r="F224" s="5">
        <v>799</v>
      </c>
      <c r="G224" s="1">
        <v>0.5</v>
      </c>
      <c r="H224" t="str">
        <f t="shared" si="16"/>
        <v>20-50%</v>
      </c>
      <c r="I224" s="8" t="str">
        <f t="shared" si="18"/>
        <v>&gt;500</v>
      </c>
      <c r="J224" s="8" t="str">
        <f t="shared" si="19"/>
        <v>No</v>
      </c>
      <c r="K224" s="1" t="s">
        <v>9295</v>
      </c>
      <c r="L224">
        <v>4.0999999999999996</v>
      </c>
      <c r="M224" s="4">
        <v>1161</v>
      </c>
      <c r="N224" s="12">
        <f t="shared" si="17"/>
        <v>4760.0999999999995</v>
      </c>
      <c r="O224" t="s">
        <v>10967</v>
      </c>
      <c r="P224" t="s">
        <v>1422</v>
      </c>
      <c r="Q224" t="s">
        <v>12189</v>
      </c>
      <c r="R224" t="s">
        <v>1423</v>
      </c>
      <c r="S224" t="s">
        <v>13325</v>
      </c>
      <c r="T224" t="s">
        <v>1424</v>
      </c>
      <c r="U224" t="s">
        <v>1425</v>
      </c>
      <c r="V224" t="s">
        <v>1426</v>
      </c>
    </row>
    <row r="225" spans="1:22">
      <c r="A225" t="s">
        <v>1427</v>
      </c>
      <c r="B225" t="s">
        <v>9525</v>
      </c>
      <c r="C225" t="s">
        <v>10584</v>
      </c>
      <c r="D225">
        <v>249</v>
      </c>
      <c r="E225" s="11">
        <f t="shared" si="15"/>
        <v>752492</v>
      </c>
      <c r="F225" s="5">
        <v>499</v>
      </c>
      <c r="G225" s="1">
        <v>0.5</v>
      </c>
      <c r="H225" t="str">
        <f t="shared" si="16"/>
        <v>20-50%</v>
      </c>
      <c r="I225" s="8" t="str">
        <f t="shared" si="18"/>
        <v>200-500</v>
      </c>
      <c r="J225" s="8" t="str">
        <f t="shared" si="19"/>
        <v>No</v>
      </c>
      <c r="K225" s="1" t="s">
        <v>9295</v>
      </c>
      <c r="L225">
        <v>4.0999999999999996</v>
      </c>
      <c r="M225" s="4">
        <v>1508</v>
      </c>
      <c r="N225" s="12">
        <f t="shared" si="17"/>
        <v>6182.7999999999993</v>
      </c>
      <c r="O225" t="s">
        <v>10968</v>
      </c>
      <c r="P225" t="s">
        <v>1429</v>
      </c>
      <c r="Q225" t="s">
        <v>12190</v>
      </c>
      <c r="R225" t="s">
        <v>1430</v>
      </c>
      <c r="S225" t="s">
        <v>13326</v>
      </c>
      <c r="T225" t="s">
        <v>9254</v>
      </c>
      <c r="U225" t="s">
        <v>1431</v>
      </c>
      <c r="V225" t="s">
        <v>1432</v>
      </c>
    </row>
    <row r="226" spans="1:22">
      <c r="A226" t="s">
        <v>1433</v>
      </c>
      <c r="B226" t="s">
        <v>9526</v>
      </c>
      <c r="C226" t="s">
        <v>10576</v>
      </c>
      <c r="D226" s="2">
        <v>1249</v>
      </c>
      <c r="E226" s="11">
        <f t="shared" si="15"/>
        <v>17555164</v>
      </c>
      <c r="F226" s="5">
        <v>2299</v>
      </c>
      <c r="G226" s="1">
        <v>0.46</v>
      </c>
      <c r="H226" t="str">
        <f t="shared" si="16"/>
        <v>&gt;=50%</v>
      </c>
      <c r="I226" s="8" t="str">
        <f t="shared" si="18"/>
        <v>&gt;500</v>
      </c>
      <c r="J226" s="8" t="str">
        <f t="shared" si="19"/>
        <v>No</v>
      </c>
      <c r="K226" s="1" t="s">
        <v>9296</v>
      </c>
      <c r="L226">
        <v>4.3</v>
      </c>
      <c r="M226" s="4">
        <v>7636</v>
      </c>
      <c r="N226" s="12">
        <f t="shared" si="17"/>
        <v>32834.799999999996</v>
      </c>
      <c r="O226" t="s">
        <v>10969</v>
      </c>
      <c r="P226" t="s">
        <v>1435</v>
      </c>
      <c r="Q226" t="s">
        <v>12191</v>
      </c>
      <c r="R226" t="s">
        <v>1436</v>
      </c>
      <c r="S226" t="s">
        <v>13327</v>
      </c>
      <c r="T226" t="s">
        <v>1437</v>
      </c>
      <c r="U226" t="s">
        <v>1438</v>
      </c>
      <c r="V226" t="s">
        <v>1439</v>
      </c>
    </row>
    <row r="227" spans="1:22">
      <c r="A227" t="s">
        <v>1440</v>
      </c>
      <c r="B227" t="s">
        <v>9527</v>
      </c>
      <c r="C227" t="s">
        <v>10576</v>
      </c>
      <c r="D227">
        <v>213</v>
      </c>
      <c r="E227" s="11">
        <f t="shared" si="15"/>
        <v>122754</v>
      </c>
      <c r="F227" s="5">
        <v>499</v>
      </c>
      <c r="G227" s="1">
        <v>0.56999999999999995</v>
      </c>
      <c r="H227" t="str">
        <f t="shared" si="16"/>
        <v>&gt;=50%</v>
      </c>
      <c r="I227" s="8" t="str">
        <f t="shared" si="18"/>
        <v>200-500</v>
      </c>
      <c r="J227" s="8" t="str">
        <f t="shared" si="19"/>
        <v>No</v>
      </c>
      <c r="K227" s="1" t="s">
        <v>9295</v>
      </c>
      <c r="L227">
        <v>3.7</v>
      </c>
      <c r="M227" s="4">
        <v>246</v>
      </c>
      <c r="N227" s="12">
        <f t="shared" si="17"/>
        <v>910.2</v>
      </c>
      <c r="O227" t="s">
        <v>10970</v>
      </c>
      <c r="P227" t="s">
        <v>1442</v>
      </c>
      <c r="Q227" t="s">
        <v>12192</v>
      </c>
      <c r="R227" t="s">
        <v>1443</v>
      </c>
      <c r="S227" t="s">
        <v>13328</v>
      </c>
      <c r="T227" t="s">
        <v>1444</v>
      </c>
      <c r="U227" t="s">
        <v>1445</v>
      </c>
      <c r="V227" t="s">
        <v>1446</v>
      </c>
    </row>
    <row r="228" spans="1:22">
      <c r="A228" t="s">
        <v>1447</v>
      </c>
      <c r="B228" t="s">
        <v>9528</v>
      </c>
      <c r="C228" t="s">
        <v>10574</v>
      </c>
      <c r="D228">
        <v>209</v>
      </c>
      <c r="E228" s="11">
        <f t="shared" si="15"/>
        <v>239021</v>
      </c>
      <c r="F228" s="5">
        <v>499</v>
      </c>
      <c r="G228" s="1">
        <v>0.57999999999999996</v>
      </c>
      <c r="H228" t="str">
        <f t="shared" si="16"/>
        <v>&gt;=50%</v>
      </c>
      <c r="I228" s="8" t="str">
        <f t="shared" si="18"/>
        <v>200-500</v>
      </c>
      <c r="J228" s="8" t="str">
        <f t="shared" si="19"/>
        <v>No</v>
      </c>
      <c r="K228" s="1" t="s">
        <v>9295</v>
      </c>
      <c r="L228">
        <v>4</v>
      </c>
      <c r="M228" s="4">
        <v>479</v>
      </c>
      <c r="N228" s="12">
        <f t="shared" si="17"/>
        <v>1916</v>
      </c>
      <c r="O228" t="s">
        <v>10971</v>
      </c>
      <c r="P228" t="s">
        <v>1449</v>
      </c>
      <c r="Q228" t="s">
        <v>12193</v>
      </c>
      <c r="R228" t="s">
        <v>1450</v>
      </c>
      <c r="S228" t="s">
        <v>13329</v>
      </c>
      <c r="T228" t="s">
        <v>1451</v>
      </c>
      <c r="U228" t="s">
        <v>1452</v>
      </c>
      <c r="V228" t="s">
        <v>1453</v>
      </c>
    </row>
    <row r="229" spans="1:22">
      <c r="A229" t="s">
        <v>1454</v>
      </c>
      <c r="B229" t="s">
        <v>9529</v>
      </c>
      <c r="C229" t="s">
        <v>10572</v>
      </c>
      <c r="D229">
        <v>598</v>
      </c>
      <c r="E229" s="11">
        <f t="shared" si="15"/>
        <v>4549090</v>
      </c>
      <c r="F229" s="5">
        <v>4999</v>
      </c>
      <c r="G229" s="1">
        <v>0.88</v>
      </c>
      <c r="H229" t="str">
        <f t="shared" si="16"/>
        <v>&gt;=50%</v>
      </c>
      <c r="I229" s="8" t="str">
        <f t="shared" si="18"/>
        <v>&gt;500</v>
      </c>
      <c r="J229" s="8" t="str">
        <f t="shared" si="19"/>
        <v>No</v>
      </c>
      <c r="K229" s="1" t="s">
        <v>9295</v>
      </c>
      <c r="L229">
        <v>4.2</v>
      </c>
      <c r="M229" s="4">
        <v>910</v>
      </c>
      <c r="N229" s="12">
        <f t="shared" si="17"/>
        <v>3822</v>
      </c>
      <c r="O229" t="s">
        <v>10972</v>
      </c>
      <c r="P229" t="s">
        <v>1456</v>
      </c>
      <c r="Q229" t="s">
        <v>12194</v>
      </c>
      <c r="R229" t="s">
        <v>1457</v>
      </c>
      <c r="S229" t="s">
        <v>13330</v>
      </c>
      <c r="T229" t="s">
        <v>1458</v>
      </c>
      <c r="U229" t="s">
        <v>1459</v>
      </c>
      <c r="V229" t="s">
        <v>1460</v>
      </c>
    </row>
    <row r="230" spans="1:22">
      <c r="A230" t="s">
        <v>1461</v>
      </c>
      <c r="B230" t="s">
        <v>9530</v>
      </c>
      <c r="C230" t="s">
        <v>10572</v>
      </c>
      <c r="D230">
        <v>799</v>
      </c>
      <c r="E230" s="11">
        <f t="shared" si="15"/>
        <v>9839874</v>
      </c>
      <c r="F230" s="5">
        <v>1749</v>
      </c>
      <c r="G230" s="1">
        <v>0.54</v>
      </c>
      <c r="H230" t="str">
        <f t="shared" si="16"/>
        <v>&gt;=50%</v>
      </c>
      <c r="I230" s="8" t="str">
        <f t="shared" si="18"/>
        <v>&gt;500</v>
      </c>
      <c r="J230" s="8" t="str">
        <f t="shared" si="19"/>
        <v>No</v>
      </c>
      <c r="K230" s="1" t="s">
        <v>9295</v>
      </c>
      <c r="L230">
        <v>4.0999999999999996</v>
      </c>
      <c r="M230" s="4">
        <v>5626</v>
      </c>
      <c r="N230" s="12">
        <f t="shared" si="17"/>
        <v>23066.6</v>
      </c>
      <c r="O230" t="s">
        <v>10973</v>
      </c>
      <c r="P230" t="s">
        <v>1463</v>
      </c>
      <c r="Q230" t="s">
        <v>12195</v>
      </c>
      <c r="R230" t="s">
        <v>1464</v>
      </c>
      <c r="S230" t="s">
        <v>13331</v>
      </c>
      <c r="T230" t="s">
        <v>1465</v>
      </c>
      <c r="U230" t="s">
        <v>1466</v>
      </c>
      <c r="V230" t="s">
        <v>1467</v>
      </c>
    </row>
    <row r="231" spans="1:22">
      <c r="A231" t="s">
        <v>1468</v>
      </c>
      <c r="B231" t="s">
        <v>9531</v>
      </c>
      <c r="C231" t="s">
        <v>10585</v>
      </c>
      <c r="D231">
        <v>159</v>
      </c>
      <c r="E231" s="11">
        <f t="shared" si="15"/>
        <v>8439480</v>
      </c>
      <c r="F231" s="5">
        <v>595</v>
      </c>
      <c r="G231" s="1">
        <v>0.73</v>
      </c>
      <c r="H231" t="str">
        <f t="shared" si="16"/>
        <v>&gt;=50%</v>
      </c>
      <c r="I231" s="8" t="str">
        <f t="shared" si="18"/>
        <v>&gt;500</v>
      </c>
      <c r="J231" s="8" t="str">
        <f t="shared" si="19"/>
        <v>No</v>
      </c>
      <c r="K231" s="1" t="s">
        <v>9295</v>
      </c>
      <c r="L231">
        <v>4.3</v>
      </c>
      <c r="M231" s="4">
        <v>14184</v>
      </c>
      <c r="N231" s="12">
        <f t="shared" si="17"/>
        <v>60991.199999999997</v>
      </c>
      <c r="O231" t="s">
        <v>10974</v>
      </c>
      <c r="P231" t="s">
        <v>1470</v>
      </c>
      <c r="Q231" t="s">
        <v>12196</v>
      </c>
      <c r="R231" t="s">
        <v>1471</v>
      </c>
      <c r="S231" t="s">
        <v>13332</v>
      </c>
      <c r="T231" t="s">
        <v>1472</v>
      </c>
      <c r="U231" t="s">
        <v>1473</v>
      </c>
      <c r="V231" t="s">
        <v>1474</v>
      </c>
    </row>
    <row r="232" spans="1:22">
      <c r="A232" t="s">
        <v>1475</v>
      </c>
      <c r="B232" t="s">
        <v>9532</v>
      </c>
      <c r="C232" t="s">
        <v>10575</v>
      </c>
      <c r="D232">
        <v>499</v>
      </c>
      <c r="E232" s="11">
        <f t="shared" si="15"/>
        <v>27694700</v>
      </c>
      <c r="F232" s="5">
        <v>1100</v>
      </c>
      <c r="G232" s="1">
        <v>0.55000000000000004</v>
      </c>
      <c r="H232" t="str">
        <f t="shared" si="16"/>
        <v>20-50%</v>
      </c>
      <c r="I232" s="8" t="str">
        <f t="shared" si="18"/>
        <v>&gt;500</v>
      </c>
      <c r="J232" s="8" t="str">
        <f t="shared" si="19"/>
        <v>No</v>
      </c>
      <c r="K232" s="1" t="s">
        <v>9295</v>
      </c>
      <c r="L232">
        <v>4.4000000000000004</v>
      </c>
      <c r="M232" s="4">
        <v>25177</v>
      </c>
      <c r="N232" s="12">
        <f t="shared" si="17"/>
        <v>110778.8</v>
      </c>
      <c r="O232" t="s">
        <v>10975</v>
      </c>
      <c r="P232" t="s">
        <v>1477</v>
      </c>
      <c r="Q232" t="s">
        <v>12197</v>
      </c>
      <c r="R232" t="s">
        <v>1478</v>
      </c>
      <c r="S232" t="s">
        <v>13333</v>
      </c>
      <c r="T232" t="s">
        <v>1479</v>
      </c>
      <c r="U232" t="s">
        <v>1480</v>
      </c>
      <c r="V232" t="s">
        <v>1481</v>
      </c>
    </row>
    <row r="233" spans="1:22">
      <c r="A233" t="s">
        <v>1482</v>
      </c>
      <c r="B233" t="s">
        <v>9533</v>
      </c>
      <c r="C233" t="s">
        <v>10575</v>
      </c>
      <c r="D233" s="2">
        <v>31999</v>
      </c>
      <c r="E233" s="11">
        <f t="shared" si="15"/>
        <v>1062578748</v>
      </c>
      <c r="F233" s="5">
        <v>49999</v>
      </c>
      <c r="G233" s="1">
        <v>0.36</v>
      </c>
      <c r="H233" t="str">
        <f t="shared" si="16"/>
        <v>20-50%</v>
      </c>
      <c r="I233" s="8" t="str">
        <f t="shared" si="18"/>
        <v>&gt;500</v>
      </c>
      <c r="J233" s="8" t="str">
        <f t="shared" si="19"/>
        <v>No</v>
      </c>
      <c r="K233" s="1" t="s">
        <v>9296</v>
      </c>
      <c r="L233">
        <v>4.3</v>
      </c>
      <c r="M233" s="4">
        <v>21252</v>
      </c>
      <c r="N233" s="12">
        <f t="shared" si="17"/>
        <v>91383.599999999991</v>
      </c>
      <c r="O233" t="s">
        <v>10976</v>
      </c>
      <c r="P233" t="s">
        <v>1484</v>
      </c>
      <c r="Q233" t="s">
        <v>12198</v>
      </c>
      <c r="R233" t="s">
        <v>1485</v>
      </c>
      <c r="S233" t="s">
        <v>13334</v>
      </c>
      <c r="T233" t="s">
        <v>1486</v>
      </c>
      <c r="U233" t="s">
        <v>1487</v>
      </c>
      <c r="V233" t="s">
        <v>1488</v>
      </c>
    </row>
    <row r="234" spans="1:22">
      <c r="A234" t="s">
        <v>1489</v>
      </c>
      <c r="B234" t="s">
        <v>9534</v>
      </c>
      <c r="C234" t="s">
        <v>10576</v>
      </c>
      <c r="D234" s="2">
        <v>32990</v>
      </c>
      <c r="E234" s="11">
        <f t="shared" si="15"/>
        <v>32199930</v>
      </c>
      <c r="F234" s="5">
        <v>56790</v>
      </c>
      <c r="G234" s="1">
        <v>0.42</v>
      </c>
      <c r="H234" t="str">
        <f t="shared" si="16"/>
        <v>&gt;=50%</v>
      </c>
      <c r="I234" s="8" t="str">
        <f t="shared" si="18"/>
        <v>&gt;500</v>
      </c>
      <c r="J234" s="8" t="str">
        <f t="shared" si="19"/>
        <v>No</v>
      </c>
      <c r="K234" s="1" t="s">
        <v>9296</v>
      </c>
      <c r="L234">
        <v>4.3</v>
      </c>
      <c r="M234" s="4">
        <v>567</v>
      </c>
      <c r="N234" s="12">
        <f t="shared" si="17"/>
        <v>2438.1</v>
      </c>
      <c r="O234" t="s">
        <v>10977</v>
      </c>
      <c r="P234" t="s">
        <v>1491</v>
      </c>
      <c r="Q234" t="s">
        <v>12199</v>
      </c>
      <c r="R234" t="s">
        <v>1492</v>
      </c>
      <c r="S234" t="s">
        <v>13335</v>
      </c>
      <c r="T234" t="s">
        <v>1493</v>
      </c>
      <c r="U234" t="s">
        <v>1494</v>
      </c>
      <c r="V234" t="s">
        <v>1495</v>
      </c>
    </row>
    <row r="235" spans="1:22">
      <c r="A235" t="s">
        <v>1496</v>
      </c>
      <c r="B235" t="s">
        <v>9535</v>
      </c>
      <c r="C235" t="s">
        <v>10572</v>
      </c>
      <c r="D235">
        <v>299</v>
      </c>
      <c r="E235" s="11">
        <f t="shared" si="15"/>
        <v>558734</v>
      </c>
      <c r="F235" s="5">
        <v>1199</v>
      </c>
      <c r="G235" s="1">
        <v>0.75</v>
      </c>
      <c r="H235" t="str">
        <f t="shared" si="16"/>
        <v>&gt;=50%</v>
      </c>
      <c r="I235" s="8" t="str">
        <f t="shared" si="18"/>
        <v>&gt;500</v>
      </c>
      <c r="J235" s="8" t="str">
        <f t="shared" si="19"/>
        <v>No</v>
      </c>
      <c r="K235" s="1" t="s">
        <v>9295</v>
      </c>
      <c r="L235">
        <v>3.5</v>
      </c>
      <c r="M235" s="4">
        <v>466</v>
      </c>
      <c r="N235" s="12">
        <f t="shared" si="17"/>
        <v>1631</v>
      </c>
      <c r="O235" t="s">
        <v>10978</v>
      </c>
      <c r="P235" t="s">
        <v>1498</v>
      </c>
      <c r="Q235" t="s">
        <v>12200</v>
      </c>
      <c r="R235" t="s">
        <v>1499</v>
      </c>
      <c r="S235" t="s">
        <v>13336</v>
      </c>
      <c r="T235" t="s">
        <v>1500</v>
      </c>
      <c r="U235" t="s">
        <v>1501</v>
      </c>
      <c r="V235" t="s">
        <v>1502</v>
      </c>
    </row>
    <row r="236" spans="1:22">
      <c r="A236" t="s">
        <v>1503</v>
      </c>
      <c r="B236" t="s">
        <v>9536</v>
      </c>
      <c r="C236" t="s">
        <v>10572</v>
      </c>
      <c r="D236">
        <v>128.31</v>
      </c>
      <c r="E236" s="11">
        <f t="shared" si="15"/>
        <v>33489</v>
      </c>
      <c r="F236" s="5">
        <v>549</v>
      </c>
      <c r="G236" s="1">
        <v>0.77</v>
      </c>
      <c r="H236" t="str">
        <f t="shared" si="16"/>
        <v>20-50%</v>
      </c>
      <c r="I236" s="8" t="str">
        <f t="shared" si="18"/>
        <v>&gt;500</v>
      </c>
      <c r="J236" s="8" t="str">
        <f t="shared" si="19"/>
        <v>No</v>
      </c>
      <c r="K236" s="1" t="s">
        <v>9295</v>
      </c>
      <c r="L236">
        <v>3.9</v>
      </c>
      <c r="M236" s="4">
        <v>61</v>
      </c>
      <c r="N236" s="12">
        <f t="shared" si="17"/>
        <v>237.9</v>
      </c>
      <c r="O236" t="s">
        <v>10944</v>
      </c>
      <c r="P236" t="s">
        <v>1240</v>
      </c>
      <c r="Q236" t="s">
        <v>12168</v>
      </c>
      <c r="R236" t="s">
        <v>1241</v>
      </c>
      <c r="S236" t="s">
        <v>13302</v>
      </c>
      <c r="T236" t="s">
        <v>1242</v>
      </c>
      <c r="U236" t="s">
        <v>1505</v>
      </c>
      <c r="V236" t="s">
        <v>1506</v>
      </c>
    </row>
    <row r="237" spans="1:22">
      <c r="A237" t="s">
        <v>1507</v>
      </c>
      <c r="B237" t="s">
        <v>9537</v>
      </c>
      <c r="C237" t="s">
        <v>10576</v>
      </c>
      <c r="D237">
        <v>599</v>
      </c>
      <c r="E237" s="11">
        <f t="shared" si="15"/>
        <v>402426</v>
      </c>
      <c r="F237" s="5">
        <v>849</v>
      </c>
      <c r="G237" s="1">
        <v>0.28999999999999998</v>
      </c>
      <c r="H237" t="str">
        <f t="shared" si="16"/>
        <v>&gt;=50%</v>
      </c>
      <c r="I237" s="8" t="str">
        <f t="shared" si="18"/>
        <v>&gt;500</v>
      </c>
      <c r="J237" s="8" t="str">
        <f t="shared" si="19"/>
        <v>No</v>
      </c>
      <c r="K237" s="1" t="s">
        <v>9296</v>
      </c>
      <c r="L237">
        <v>4.5</v>
      </c>
      <c r="M237" s="4">
        <v>474</v>
      </c>
      <c r="N237" s="12">
        <f t="shared" si="17"/>
        <v>2133</v>
      </c>
      <c r="O237" t="s">
        <v>1057</v>
      </c>
      <c r="P237" t="s">
        <v>1509</v>
      </c>
      <c r="Q237" t="s">
        <v>12201</v>
      </c>
      <c r="R237" t="s">
        <v>1510</v>
      </c>
      <c r="S237" t="s">
        <v>13337</v>
      </c>
      <c r="T237" t="s">
        <v>1511</v>
      </c>
      <c r="U237" t="s">
        <v>1512</v>
      </c>
      <c r="V237" t="s">
        <v>1513</v>
      </c>
    </row>
    <row r="238" spans="1:22">
      <c r="A238" t="s">
        <v>1514</v>
      </c>
      <c r="B238" t="s">
        <v>9538</v>
      </c>
      <c r="C238" t="s">
        <v>10572</v>
      </c>
      <c r="D238">
        <v>399</v>
      </c>
      <c r="E238" s="11">
        <f t="shared" si="15"/>
        <v>387469</v>
      </c>
      <c r="F238" s="5">
        <v>899</v>
      </c>
      <c r="G238" s="1">
        <v>0.56000000000000005</v>
      </c>
      <c r="H238" t="str">
        <f t="shared" si="16"/>
        <v>&gt;=50%</v>
      </c>
      <c r="I238" s="8" t="str">
        <f t="shared" si="18"/>
        <v>&gt;500</v>
      </c>
      <c r="J238" s="8" t="str">
        <f t="shared" si="19"/>
        <v>No</v>
      </c>
      <c r="K238" s="1" t="s">
        <v>9295</v>
      </c>
      <c r="L238">
        <v>3.4</v>
      </c>
      <c r="M238" s="4">
        <v>431</v>
      </c>
      <c r="N238" s="12">
        <f t="shared" si="17"/>
        <v>1465.3999999999999</v>
      </c>
      <c r="O238" t="s">
        <v>10979</v>
      </c>
      <c r="P238" t="s">
        <v>1516</v>
      </c>
      <c r="Q238" t="s">
        <v>12202</v>
      </c>
      <c r="R238" t="s">
        <v>1517</v>
      </c>
      <c r="S238" t="s">
        <v>13338</v>
      </c>
      <c r="T238" t="s">
        <v>1518</v>
      </c>
      <c r="U238" t="s">
        <v>1519</v>
      </c>
      <c r="V238" t="s">
        <v>1520</v>
      </c>
    </row>
    <row r="239" spans="1:22">
      <c r="A239" t="s">
        <v>1521</v>
      </c>
      <c r="B239" t="s">
        <v>9539</v>
      </c>
      <c r="C239" t="s">
        <v>10572</v>
      </c>
      <c r="D239">
        <v>449</v>
      </c>
      <c r="E239" s="11">
        <f t="shared" si="15"/>
        <v>265958</v>
      </c>
      <c r="F239" s="5">
        <v>1099</v>
      </c>
      <c r="G239" s="1">
        <v>0.59</v>
      </c>
      <c r="H239" t="str">
        <f t="shared" si="16"/>
        <v>&gt;=50%</v>
      </c>
      <c r="I239" s="8" t="str">
        <f t="shared" si="18"/>
        <v>&gt;500</v>
      </c>
      <c r="J239" s="8" t="str">
        <f t="shared" si="19"/>
        <v>No</v>
      </c>
      <c r="K239" s="1" t="s">
        <v>9295</v>
      </c>
      <c r="L239">
        <v>4</v>
      </c>
      <c r="M239" s="4">
        <v>242</v>
      </c>
      <c r="N239" s="12">
        <f t="shared" si="17"/>
        <v>968</v>
      </c>
      <c r="O239" t="s">
        <v>10980</v>
      </c>
      <c r="P239" t="s">
        <v>1523</v>
      </c>
      <c r="Q239" t="s">
        <v>12203</v>
      </c>
      <c r="R239" t="s">
        <v>1524</v>
      </c>
      <c r="S239" t="s">
        <v>13339</v>
      </c>
      <c r="T239" t="s">
        <v>1525</v>
      </c>
      <c r="U239" t="s">
        <v>1526</v>
      </c>
      <c r="V239" t="s">
        <v>1527</v>
      </c>
    </row>
    <row r="240" spans="1:22">
      <c r="A240" t="s">
        <v>1528</v>
      </c>
      <c r="B240" t="s">
        <v>9540</v>
      </c>
      <c r="C240" t="s">
        <v>10586</v>
      </c>
      <c r="D240">
        <v>254</v>
      </c>
      <c r="E240" s="11">
        <f t="shared" si="15"/>
        <v>2321095</v>
      </c>
      <c r="F240" s="5">
        <v>799</v>
      </c>
      <c r="G240" s="1">
        <v>0.68</v>
      </c>
      <c r="H240" t="str">
        <f t="shared" si="16"/>
        <v>20-50%</v>
      </c>
      <c r="I240" s="8" t="str">
        <f t="shared" si="18"/>
        <v>&gt;500</v>
      </c>
      <c r="J240" s="8" t="str">
        <f t="shared" si="19"/>
        <v>No</v>
      </c>
      <c r="K240" s="1" t="s">
        <v>9295</v>
      </c>
      <c r="L240">
        <v>4</v>
      </c>
      <c r="M240" s="4">
        <v>2905</v>
      </c>
      <c r="N240" s="12">
        <f t="shared" si="17"/>
        <v>11620</v>
      </c>
      <c r="O240" t="s">
        <v>10981</v>
      </c>
      <c r="P240" t="s">
        <v>1530</v>
      </c>
      <c r="Q240" t="s">
        <v>12204</v>
      </c>
      <c r="R240" t="s">
        <v>1531</v>
      </c>
      <c r="S240" t="s">
        <v>13340</v>
      </c>
      <c r="T240" t="s">
        <v>1532</v>
      </c>
      <c r="U240" t="s">
        <v>1533</v>
      </c>
      <c r="V240" t="s">
        <v>1534</v>
      </c>
    </row>
    <row r="241" spans="1:22">
      <c r="A241" t="s">
        <v>1535</v>
      </c>
      <c r="B241" t="s">
        <v>1536</v>
      </c>
      <c r="C241" t="s">
        <v>10572</v>
      </c>
      <c r="D241">
        <v>399</v>
      </c>
      <c r="E241" s="11">
        <f t="shared" si="15"/>
        <v>9612345</v>
      </c>
      <c r="F241" s="5">
        <v>795</v>
      </c>
      <c r="G241" s="1">
        <v>0.5</v>
      </c>
      <c r="H241" t="str">
        <f t="shared" si="16"/>
        <v>&gt;=50%</v>
      </c>
      <c r="I241" s="8" t="str">
        <f t="shared" si="18"/>
        <v>&gt;500</v>
      </c>
      <c r="J241" s="8" t="str">
        <f t="shared" si="19"/>
        <v>No</v>
      </c>
      <c r="K241" s="1" t="s">
        <v>9295</v>
      </c>
      <c r="L241">
        <v>4.4000000000000004</v>
      </c>
      <c r="M241" s="4">
        <v>12091</v>
      </c>
      <c r="N241" s="12">
        <f t="shared" si="17"/>
        <v>53200.4</v>
      </c>
      <c r="O241" t="s">
        <v>10982</v>
      </c>
      <c r="P241" t="s">
        <v>1537</v>
      </c>
      <c r="Q241" t="s">
        <v>12205</v>
      </c>
      <c r="R241" t="s">
        <v>1538</v>
      </c>
      <c r="S241" t="s">
        <v>13341</v>
      </c>
      <c r="T241" t="s">
        <v>1539</v>
      </c>
      <c r="U241" t="s">
        <v>1540</v>
      </c>
      <c r="V241" t="s">
        <v>1541</v>
      </c>
    </row>
    <row r="242" spans="1:22">
      <c r="A242" t="s">
        <v>1542</v>
      </c>
      <c r="B242" t="s">
        <v>9541</v>
      </c>
      <c r="C242" t="s">
        <v>10572</v>
      </c>
      <c r="D242">
        <v>179</v>
      </c>
      <c r="E242" s="11">
        <f t="shared" si="15"/>
        <v>567777</v>
      </c>
      <c r="F242" s="5">
        <v>399</v>
      </c>
      <c r="G242" s="1">
        <v>0.55000000000000004</v>
      </c>
      <c r="H242" t="str">
        <f t="shared" si="16"/>
        <v>&gt;=50%</v>
      </c>
      <c r="I242" s="8" t="str">
        <f t="shared" si="18"/>
        <v>200-500</v>
      </c>
      <c r="J242" s="8" t="str">
        <f t="shared" si="19"/>
        <v>No</v>
      </c>
      <c r="K242" s="1" t="s">
        <v>9295</v>
      </c>
      <c r="L242">
        <v>4</v>
      </c>
      <c r="M242" s="4">
        <v>1423</v>
      </c>
      <c r="N242" s="12">
        <f t="shared" si="17"/>
        <v>5692</v>
      </c>
      <c r="O242" t="s">
        <v>10839</v>
      </c>
      <c r="P242" t="s">
        <v>511</v>
      </c>
      <c r="Q242" t="s">
        <v>12089</v>
      </c>
      <c r="R242" t="s">
        <v>512</v>
      </c>
      <c r="S242" t="s">
        <v>13221</v>
      </c>
      <c r="T242" t="s">
        <v>9250</v>
      </c>
      <c r="U242" t="s">
        <v>1544</v>
      </c>
      <c r="V242" t="s">
        <v>1545</v>
      </c>
    </row>
    <row r="243" spans="1:22">
      <c r="A243" t="s">
        <v>1546</v>
      </c>
      <c r="B243" t="s">
        <v>1547</v>
      </c>
      <c r="C243" t="s">
        <v>10578</v>
      </c>
      <c r="D243">
        <v>339</v>
      </c>
      <c r="E243" s="11">
        <f t="shared" si="15"/>
        <v>6248745</v>
      </c>
      <c r="F243" s="5">
        <v>999</v>
      </c>
      <c r="G243" s="1">
        <v>0.66</v>
      </c>
      <c r="H243" t="str">
        <f t="shared" si="16"/>
        <v>&gt;=50%</v>
      </c>
      <c r="I243" s="8" t="str">
        <f t="shared" si="18"/>
        <v>&gt;500</v>
      </c>
      <c r="J243" s="8" t="str">
        <f t="shared" si="19"/>
        <v>No</v>
      </c>
      <c r="K243" s="1" t="s">
        <v>9295</v>
      </c>
      <c r="L243">
        <v>4.3</v>
      </c>
      <c r="M243" s="4">
        <v>6255</v>
      </c>
      <c r="N243" s="12">
        <f t="shared" si="17"/>
        <v>26896.5</v>
      </c>
      <c r="O243" t="s">
        <v>10913</v>
      </c>
      <c r="P243" t="s">
        <v>1040</v>
      </c>
      <c r="Q243" t="s">
        <v>12148</v>
      </c>
      <c r="R243" t="s">
        <v>1041</v>
      </c>
      <c r="S243" t="s">
        <v>13281</v>
      </c>
      <c r="T243" t="s">
        <v>9251</v>
      </c>
      <c r="U243" t="s">
        <v>1548</v>
      </c>
      <c r="V243" t="s">
        <v>1549</v>
      </c>
    </row>
    <row r="244" spans="1:22">
      <c r="A244" t="s">
        <v>1550</v>
      </c>
      <c r="B244" t="s">
        <v>9542</v>
      </c>
      <c r="C244" t="s">
        <v>10576</v>
      </c>
      <c r="D244">
        <v>399</v>
      </c>
      <c r="E244" s="11">
        <f t="shared" si="15"/>
        <v>1234764</v>
      </c>
      <c r="F244" s="5">
        <v>999</v>
      </c>
      <c r="G244" s="1">
        <v>0.6</v>
      </c>
      <c r="H244" t="str">
        <f t="shared" si="16"/>
        <v>20-50%</v>
      </c>
      <c r="I244" s="8" t="str">
        <f t="shared" si="18"/>
        <v>&gt;500</v>
      </c>
      <c r="J244" s="8" t="str">
        <f t="shared" si="19"/>
        <v>No</v>
      </c>
      <c r="K244" s="1" t="s">
        <v>9295</v>
      </c>
      <c r="L244">
        <v>4</v>
      </c>
      <c r="M244" s="4">
        <v>1236</v>
      </c>
      <c r="N244" s="12">
        <f t="shared" si="17"/>
        <v>4944</v>
      </c>
      <c r="O244" t="s">
        <v>10983</v>
      </c>
      <c r="P244" t="s">
        <v>1552</v>
      </c>
      <c r="Q244" t="s">
        <v>12206</v>
      </c>
      <c r="R244" t="s">
        <v>1553</v>
      </c>
      <c r="S244" t="s">
        <v>13342</v>
      </c>
      <c r="T244" t="s">
        <v>1554</v>
      </c>
      <c r="U244" t="s">
        <v>1555</v>
      </c>
      <c r="V244" t="s">
        <v>1556</v>
      </c>
    </row>
    <row r="245" spans="1:22">
      <c r="A245" t="s">
        <v>1557</v>
      </c>
      <c r="B245" t="s">
        <v>9543</v>
      </c>
      <c r="C245" t="s">
        <v>10576</v>
      </c>
      <c r="D245">
        <v>199</v>
      </c>
      <c r="E245" s="11">
        <f t="shared" si="15"/>
        <v>532665</v>
      </c>
      <c r="F245" s="5">
        <v>399</v>
      </c>
      <c r="G245" s="1">
        <v>0.5</v>
      </c>
      <c r="H245" t="str">
        <f t="shared" si="16"/>
        <v>&gt;=50%</v>
      </c>
      <c r="I245" s="8" t="str">
        <f t="shared" si="18"/>
        <v>200-500</v>
      </c>
      <c r="J245" s="8" t="str">
        <f t="shared" si="19"/>
        <v>No</v>
      </c>
      <c r="K245" s="1" t="s">
        <v>9295</v>
      </c>
      <c r="L245">
        <v>4.2</v>
      </c>
      <c r="M245" s="4">
        <v>1335</v>
      </c>
      <c r="N245" s="12">
        <f t="shared" si="17"/>
        <v>5607</v>
      </c>
      <c r="O245" t="s">
        <v>10984</v>
      </c>
      <c r="P245" t="s">
        <v>1559</v>
      </c>
      <c r="Q245" t="s">
        <v>12207</v>
      </c>
      <c r="R245" t="s">
        <v>1560</v>
      </c>
      <c r="S245" t="s">
        <v>13343</v>
      </c>
      <c r="T245" t="s">
        <v>1561</v>
      </c>
      <c r="U245" t="s">
        <v>1562</v>
      </c>
      <c r="V245" t="s">
        <v>1563</v>
      </c>
    </row>
    <row r="246" spans="1:22">
      <c r="A246" t="s">
        <v>1564</v>
      </c>
      <c r="B246" t="s">
        <v>9544</v>
      </c>
      <c r="C246" t="s">
        <v>10572</v>
      </c>
      <c r="D246">
        <v>349</v>
      </c>
      <c r="E246" s="11">
        <f t="shared" si="15"/>
        <v>393803</v>
      </c>
      <c r="F246" s="5">
        <v>1999</v>
      </c>
      <c r="G246" s="1">
        <v>0.83</v>
      </c>
      <c r="H246" t="str">
        <f t="shared" si="16"/>
        <v>&gt;=50%</v>
      </c>
      <c r="I246" s="8" t="str">
        <f t="shared" si="18"/>
        <v>&gt;500</v>
      </c>
      <c r="J246" s="8" t="str">
        <f t="shared" si="19"/>
        <v>No</v>
      </c>
      <c r="K246" s="1" t="s">
        <v>9295</v>
      </c>
      <c r="L246">
        <v>3.8</v>
      </c>
      <c r="M246" s="4">
        <v>197</v>
      </c>
      <c r="N246" s="12">
        <f t="shared" si="17"/>
        <v>748.59999999999991</v>
      </c>
      <c r="O246" t="s">
        <v>10985</v>
      </c>
      <c r="P246" t="s">
        <v>1566</v>
      </c>
      <c r="Q246" t="s">
        <v>1567</v>
      </c>
      <c r="R246" t="s">
        <v>1568</v>
      </c>
      <c r="S246" t="s">
        <v>13344</v>
      </c>
      <c r="T246" t="s">
        <v>1569</v>
      </c>
      <c r="U246" t="s">
        <v>1570</v>
      </c>
      <c r="V246" t="s">
        <v>1571</v>
      </c>
    </row>
    <row r="247" spans="1:22">
      <c r="A247" t="s">
        <v>1572</v>
      </c>
      <c r="B247" t="s">
        <v>9545</v>
      </c>
      <c r="C247" t="s">
        <v>10572</v>
      </c>
      <c r="D247">
        <v>299</v>
      </c>
      <c r="E247" s="11">
        <f t="shared" si="15"/>
        <v>22975218</v>
      </c>
      <c r="F247" s="5">
        <v>798</v>
      </c>
      <c r="G247" s="1">
        <v>0.63</v>
      </c>
      <c r="H247" t="str">
        <f t="shared" si="16"/>
        <v>&gt;=50%</v>
      </c>
      <c r="I247" s="8" t="str">
        <f t="shared" si="18"/>
        <v>&gt;500</v>
      </c>
      <c r="J247" s="8" t="str">
        <f t="shared" si="19"/>
        <v>No</v>
      </c>
      <c r="K247" s="1" t="s">
        <v>9295</v>
      </c>
      <c r="L247">
        <v>4.4000000000000004</v>
      </c>
      <c r="M247" s="4">
        <v>28791</v>
      </c>
      <c r="N247" s="12">
        <f t="shared" si="17"/>
        <v>126680.40000000001</v>
      </c>
      <c r="O247" t="s">
        <v>10986</v>
      </c>
      <c r="P247" t="s">
        <v>556</v>
      </c>
      <c r="Q247" t="s">
        <v>12094</v>
      </c>
      <c r="R247" t="s">
        <v>557</v>
      </c>
      <c r="S247" t="s">
        <v>13226</v>
      </c>
      <c r="T247" t="s">
        <v>558</v>
      </c>
      <c r="U247" t="s">
        <v>559</v>
      </c>
      <c r="V247" t="s">
        <v>1574</v>
      </c>
    </row>
    <row r="248" spans="1:22">
      <c r="A248" t="s">
        <v>1575</v>
      </c>
      <c r="B248" t="s">
        <v>9546</v>
      </c>
      <c r="C248" t="s">
        <v>10572</v>
      </c>
      <c r="D248">
        <v>89</v>
      </c>
      <c r="E248" s="11">
        <f t="shared" si="15"/>
        <v>860000</v>
      </c>
      <c r="F248" s="5">
        <v>800</v>
      </c>
      <c r="G248" s="1">
        <v>0.89</v>
      </c>
      <c r="H248" t="str">
        <f t="shared" si="16"/>
        <v>20-50%</v>
      </c>
      <c r="I248" s="8" t="str">
        <f t="shared" si="18"/>
        <v>&gt;500</v>
      </c>
      <c r="J248" s="8" t="str">
        <f t="shared" si="19"/>
        <v>No</v>
      </c>
      <c r="K248" s="1" t="s">
        <v>9295</v>
      </c>
      <c r="L248">
        <v>3.9</v>
      </c>
      <c r="M248" s="4">
        <v>1075</v>
      </c>
      <c r="N248" s="12">
        <f t="shared" si="17"/>
        <v>4192.5</v>
      </c>
      <c r="O248" t="s">
        <v>10987</v>
      </c>
      <c r="P248" t="s">
        <v>239</v>
      </c>
      <c r="Q248" t="s">
        <v>12057</v>
      </c>
      <c r="R248" t="s">
        <v>240</v>
      </c>
      <c r="S248" t="s">
        <v>13188</v>
      </c>
      <c r="T248" t="s">
        <v>241</v>
      </c>
      <c r="U248" t="s">
        <v>1577</v>
      </c>
      <c r="V248" t="s">
        <v>1578</v>
      </c>
    </row>
    <row r="249" spans="1:22">
      <c r="A249" t="s">
        <v>1579</v>
      </c>
      <c r="B249" t="s">
        <v>9547</v>
      </c>
      <c r="C249" t="s">
        <v>10572</v>
      </c>
      <c r="D249">
        <v>549</v>
      </c>
      <c r="E249" s="11">
        <f t="shared" si="15"/>
        <v>29597270</v>
      </c>
      <c r="F249" s="5">
        <v>995</v>
      </c>
      <c r="G249" s="1">
        <v>0.45</v>
      </c>
      <c r="H249" t="str">
        <f t="shared" si="16"/>
        <v>&gt;=50%</v>
      </c>
      <c r="I249" s="8" t="str">
        <f t="shared" si="18"/>
        <v>&gt;500</v>
      </c>
      <c r="J249" s="8" t="str">
        <f t="shared" si="19"/>
        <v>No</v>
      </c>
      <c r="K249" s="1" t="s">
        <v>9296</v>
      </c>
      <c r="L249">
        <v>4.2</v>
      </c>
      <c r="M249" s="4">
        <v>29746</v>
      </c>
      <c r="N249" s="12">
        <f t="shared" si="17"/>
        <v>124933.20000000001</v>
      </c>
      <c r="O249" t="s">
        <v>1581</v>
      </c>
      <c r="P249" t="s">
        <v>426</v>
      </c>
      <c r="Q249" t="s">
        <v>12078</v>
      </c>
      <c r="R249" t="s">
        <v>427</v>
      </c>
      <c r="S249" t="s">
        <v>13210</v>
      </c>
      <c r="T249" t="s">
        <v>428</v>
      </c>
      <c r="U249" t="s">
        <v>1582</v>
      </c>
      <c r="V249" t="s">
        <v>1583</v>
      </c>
    </row>
    <row r="250" spans="1:22">
      <c r="A250" t="s">
        <v>1584</v>
      </c>
      <c r="B250" t="s">
        <v>9548</v>
      </c>
      <c r="C250" t="s">
        <v>10575</v>
      </c>
      <c r="D250">
        <v>129</v>
      </c>
      <c r="E250" s="11">
        <f t="shared" si="15"/>
        <v>295000</v>
      </c>
      <c r="F250" s="5">
        <v>1000</v>
      </c>
      <c r="G250" s="1">
        <v>0.87</v>
      </c>
      <c r="H250" t="str">
        <f t="shared" si="16"/>
        <v>20-50%</v>
      </c>
      <c r="I250" s="8" t="str">
        <f t="shared" si="18"/>
        <v>&gt;500</v>
      </c>
      <c r="J250" s="8" t="str">
        <f t="shared" si="19"/>
        <v>No</v>
      </c>
      <c r="K250" s="1" t="s">
        <v>9295</v>
      </c>
      <c r="L250">
        <v>3.9</v>
      </c>
      <c r="M250" s="4">
        <v>295</v>
      </c>
      <c r="N250" s="12">
        <f t="shared" si="17"/>
        <v>1150.5</v>
      </c>
      <c r="O250" t="s">
        <v>10988</v>
      </c>
      <c r="P250" t="s">
        <v>1586</v>
      </c>
      <c r="Q250" t="s">
        <v>1587</v>
      </c>
      <c r="R250" t="s">
        <v>1588</v>
      </c>
      <c r="S250" t="s">
        <v>13345</v>
      </c>
      <c r="T250" t="s">
        <v>1589</v>
      </c>
      <c r="U250" t="s">
        <v>1590</v>
      </c>
      <c r="V250" t="s">
        <v>1591</v>
      </c>
    </row>
    <row r="251" spans="1:22">
      <c r="A251" t="s">
        <v>1592</v>
      </c>
      <c r="B251" t="s">
        <v>9549</v>
      </c>
      <c r="C251" t="s">
        <v>10576</v>
      </c>
      <c r="D251" s="2">
        <v>77990</v>
      </c>
      <c r="E251" s="11">
        <v>0</v>
      </c>
      <c r="F251" s="5" t="s">
        <v>14366</v>
      </c>
      <c r="G251" s="1">
        <v>0.44</v>
      </c>
      <c r="H251" t="str">
        <f t="shared" si="16"/>
        <v>&gt;=50%</v>
      </c>
      <c r="I251" s="8" t="str">
        <f t="shared" si="18"/>
        <v>&gt;500</v>
      </c>
      <c r="J251" s="8" t="str">
        <f t="shared" si="19"/>
        <v>No</v>
      </c>
      <c r="K251" s="1" t="s">
        <v>9296</v>
      </c>
      <c r="L251">
        <v>4.7</v>
      </c>
      <c r="M251" s="4">
        <v>5935</v>
      </c>
      <c r="N251" s="12">
        <f t="shared" si="17"/>
        <v>27894.5</v>
      </c>
      <c r="O251" t="s">
        <v>10989</v>
      </c>
      <c r="P251" t="s">
        <v>1594</v>
      </c>
      <c r="Q251" t="s">
        <v>12208</v>
      </c>
      <c r="R251" t="s">
        <v>1595</v>
      </c>
      <c r="S251" t="s">
        <v>13346</v>
      </c>
      <c r="T251" t="s">
        <v>1596</v>
      </c>
      <c r="U251" t="s">
        <v>1597</v>
      </c>
      <c r="V251" t="s">
        <v>1598</v>
      </c>
    </row>
    <row r="252" spans="1:22">
      <c r="A252" t="s">
        <v>1599</v>
      </c>
      <c r="B252" t="s">
        <v>9550</v>
      </c>
      <c r="C252" t="s">
        <v>10576</v>
      </c>
      <c r="D252">
        <v>349</v>
      </c>
      <c r="E252" s="11">
        <f t="shared" si="15"/>
        <v>258077</v>
      </c>
      <c r="F252" s="5">
        <v>799</v>
      </c>
      <c r="G252" s="1">
        <v>0.56000000000000005</v>
      </c>
      <c r="H252" t="str">
        <f t="shared" si="16"/>
        <v>20-50%</v>
      </c>
      <c r="I252" s="8" t="str">
        <f t="shared" si="18"/>
        <v>&gt;500</v>
      </c>
      <c r="J252" s="8" t="str">
        <f t="shared" si="19"/>
        <v>No</v>
      </c>
      <c r="K252" s="1" t="s">
        <v>9295</v>
      </c>
      <c r="L252">
        <v>3.6</v>
      </c>
      <c r="M252" s="4">
        <v>323</v>
      </c>
      <c r="N252" s="12">
        <f t="shared" si="17"/>
        <v>1162.8</v>
      </c>
      <c r="O252" t="s">
        <v>10990</v>
      </c>
      <c r="P252" t="s">
        <v>1601</v>
      </c>
      <c r="Q252" t="s">
        <v>12209</v>
      </c>
      <c r="R252" t="s">
        <v>1602</v>
      </c>
      <c r="S252" t="s">
        <v>13347</v>
      </c>
      <c r="T252" t="s">
        <v>1603</v>
      </c>
      <c r="U252" t="s">
        <v>1604</v>
      </c>
      <c r="V252" t="s">
        <v>1605</v>
      </c>
    </row>
    <row r="253" spans="1:22">
      <c r="A253" t="s">
        <v>1606</v>
      </c>
      <c r="B253" t="s">
        <v>9551</v>
      </c>
      <c r="C253" t="s">
        <v>10572</v>
      </c>
      <c r="D253">
        <v>499</v>
      </c>
      <c r="E253" s="11">
        <f t="shared" si="15"/>
        <v>166315</v>
      </c>
      <c r="F253" s="5">
        <v>899</v>
      </c>
      <c r="G253" s="1">
        <v>0.44</v>
      </c>
      <c r="H253" t="str">
        <f t="shared" si="16"/>
        <v>&gt;=50%</v>
      </c>
      <c r="I253" s="8" t="str">
        <f t="shared" si="18"/>
        <v>&gt;500</v>
      </c>
      <c r="J253" s="8" t="str">
        <f t="shared" si="19"/>
        <v>No</v>
      </c>
      <c r="K253" s="1" t="s">
        <v>9296</v>
      </c>
      <c r="L253">
        <v>3.7</v>
      </c>
      <c r="M253" s="4">
        <v>185</v>
      </c>
      <c r="N253" s="12">
        <f t="shared" si="17"/>
        <v>684.5</v>
      </c>
      <c r="O253" t="s">
        <v>10991</v>
      </c>
      <c r="P253" t="s">
        <v>1608</v>
      </c>
      <c r="Q253" t="s">
        <v>12210</v>
      </c>
      <c r="R253" t="s">
        <v>1609</v>
      </c>
      <c r="S253" t="s">
        <v>13348</v>
      </c>
      <c r="T253" t="s">
        <v>1610</v>
      </c>
      <c r="U253" t="s">
        <v>1611</v>
      </c>
      <c r="V253" t="s">
        <v>1612</v>
      </c>
    </row>
    <row r="254" spans="1:22">
      <c r="A254" t="s">
        <v>1613</v>
      </c>
      <c r="B254" t="s">
        <v>9552</v>
      </c>
      <c r="C254" t="s">
        <v>10572</v>
      </c>
      <c r="D254">
        <v>299</v>
      </c>
      <c r="E254" s="11">
        <f t="shared" si="15"/>
        <v>1691483</v>
      </c>
      <c r="F254" s="5">
        <v>799</v>
      </c>
      <c r="G254" s="1">
        <v>0.63</v>
      </c>
      <c r="H254" t="str">
        <f t="shared" si="16"/>
        <v>&gt;=50%</v>
      </c>
      <c r="I254" s="8" t="str">
        <f t="shared" si="18"/>
        <v>&gt;500</v>
      </c>
      <c r="J254" s="8" t="str">
        <f t="shared" si="19"/>
        <v>No</v>
      </c>
      <c r="K254" s="1" t="s">
        <v>9295</v>
      </c>
      <c r="L254">
        <v>4.2</v>
      </c>
      <c r="M254" s="4">
        <v>2117</v>
      </c>
      <c r="N254" s="12">
        <f t="shared" si="17"/>
        <v>8891.4</v>
      </c>
      <c r="O254" t="s">
        <v>10992</v>
      </c>
      <c r="P254" t="s">
        <v>1615</v>
      </c>
      <c r="Q254" t="s">
        <v>12211</v>
      </c>
      <c r="R254" t="s">
        <v>1616</v>
      </c>
      <c r="S254" t="s">
        <v>13349</v>
      </c>
      <c r="T254" t="s">
        <v>1617</v>
      </c>
      <c r="U254" t="s">
        <v>1618</v>
      </c>
      <c r="V254" t="s">
        <v>1619</v>
      </c>
    </row>
    <row r="255" spans="1:22">
      <c r="A255" t="s">
        <v>1620</v>
      </c>
      <c r="B255" t="s">
        <v>9553</v>
      </c>
      <c r="C255" t="s">
        <v>10578</v>
      </c>
      <c r="D255">
        <v>182</v>
      </c>
      <c r="E255" s="11">
        <f t="shared" si="15"/>
        <v>5617422</v>
      </c>
      <c r="F255" s="5">
        <v>599</v>
      </c>
      <c r="G255" s="1">
        <v>0.7</v>
      </c>
      <c r="H255" t="str">
        <f t="shared" si="16"/>
        <v>&gt;=50%</v>
      </c>
      <c r="I255" s="8" t="str">
        <f t="shared" si="18"/>
        <v>&gt;500</v>
      </c>
      <c r="J255" s="8" t="str">
        <f t="shared" si="19"/>
        <v>No</v>
      </c>
      <c r="K255" s="1" t="s">
        <v>9295</v>
      </c>
      <c r="L255">
        <v>4</v>
      </c>
      <c r="M255" s="4">
        <v>9378</v>
      </c>
      <c r="N255" s="12">
        <f t="shared" si="17"/>
        <v>37512</v>
      </c>
      <c r="O255" t="s">
        <v>10993</v>
      </c>
      <c r="P255" t="s">
        <v>164</v>
      </c>
      <c r="Q255" t="s">
        <v>12046</v>
      </c>
      <c r="R255" t="s">
        <v>165</v>
      </c>
      <c r="S255" t="s">
        <v>13177</v>
      </c>
      <c r="T255" t="s">
        <v>1133</v>
      </c>
      <c r="U255" t="s">
        <v>1622</v>
      </c>
      <c r="V255" t="s">
        <v>1623</v>
      </c>
    </row>
    <row r="256" spans="1:22">
      <c r="A256" t="s">
        <v>1624</v>
      </c>
      <c r="B256" t="s">
        <v>9554</v>
      </c>
      <c r="C256" t="s">
        <v>10575</v>
      </c>
      <c r="D256">
        <v>96</v>
      </c>
      <c r="E256" s="11">
        <f t="shared" si="15"/>
        <v>716604</v>
      </c>
      <c r="F256" s="5">
        <v>399</v>
      </c>
      <c r="G256" s="1">
        <v>0.76</v>
      </c>
      <c r="H256" t="str">
        <f t="shared" si="16"/>
        <v>20-50%</v>
      </c>
      <c r="I256" s="8" t="str">
        <f t="shared" si="18"/>
        <v>200-500</v>
      </c>
      <c r="J256" s="8" t="str">
        <f t="shared" si="19"/>
        <v>No</v>
      </c>
      <c r="K256" s="1" t="s">
        <v>9295</v>
      </c>
      <c r="L256">
        <v>3.6</v>
      </c>
      <c r="M256" s="4">
        <v>1796</v>
      </c>
      <c r="N256" s="12">
        <f t="shared" si="17"/>
        <v>6465.6</v>
      </c>
      <c r="O256" t="s">
        <v>10994</v>
      </c>
      <c r="P256" t="s">
        <v>1626</v>
      </c>
      <c r="Q256" t="s">
        <v>12212</v>
      </c>
      <c r="R256" t="s">
        <v>1627</v>
      </c>
      <c r="S256" t="s">
        <v>13350</v>
      </c>
      <c r="T256" t="s">
        <v>1628</v>
      </c>
      <c r="U256" t="s">
        <v>1629</v>
      </c>
      <c r="V256" t="s">
        <v>1630</v>
      </c>
    </row>
    <row r="257" spans="1:22">
      <c r="A257" t="s">
        <v>1631</v>
      </c>
      <c r="B257" t="s">
        <v>9555</v>
      </c>
      <c r="C257" t="s">
        <v>10579</v>
      </c>
      <c r="D257" s="2">
        <v>54990</v>
      </c>
      <c r="E257" s="11">
        <f t="shared" si="15"/>
        <v>304895000</v>
      </c>
      <c r="F257" s="5">
        <v>85000</v>
      </c>
      <c r="G257" s="1">
        <v>0.35</v>
      </c>
      <c r="H257" t="str">
        <f t="shared" si="16"/>
        <v>20-50%</v>
      </c>
      <c r="I257" s="8" t="str">
        <f t="shared" si="18"/>
        <v>&gt;500</v>
      </c>
      <c r="J257" s="8" t="str">
        <f t="shared" si="19"/>
        <v>No</v>
      </c>
      <c r="K257" s="1" t="s">
        <v>9296</v>
      </c>
      <c r="L257">
        <v>4.3</v>
      </c>
      <c r="M257" s="4">
        <v>3587</v>
      </c>
      <c r="N257" s="12">
        <f t="shared" si="17"/>
        <v>15424.099999999999</v>
      </c>
      <c r="O257" t="s">
        <v>10867</v>
      </c>
      <c r="P257" t="s">
        <v>707</v>
      </c>
      <c r="Q257" t="s">
        <v>12111</v>
      </c>
      <c r="R257" t="s">
        <v>708</v>
      </c>
      <c r="S257" t="s">
        <v>13243</v>
      </c>
      <c r="T257" t="s">
        <v>709</v>
      </c>
      <c r="U257" t="s">
        <v>1633</v>
      </c>
      <c r="V257" t="s">
        <v>1634</v>
      </c>
    </row>
    <row r="258" spans="1:22">
      <c r="A258" t="s">
        <v>1635</v>
      </c>
      <c r="B258" t="s">
        <v>9556</v>
      </c>
      <c r="C258" t="s">
        <v>10572</v>
      </c>
      <c r="D258">
        <v>439</v>
      </c>
      <c r="E258" s="11">
        <f t="shared" ref="E258:E321" si="20">F258 * M258</f>
        <v>3256368</v>
      </c>
      <c r="F258" s="5">
        <v>758</v>
      </c>
      <c r="G258" s="1">
        <v>0.42</v>
      </c>
      <c r="H258" t="str">
        <f t="shared" ref="H258:H321" si="21">IF(G259 &lt;=0.2, "20%", IF(G259 &lt;=0.5,"20-50%", "&gt;=50%"))</f>
        <v>&gt;=50%</v>
      </c>
      <c r="I258" s="8" t="str">
        <f t="shared" si="18"/>
        <v>&gt;500</v>
      </c>
      <c r="J258" s="8" t="str">
        <f t="shared" si="19"/>
        <v>No</v>
      </c>
      <c r="K258" s="1" t="s">
        <v>9296</v>
      </c>
      <c r="L258">
        <v>4.2</v>
      </c>
      <c r="M258" s="4">
        <v>4296</v>
      </c>
      <c r="N258" s="12">
        <f t="shared" ref="N258:N321" si="22">L258 *M258</f>
        <v>18043.2</v>
      </c>
      <c r="O258" t="s">
        <v>10995</v>
      </c>
      <c r="P258" t="s">
        <v>1637</v>
      </c>
      <c r="Q258" t="s">
        <v>1638</v>
      </c>
      <c r="R258" t="s">
        <v>1639</v>
      </c>
      <c r="S258" t="s">
        <v>13351</v>
      </c>
      <c r="T258" t="s">
        <v>1640</v>
      </c>
      <c r="U258" t="s">
        <v>1641</v>
      </c>
      <c r="V258" t="s">
        <v>1642</v>
      </c>
    </row>
    <row r="259" spans="1:22">
      <c r="A259" t="s">
        <v>1643</v>
      </c>
      <c r="B259" t="s">
        <v>9557</v>
      </c>
      <c r="C259" t="s">
        <v>10572</v>
      </c>
      <c r="D259">
        <v>299</v>
      </c>
      <c r="E259" s="11">
        <f t="shared" si="20"/>
        <v>2648349</v>
      </c>
      <c r="F259" s="5">
        <v>999</v>
      </c>
      <c r="G259" s="1">
        <v>0.7</v>
      </c>
      <c r="H259" t="str">
        <f t="shared" si="21"/>
        <v>&gt;=50%</v>
      </c>
      <c r="I259" s="8" t="str">
        <f t="shared" ref="I259:I322" si="23">IF(F259&lt;200,"&lt;200",IF(F259&lt;=500,"200-500",IF(F259&gt;500,"&gt;500")))</f>
        <v>&gt;500</v>
      </c>
      <c r="J259" s="8" t="str">
        <f t="shared" ref="J259:J322" si="24">IF(T259 &lt;1000, "Yes","No")</f>
        <v>No</v>
      </c>
      <c r="K259" s="1" t="s">
        <v>9295</v>
      </c>
      <c r="L259">
        <v>4.3</v>
      </c>
      <c r="M259" s="4">
        <v>2651</v>
      </c>
      <c r="N259" s="12">
        <f t="shared" si="22"/>
        <v>11399.3</v>
      </c>
      <c r="O259" t="s">
        <v>10996</v>
      </c>
      <c r="P259" t="s">
        <v>1112</v>
      </c>
      <c r="Q259" t="s">
        <v>12156</v>
      </c>
      <c r="R259" t="s">
        <v>1113</v>
      </c>
      <c r="S259" t="s">
        <v>13289</v>
      </c>
      <c r="T259" t="s">
        <v>1114</v>
      </c>
      <c r="U259" t="s">
        <v>1115</v>
      </c>
      <c r="V259" t="s">
        <v>1645</v>
      </c>
    </row>
    <row r="260" spans="1:22">
      <c r="A260" t="s">
        <v>1646</v>
      </c>
      <c r="B260" t="s">
        <v>9558</v>
      </c>
      <c r="C260" t="s">
        <v>10572</v>
      </c>
      <c r="D260">
        <v>299</v>
      </c>
      <c r="E260" s="11">
        <f t="shared" si="20"/>
        <v>75396037</v>
      </c>
      <c r="F260" s="5">
        <v>799</v>
      </c>
      <c r="G260" s="1">
        <v>0.63</v>
      </c>
      <c r="H260" t="str">
        <f t="shared" si="21"/>
        <v>&gt;=50%</v>
      </c>
      <c r="I260" s="8" t="str">
        <f t="shared" si="23"/>
        <v>&gt;500</v>
      </c>
      <c r="J260" s="8" t="str">
        <f t="shared" si="24"/>
        <v>No</v>
      </c>
      <c r="K260" s="1" t="s">
        <v>9295</v>
      </c>
      <c r="L260">
        <v>4.2</v>
      </c>
      <c r="M260" s="4">
        <v>94363</v>
      </c>
      <c r="N260" s="12">
        <f t="shared" si="22"/>
        <v>396324.60000000003</v>
      </c>
      <c r="O260" t="s">
        <v>10997</v>
      </c>
      <c r="P260" t="s">
        <v>32</v>
      </c>
      <c r="Q260" t="s">
        <v>12029</v>
      </c>
      <c r="R260" t="s">
        <v>33</v>
      </c>
      <c r="S260" t="s">
        <v>13160</v>
      </c>
      <c r="T260" t="s">
        <v>34</v>
      </c>
      <c r="U260" t="s">
        <v>1648</v>
      </c>
      <c r="V260" t="s">
        <v>1649</v>
      </c>
    </row>
    <row r="261" spans="1:22">
      <c r="A261" t="s">
        <v>1650</v>
      </c>
      <c r="B261" t="s">
        <v>9559</v>
      </c>
      <c r="C261" t="s">
        <v>10574</v>
      </c>
      <c r="D261">
        <v>789</v>
      </c>
      <c r="E261" s="11">
        <f t="shared" si="20"/>
        <v>69045460</v>
      </c>
      <c r="F261" s="5">
        <v>1999</v>
      </c>
      <c r="G261" s="1">
        <v>0.61</v>
      </c>
      <c r="H261" t="str">
        <f t="shared" si="21"/>
        <v>&gt;=50%</v>
      </c>
      <c r="I261" s="8" t="str">
        <f t="shared" si="23"/>
        <v>&gt;500</v>
      </c>
      <c r="J261" s="8" t="str">
        <f t="shared" si="24"/>
        <v>No</v>
      </c>
      <c r="K261" s="1" t="s">
        <v>9295</v>
      </c>
      <c r="L261">
        <v>4.2</v>
      </c>
      <c r="M261" s="4">
        <v>34540</v>
      </c>
      <c r="N261" s="12">
        <f t="shared" si="22"/>
        <v>145068</v>
      </c>
      <c r="O261" t="s">
        <v>10998</v>
      </c>
      <c r="P261" t="s">
        <v>1652</v>
      </c>
      <c r="Q261" t="s">
        <v>12213</v>
      </c>
      <c r="R261" t="s">
        <v>1653</v>
      </c>
      <c r="S261" t="s">
        <v>13352</v>
      </c>
      <c r="T261" t="s">
        <v>1654</v>
      </c>
      <c r="U261" t="s">
        <v>1655</v>
      </c>
      <c r="V261" t="s">
        <v>1656</v>
      </c>
    </row>
    <row r="262" spans="1:22">
      <c r="A262" t="s">
        <v>1657</v>
      </c>
      <c r="B262" t="s">
        <v>9560</v>
      </c>
      <c r="C262" t="s">
        <v>10572</v>
      </c>
      <c r="D262">
        <v>299</v>
      </c>
      <c r="E262" s="11">
        <f t="shared" si="20"/>
        <v>6099800</v>
      </c>
      <c r="F262" s="5">
        <v>700</v>
      </c>
      <c r="G262" s="1">
        <v>0.56999999999999995</v>
      </c>
      <c r="H262" t="str">
        <f t="shared" si="21"/>
        <v>&gt;=50%</v>
      </c>
      <c r="I262" s="8" t="str">
        <f t="shared" si="23"/>
        <v>&gt;500</v>
      </c>
      <c r="J262" s="8" t="str">
        <f t="shared" si="24"/>
        <v>No</v>
      </c>
      <c r="K262" s="1" t="s">
        <v>9295</v>
      </c>
      <c r="L262">
        <v>4.4000000000000004</v>
      </c>
      <c r="M262" s="4">
        <v>8714</v>
      </c>
      <c r="N262" s="12">
        <f t="shared" si="22"/>
        <v>38341.600000000006</v>
      </c>
      <c r="O262" t="s">
        <v>10999</v>
      </c>
      <c r="P262" t="s">
        <v>1659</v>
      </c>
      <c r="Q262" t="s">
        <v>12214</v>
      </c>
      <c r="R262" t="s">
        <v>1660</v>
      </c>
      <c r="S262" t="s">
        <v>13353</v>
      </c>
      <c r="T262" t="s">
        <v>1661</v>
      </c>
      <c r="U262" t="s">
        <v>1662</v>
      </c>
      <c r="V262" t="s">
        <v>1663</v>
      </c>
    </row>
    <row r="263" spans="1:22">
      <c r="A263" t="s">
        <v>1664</v>
      </c>
      <c r="B263" t="s">
        <v>1665</v>
      </c>
      <c r="C263" t="s">
        <v>10572</v>
      </c>
      <c r="D263">
        <v>325</v>
      </c>
      <c r="E263" s="11">
        <f t="shared" si="20"/>
        <v>11623024</v>
      </c>
      <c r="F263" s="5">
        <v>1099</v>
      </c>
      <c r="G263" s="1">
        <v>0.7</v>
      </c>
      <c r="H263" t="str">
        <f t="shared" si="21"/>
        <v>20-50%</v>
      </c>
      <c r="I263" s="8" t="str">
        <f t="shared" si="23"/>
        <v>&gt;500</v>
      </c>
      <c r="J263" s="8" t="str">
        <f t="shared" si="24"/>
        <v>No</v>
      </c>
      <c r="K263" s="1" t="s">
        <v>9295</v>
      </c>
      <c r="L263">
        <v>4.2</v>
      </c>
      <c r="M263" s="4">
        <v>10576</v>
      </c>
      <c r="N263" s="12">
        <f t="shared" si="22"/>
        <v>44419.200000000004</v>
      </c>
      <c r="O263" t="s">
        <v>11000</v>
      </c>
      <c r="P263" t="s">
        <v>563</v>
      </c>
      <c r="Q263" t="s">
        <v>12095</v>
      </c>
      <c r="R263" t="s">
        <v>564</v>
      </c>
      <c r="S263" t="s">
        <v>13227</v>
      </c>
      <c r="T263" t="s">
        <v>565</v>
      </c>
      <c r="U263" t="s">
        <v>1666</v>
      </c>
      <c r="V263" t="s">
        <v>1667</v>
      </c>
    </row>
    <row r="264" spans="1:22">
      <c r="A264" t="s">
        <v>1668</v>
      </c>
      <c r="B264" t="s">
        <v>9561</v>
      </c>
      <c r="C264" t="s">
        <v>10576</v>
      </c>
      <c r="D264" s="2">
        <v>1299</v>
      </c>
      <c r="E264" s="11">
        <f t="shared" si="20"/>
        <v>14628682</v>
      </c>
      <c r="F264" s="5">
        <v>1999</v>
      </c>
      <c r="G264" s="1">
        <v>0.35</v>
      </c>
      <c r="H264" t="str">
        <f t="shared" si="21"/>
        <v>&gt;=50%</v>
      </c>
      <c r="I264" s="8" t="str">
        <f t="shared" si="23"/>
        <v>&gt;500</v>
      </c>
      <c r="J264" s="8" t="str">
        <f t="shared" si="24"/>
        <v>No</v>
      </c>
      <c r="K264" s="1" t="s">
        <v>9296</v>
      </c>
      <c r="L264">
        <v>4.4000000000000004</v>
      </c>
      <c r="M264" s="4">
        <v>7318</v>
      </c>
      <c r="N264" s="12">
        <f t="shared" si="22"/>
        <v>32199.200000000004</v>
      </c>
      <c r="O264" t="s">
        <v>1670</v>
      </c>
      <c r="P264" t="s">
        <v>1257</v>
      </c>
      <c r="Q264" t="s">
        <v>12169</v>
      </c>
      <c r="R264" t="s">
        <v>1258</v>
      </c>
      <c r="S264" t="s">
        <v>13303</v>
      </c>
      <c r="T264" t="s">
        <v>1259</v>
      </c>
      <c r="U264" t="s">
        <v>1671</v>
      </c>
      <c r="V264" t="s">
        <v>1672</v>
      </c>
    </row>
    <row r="265" spans="1:22">
      <c r="A265" t="s">
        <v>1673</v>
      </c>
      <c r="B265" t="s">
        <v>9562</v>
      </c>
      <c r="C265" t="s">
        <v>10587</v>
      </c>
      <c r="D265">
        <v>790</v>
      </c>
      <c r="E265" s="11">
        <f t="shared" si="20"/>
        <v>205897</v>
      </c>
      <c r="F265" s="5">
        <v>1999</v>
      </c>
      <c r="G265" s="1">
        <v>0.6</v>
      </c>
      <c r="H265" t="str">
        <f t="shared" si="21"/>
        <v>20%</v>
      </c>
      <c r="I265" s="8" t="str">
        <f t="shared" si="23"/>
        <v>&gt;500</v>
      </c>
      <c r="J265" s="8" t="str">
        <f t="shared" si="24"/>
        <v>No</v>
      </c>
      <c r="K265" s="1" t="s">
        <v>9295</v>
      </c>
      <c r="L265">
        <v>3</v>
      </c>
      <c r="M265" s="4">
        <v>103</v>
      </c>
      <c r="N265" s="12">
        <f t="shared" si="22"/>
        <v>309</v>
      </c>
      <c r="O265" t="s">
        <v>11001</v>
      </c>
      <c r="P265" t="s">
        <v>1675</v>
      </c>
      <c r="Q265" t="s">
        <v>12215</v>
      </c>
      <c r="R265" t="s">
        <v>1676</v>
      </c>
      <c r="S265" t="s">
        <v>13354</v>
      </c>
      <c r="T265" t="s">
        <v>1677</v>
      </c>
      <c r="U265" t="s">
        <v>1678</v>
      </c>
      <c r="V265" t="s">
        <v>1679</v>
      </c>
    </row>
    <row r="266" spans="1:22">
      <c r="A266" t="s">
        <v>1680</v>
      </c>
      <c r="B266" t="s">
        <v>9563</v>
      </c>
      <c r="C266" t="s">
        <v>10575</v>
      </c>
      <c r="D266" s="2">
        <v>4699</v>
      </c>
      <c r="E266" s="11">
        <f t="shared" si="20"/>
        <v>1052576</v>
      </c>
      <c r="F266" s="5">
        <v>4699</v>
      </c>
      <c r="G266" s="1">
        <v>0</v>
      </c>
      <c r="H266" t="str">
        <f t="shared" si="21"/>
        <v>20-50%</v>
      </c>
      <c r="I266" s="8" t="str">
        <f t="shared" si="23"/>
        <v>&gt;500</v>
      </c>
      <c r="J266" s="8" t="str">
        <f t="shared" si="24"/>
        <v>No</v>
      </c>
      <c r="K266" s="1" t="s">
        <v>9296</v>
      </c>
      <c r="L266">
        <v>4.5</v>
      </c>
      <c r="M266" s="4">
        <v>224</v>
      </c>
      <c r="N266" s="12">
        <f t="shared" si="22"/>
        <v>1008</v>
      </c>
      <c r="O266" t="s">
        <v>11002</v>
      </c>
      <c r="P266" t="s">
        <v>1682</v>
      </c>
      <c r="Q266" t="s">
        <v>1683</v>
      </c>
      <c r="R266" t="s">
        <v>1684</v>
      </c>
      <c r="S266" t="s">
        <v>13355</v>
      </c>
      <c r="T266" t="s">
        <v>1685</v>
      </c>
      <c r="U266" t="s">
        <v>1686</v>
      </c>
      <c r="V266" t="s">
        <v>1687</v>
      </c>
    </row>
    <row r="267" spans="1:22">
      <c r="A267" t="s">
        <v>1688</v>
      </c>
      <c r="B267" t="s">
        <v>9564</v>
      </c>
      <c r="C267" t="s">
        <v>10572</v>
      </c>
      <c r="D267" s="2">
        <v>18999</v>
      </c>
      <c r="E267" s="11">
        <f t="shared" si="20"/>
        <v>117502980</v>
      </c>
      <c r="F267" s="5">
        <v>24990</v>
      </c>
      <c r="G267" s="1">
        <v>0.24</v>
      </c>
      <c r="H267" t="str">
        <f t="shared" si="21"/>
        <v>&gt;=50%</v>
      </c>
      <c r="I267" s="8" t="str">
        <f t="shared" si="23"/>
        <v>&gt;500</v>
      </c>
      <c r="J267" s="8" t="str">
        <f t="shared" si="24"/>
        <v>No</v>
      </c>
      <c r="K267" s="1" t="s">
        <v>9296</v>
      </c>
      <c r="L267">
        <v>4.3</v>
      </c>
      <c r="M267" s="4">
        <v>4702</v>
      </c>
      <c r="N267" s="12">
        <f t="shared" si="22"/>
        <v>20218.599999999999</v>
      </c>
      <c r="O267" t="s">
        <v>11003</v>
      </c>
      <c r="P267" t="s">
        <v>171</v>
      </c>
      <c r="Q267" t="s">
        <v>12047</v>
      </c>
      <c r="R267" t="s">
        <v>172</v>
      </c>
      <c r="S267" t="s">
        <v>13178</v>
      </c>
      <c r="T267" t="s">
        <v>9246</v>
      </c>
      <c r="U267" t="s">
        <v>1690</v>
      </c>
      <c r="V267" t="s">
        <v>1691</v>
      </c>
    </row>
    <row r="268" spans="1:22">
      <c r="A268" t="s">
        <v>1692</v>
      </c>
      <c r="B268" t="s">
        <v>9565</v>
      </c>
      <c r="C268" t="s">
        <v>10574</v>
      </c>
      <c r="D268">
        <v>199</v>
      </c>
      <c r="E268" s="11">
        <f t="shared" si="20"/>
        <v>84915</v>
      </c>
      <c r="F268" s="5">
        <v>999</v>
      </c>
      <c r="G268" s="1">
        <v>0.8</v>
      </c>
      <c r="H268" t="str">
        <f t="shared" si="21"/>
        <v>&gt;=50%</v>
      </c>
      <c r="I268" s="8" t="str">
        <f t="shared" si="23"/>
        <v>&gt;500</v>
      </c>
      <c r="J268" s="8" t="str">
        <f t="shared" si="24"/>
        <v>No</v>
      </c>
      <c r="K268" s="1" t="s">
        <v>9295</v>
      </c>
      <c r="L268">
        <v>4.2</v>
      </c>
      <c r="M268" s="4">
        <v>85</v>
      </c>
      <c r="N268" s="12">
        <f t="shared" si="22"/>
        <v>357</v>
      </c>
      <c r="O268" t="s">
        <v>11004</v>
      </c>
      <c r="P268" t="s">
        <v>1694</v>
      </c>
      <c r="Q268" t="s">
        <v>12216</v>
      </c>
      <c r="R268" t="s">
        <v>1695</v>
      </c>
      <c r="S268" t="s">
        <v>13356</v>
      </c>
      <c r="T268" t="s">
        <v>1696</v>
      </c>
      <c r="U268" t="s">
        <v>1697</v>
      </c>
      <c r="V268" t="s">
        <v>1698</v>
      </c>
    </row>
    <row r="269" spans="1:22">
      <c r="A269" t="s">
        <v>1699</v>
      </c>
      <c r="B269" t="s">
        <v>9566</v>
      </c>
      <c r="C269" t="s">
        <v>10588</v>
      </c>
      <c r="D269">
        <v>269</v>
      </c>
      <c r="E269" s="11">
        <f t="shared" si="20"/>
        <v>23320050</v>
      </c>
      <c r="F269" s="5">
        <v>650</v>
      </c>
      <c r="G269" s="1">
        <v>0.59</v>
      </c>
      <c r="H269" t="str">
        <f t="shared" si="21"/>
        <v>20-50%</v>
      </c>
      <c r="I269" s="8" t="str">
        <f t="shared" si="23"/>
        <v>&gt;500</v>
      </c>
      <c r="J269" s="8" t="str">
        <f t="shared" si="24"/>
        <v>No</v>
      </c>
      <c r="K269" s="1" t="s">
        <v>9295</v>
      </c>
      <c r="L269">
        <v>4.4000000000000004</v>
      </c>
      <c r="M269" s="4">
        <v>35877</v>
      </c>
      <c r="N269" s="12">
        <f t="shared" si="22"/>
        <v>157858.80000000002</v>
      </c>
      <c r="O269" t="s">
        <v>11005</v>
      </c>
      <c r="P269" t="s">
        <v>1701</v>
      </c>
      <c r="Q269" t="s">
        <v>12217</v>
      </c>
      <c r="R269" t="s">
        <v>1702</v>
      </c>
      <c r="S269" t="s">
        <v>13357</v>
      </c>
      <c r="T269" t="s">
        <v>1703</v>
      </c>
      <c r="U269" t="s">
        <v>1704</v>
      </c>
      <c r="V269" t="s">
        <v>1705</v>
      </c>
    </row>
    <row r="270" spans="1:22">
      <c r="A270" t="s">
        <v>1706</v>
      </c>
      <c r="B270" t="s">
        <v>9567</v>
      </c>
      <c r="C270" t="s">
        <v>10589</v>
      </c>
      <c r="D270" s="2">
        <v>1990</v>
      </c>
      <c r="E270" s="11">
        <f t="shared" si="20"/>
        <v>2780700</v>
      </c>
      <c r="F270" s="5">
        <v>3100</v>
      </c>
      <c r="G270" s="1">
        <v>0.36</v>
      </c>
      <c r="H270" t="str">
        <f t="shared" si="21"/>
        <v>20-50%</v>
      </c>
      <c r="I270" s="8" t="str">
        <f t="shared" si="23"/>
        <v>&gt;500</v>
      </c>
      <c r="J270" s="8" t="str">
        <f t="shared" si="24"/>
        <v>No</v>
      </c>
      <c r="K270" s="1" t="s">
        <v>9296</v>
      </c>
      <c r="L270">
        <v>4</v>
      </c>
      <c r="M270" s="4">
        <v>897</v>
      </c>
      <c r="N270" s="12">
        <f t="shared" si="22"/>
        <v>3588</v>
      </c>
      <c r="O270" t="s">
        <v>11006</v>
      </c>
      <c r="P270" t="s">
        <v>1708</v>
      </c>
      <c r="Q270" t="s">
        <v>12218</v>
      </c>
      <c r="R270" t="s">
        <v>1709</v>
      </c>
      <c r="S270" t="s">
        <v>13358</v>
      </c>
      <c r="T270" t="s">
        <v>1710</v>
      </c>
      <c r="U270" t="s">
        <v>1711</v>
      </c>
      <c r="V270" t="s">
        <v>1712</v>
      </c>
    </row>
    <row r="271" spans="1:22">
      <c r="A271" t="s">
        <v>1713</v>
      </c>
      <c r="B271" t="s">
        <v>9568</v>
      </c>
      <c r="C271" t="s">
        <v>10575</v>
      </c>
      <c r="D271" s="2">
        <v>2299</v>
      </c>
      <c r="E271" s="11">
        <f t="shared" si="20"/>
        <v>1127718</v>
      </c>
      <c r="F271" s="5">
        <v>3999</v>
      </c>
      <c r="G271" s="1">
        <v>0.43</v>
      </c>
      <c r="H271" t="str">
        <f t="shared" si="21"/>
        <v>20-50%</v>
      </c>
      <c r="I271" s="8" t="str">
        <f t="shared" si="23"/>
        <v>&gt;500</v>
      </c>
      <c r="J271" s="8" t="str">
        <f t="shared" si="24"/>
        <v>No</v>
      </c>
      <c r="K271" s="1" t="s">
        <v>9296</v>
      </c>
      <c r="L271">
        <v>3.8</v>
      </c>
      <c r="M271" s="4">
        <v>282</v>
      </c>
      <c r="N271" s="12">
        <f t="shared" si="22"/>
        <v>1071.5999999999999</v>
      </c>
      <c r="O271" t="s">
        <v>11007</v>
      </c>
      <c r="P271" t="s">
        <v>1715</v>
      </c>
      <c r="Q271" t="s">
        <v>12219</v>
      </c>
      <c r="R271" t="s">
        <v>1716</v>
      </c>
      <c r="S271" t="s">
        <v>13359</v>
      </c>
      <c r="T271" t="s">
        <v>1717</v>
      </c>
      <c r="U271" t="s">
        <v>1718</v>
      </c>
      <c r="V271" t="s">
        <v>1719</v>
      </c>
    </row>
    <row r="272" spans="1:22">
      <c r="A272" t="s">
        <v>1720</v>
      </c>
      <c r="B272" t="s">
        <v>9569</v>
      </c>
      <c r="C272" t="s">
        <v>10576</v>
      </c>
      <c r="D272" s="2">
        <v>35999</v>
      </c>
      <c r="E272" s="11">
        <f t="shared" si="20"/>
        <v>80533890</v>
      </c>
      <c r="F272" s="5">
        <v>49990</v>
      </c>
      <c r="G272" s="1">
        <v>0.28000000000000003</v>
      </c>
      <c r="H272" t="str">
        <f t="shared" si="21"/>
        <v>&gt;=50%</v>
      </c>
      <c r="I272" s="8" t="str">
        <f t="shared" si="23"/>
        <v>&gt;500</v>
      </c>
      <c r="J272" s="8" t="str">
        <f t="shared" si="24"/>
        <v>No</v>
      </c>
      <c r="K272" s="1" t="s">
        <v>9296</v>
      </c>
      <c r="L272">
        <v>4.3</v>
      </c>
      <c r="M272" s="4">
        <v>1611</v>
      </c>
      <c r="N272" s="12">
        <f t="shared" si="22"/>
        <v>6927.2999999999993</v>
      </c>
      <c r="O272" t="s">
        <v>11008</v>
      </c>
      <c r="P272" t="s">
        <v>1083</v>
      </c>
      <c r="Q272" t="s">
        <v>12153</v>
      </c>
      <c r="R272" t="s">
        <v>1084</v>
      </c>
      <c r="S272" t="s">
        <v>13286</v>
      </c>
      <c r="T272" t="s">
        <v>1085</v>
      </c>
      <c r="U272" t="s">
        <v>1722</v>
      </c>
      <c r="V272" t="s">
        <v>1723</v>
      </c>
    </row>
    <row r="273" spans="1:22">
      <c r="A273" t="s">
        <v>1724</v>
      </c>
      <c r="B273" t="s">
        <v>9570</v>
      </c>
      <c r="C273" t="s">
        <v>10572</v>
      </c>
      <c r="D273">
        <v>349</v>
      </c>
      <c r="E273" s="11">
        <f t="shared" si="20"/>
        <v>512487</v>
      </c>
      <c r="F273" s="5">
        <v>999</v>
      </c>
      <c r="G273" s="1">
        <v>0.65</v>
      </c>
      <c r="H273" t="str">
        <f t="shared" si="21"/>
        <v>&gt;=50%</v>
      </c>
      <c r="I273" s="8" t="str">
        <f t="shared" si="23"/>
        <v>&gt;500</v>
      </c>
      <c r="J273" s="8" t="str">
        <f t="shared" si="24"/>
        <v>No</v>
      </c>
      <c r="K273" s="1" t="s">
        <v>9295</v>
      </c>
      <c r="L273">
        <v>4.2</v>
      </c>
      <c r="M273" s="4">
        <v>513</v>
      </c>
      <c r="N273" s="12">
        <f t="shared" si="22"/>
        <v>2154.6</v>
      </c>
      <c r="O273" t="s">
        <v>11009</v>
      </c>
      <c r="P273" t="s">
        <v>1726</v>
      </c>
      <c r="Q273" t="s">
        <v>12220</v>
      </c>
      <c r="R273" t="s">
        <v>1727</v>
      </c>
      <c r="S273" t="s">
        <v>13360</v>
      </c>
      <c r="T273" t="s">
        <v>1728</v>
      </c>
      <c r="U273" t="s">
        <v>1729</v>
      </c>
      <c r="V273" t="s">
        <v>1730</v>
      </c>
    </row>
    <row r="274" spans="1:22">
      <c r="A274" t="s">
        <v>1731</v>
      </c>
      <c r="B274" t="s">
        <v>9571</v>
      </c>
      <c r="C274" t="s">
        <v>10575</v>
      </c>
      <c r="D274">
        <v>719</v>
      </c>
      <c r="E274" s="11">
        <f t="shared" si="20"/>
        <v>1566455</v>
      </c>
      <c r="F274" s="5">
        <v>1499</v>
      </c>
      <c r="G274" s="1">
        <v>0.52</v>
      </c>
      <c r="H274" t="str">
        <f t="shared" si="21"/>
        <v>&gt;=50%</v>
      </c>
      <c r="I274" s="8" t="str">
        <f t="shared" si="23"/>
        <v>&gt;500</v>
      </c>
      <c r="J274" s="8" t="str">
        <f t="shared" si="24"/>
        <v>No</v>
      </c>
      <c r="K274" s="1" t="s">
        <v>9295</v>
      </c>
      <c r="L274">
        <v>4.0999999999999996</v>
      </c>
      <c r="M274" s="4">
        <v>1045</v>
      </c>
      <c r="N274" s="12">
        <f t="shared" si="22"/>
        <v>4284.5</v>
      </c>
      <c r="O274" t="s">
        <v>11010</v>
      </c>
      <c r="P274" t="s">
        <v>651</v>
      </c>
      <c r="Q274" t="s">
        <v>12104</v>
      </c>
      <c r="R274" t="s">
        <v>652</v>
      </c>
      <c r="S274" t="s">
        <v>13236</v>
      </c>
      <c r="T274" t="s">
        <v>653</v>
      </c>
      <c r="U274" t="s">
        <v>1733</v>
      </c>
      <c r="V274" t="s">
        <v>1734</v>
      </c>
    </row>
    <row r="275" spans="1:22">
      <c r="A275" t="s">
        <v>1735</v>
      </c>
      <c r="B275" t="s">
        <v>9572</v>
      </c>
      <c r="C275" t="s">
        <v>10584</v>
      </c>
      <c r="D275" s="2">
        <v>8999</v>
      </c>
      <c r="E275" s="11">
        <f t="shared" si="20"/>
        <v>120586653</v>
      </c>
      <c r="F275" s="5">
        <v>18999</v>
      </c>
      <c r="G275" s="1">
        <v>0.53</v>
      </c>
      <c r="H275" t="str">
        <f t="shared" si="21"/>
        <v>&gt;=50%</v>
      </c>
      <c r="I275" s="8" t="str">
        <f t="shared" si="23"/>
        <v>&gt;500</v>
      </c>
      <c r="J275" s="8" t="str">
        <f t="shared" si="24"/>
        <v>No</v>
      </c>
      <c r="K275" s="1" t="s">
        <v>9295</v>
      </c>
      <c r="L275">
        <v>4</v>
      </c>
      <c r="M275" s="4">
        <v>6347</v>
      </c>
      <c r="N275" s="12">
        <f t="shared" si="22"/>
        <v>25388</v>
      </c>
      <c r="O275" t="s">
        <v>11011</v>
      </c>
      <c r="P275" t="s">
        <v>1737</v>
      </c>
      <c r="Q275" t="s">
        <v>12221</v>
      </c>
      <c r="R275" t="s">
        <v>1738</v>
      </c>
      <c r="S275" t="s">
        <v>13361</v>
      </c>
      <c r="T275" t="s">
        <v>1739</v>
      </c>
      <c r="U275" t="s">
        <v>1740</v>
      </c>
      <c r="V275" t="s">
        <v>1741</v>
      </c>
    </row>
    <row r="276" spans="1:22">
      <c r="A276" t="s">
        <v>1742</v>
      </c>
      <c r="B276" t="s">
        <v>9573</v>
      </c>
      <c r="C276" t="s">
        <v>10576</v>
      </c>
      <c r="D276">
        <v>917</v>
      </c>
      <c r="E276" s="11">
        <f t="shared" si="20"/>
        <v>7586700</v>
      </c>
      <c r="F276" s="5">
        <v>2299</v>
      </c>
      <c r="G276" s="1">
        <v>0.6</v>
      </c>
      <c r="H276" t="str">
        <f t="shared" si="21"/>
        <v>&gt;=50%</v>
      </c>
      <c r="I276" s="8" t="str">
        <f t="shared" si="23"/>
        <v>&gt;500</v>
      </c>
      <c r="J276" s="8" t="str">
        <f t="shared" si="24"/>
        <v>No</v>
      </c>
      <c r="K276" s="1" t="s">
        <v>9295</v>
      </c>
      <c r="L276">
        <v>4.2</v>
      </c>
      <c r="M276" s="4">
        <v>3300</v>
      </c>
      <c r="N276" s="12">
        <f t="shared" si="22"/>
        <v>13860</v>
      </c>
      <c r="O276" t="s">
        <v>11012</v>
      </c>
      <c r="P276" t="s">
        <v>1744</v>
      </c>
      <c r="Q276" t="s">
        <v>12222</v>
      </c>
      <c r="R276" t="s">
        <v>1745</v>
      </c>
      <c r="S276" t="s">
        <v>13362</v>
      </c>
      <c r="T276" t="s">
        <v>1746</v>
      </c>
      <c r="U276" t="s">
        <v>1747</v>
      </c>
      <c r="V276" t="s">
        <v>1748</v>
      </c>
    </row>
    <row r="277" spans="1:22">
      <c r="A277" t="s">
        <v>1749</v>
      </c>
      <c r="B277" t="s">
        <v>9574</v>
      </c>
      <c r="C277" t="s">
        <v>10575</v>
      </c>
      <c r="D277">
        <v>399</v>
      </c>
      <c r="E277" s="11">
        <f t="shared" si="20"/>
        <v>22977</v>
      </c>
      <c r="F277" s="5">
        <v>999</v>
      </c>
      <c r="G277" s="1">
        <v>0.6</v>
      </c>
      <c r="H277" t="str">
        <f t="shared" si="21"/>
        <v>20-50%</v>
      </c>
      <c r="I277" s="8" t="str">
        <f t="shared" si="23"/>
        <v>&gt;500</v>
      </c>
      <c r="J277" s="8" t="str">
        <f t="shared" si="24"/>
        <v>No</v>
      </c>
      <c r="K277" s="1" t="s">
        <v>9295</v>
      </c>
      <c r="L277">
        <v>3.3</v>
      </c>
      <c r="M277" s="4">
        <v>23</v>
      </c>
      <c r="N277" s="12">
        <f t="shared" si="22"/>
        <v>75.899999999999991</v>
      </c>
      <c r="O277" t="s">
        <v>11013</v>
      </c>
      <c r="P277" t="s">
        <v>1751</v>
      </c>
      <c r="Q277" t="s">
        <v>12223</v>
      </c>
      <c r="R277" t="s">
        <v>1752</v>
      </c>
      <c r="S277" t="s">
        <v>13363</v>
      </c>
      <c r="T277" t="s">
        <v>1753</v>
      </c>
      <c r="U277" t="s">
        <v>1754</v>
      </c>
      <c r="V277" t="s">
        <v>1755</v>
      </c>
    </row>
    <row r="278" spans="1:22">
      <c r="A278" t="s">
        <v>1756</v>
      </c>
      <c r="B278" t="s">
        <v>9575</v>
      </c>
      <c r="C278" t="s">
        <v>10572</v>
      </c>
      <c r="D278" s="2">
        <v>45999</v>
      </c>
      <c r="E278" s="11">
        <f t="shared" si="20"/>
        <v>496919100</v>
      </c>
      <c r="F278" s="5">
        <v>69900</v>
      </c>
      <c r="G278" s="1">
        <v>0.34</v>
      </c>
      <c r="H278" t="str">
        <f t="shared" si="21"/>
        <v>&gt;=50%</v>
      </c>
      <c r="I278" s="8" t="str">
        <f t="shared" si="23"/>
        <v>&gt;500</v>
      </c>
      <c r="J278" s="8" t="str">
        <f t="shared" si="24"/>
        <v>No</v>
      </c>
      <c r="K278" s="1" t="s">
        <v>9296</v>
      </c>
      <c r="L278">
        <v>4.3</v>
      </c>
      <c r="M278" s="4">
        <v>7109</v>
      </c>
      <c r="N278" s="12">
        <f t="shared" si="22"/>
        <v>30568.699999999997</v>
      </c>
      <c r="O278" t="s">
        <v>11014</v>
      </c>
      <c r="P278" t="s">
        <v>411</v>
      </c>
      <c r="Q278" t="s">
        <v>12076</v>
      </c>
      <c r="R278" t="s">
        <v>412</v>
      </c>
      <c r="S278" t="s">
        <v>13208</v>
      </c>
      <c r="T278" t="s">
        <v>413</v>
      </c>
      <c r="U278" t="s">
        <v>1758</v>
      </c>
      <c r="V278" t="s">
        <v>1759</v>
      </c>
    </row>
    <row r="279" spans="1:22">
      <c r="A279" t="s">
        <v>1760</v>
      </c>
      <c r="B279" t="s">
        <v>9576</v>
      </c>
      <c r="C279" t="s">
        <v>10575</v>
      </c>
      <c r="D279">
        <v>119</v>
      </c>
      <c r="E279" s="11">
        <f t="shared" si="20"/>
        <v>15249</v>
      </c>
      <c r="F279" s="5">
        <v>299</v>
      </c>
      <c r="G279" s="1">
        <v>0.6</v>
      </c>
      <c r="H279" t="str">
        <f t="shared" si="21"/>
        <v>20-50%</v>
      </c>
      <c r="I279" s="8" t="str">
        <f t="shared" si="23"/>
        <v>200-500</v>
      </c>
      <c r="J279" s="8" t="str">
        <f t="shared" si="24"/>
        <v>No</v>
      </c>
      <c r="K279" s="1" t="s">
        <v>9295</v>
      </c>
      <c r="L279">
        <v>3.8</v>
      </c>
      <c r="M279" s="4">
        <v>51</v>
      </c>
      <c r="N279" s="12">
        <f t="shared" si="22"/>
        <v>193.79999999999998</v>
      </c>
      <c r="O279" t="s">
        <v>11015</v>
      </c>
      <c r="P279" t="s">
        <v>1762</v>
      </c>
      <c r="Q279" t="s">
        <v>12224</v>
      </c>
      <c r="R279" t="s">
        <v>1763</v>
      </c>
      <c r="S279" t="s">
        <v>13364</v>
      </c>
      <c r="T279" t="s">
        <v>1764</v>
      </c>
      <c r="U279" t="s">
        <v>1765</v>
      </c>
      <c r="V279" t="s">
        <v>1766</v>
      </c>
    </row>
    <row r="280" spans="1:22">
      <c r="A280" t="s">
        <v>1767</v>
      </c>
      <c r="B280" t="s">
        <v>9577</v>
      </c>
      <c r="C280" t="s">
        <v>10576</v>
      </c>
      <c r="D280" s="2">
        <v>21999</v>
      </c>
      <c r="E280" s="11">
        <f t="shared" si="20"/>
        <v>985167160</v>
      </c>
      <c r="F280" s="5">
        <v>29999</v>
      </c>
      <c r="G280" s="1">
        <v>0.27</v>
      </c>
      <c r="H280" t="str">
        <f t="shared" si="21"/>
        <v>20-50%</v>
      </c>
      <c r="I280" s="8" t="str">
        <f t="shared" si="23"/>
        <v>&gt;500</v>
      </c>
      <c r="J280" s="8" t="str">
        <f t="shared" si="24"/>
        <v>No</v>
      </c>
      <c r="K280" s="1" t="s">
        <v>9296</v>
      </c>
      <c r="L280">
        <v>4.2</v>
      </c>
      <c r="M280" s="4">
        <v>32840</v>
      </c>
      <c r="N280" s="12">
        <f t="shared" si="22"/>
        <v>137928</v>
      </c>
      <c r="O280" t="s">
        <v>11016</v>
      </c>
      <c r="P280" t="s">
        <v>117</v>
      </c>
      <c r="Q280" t="s">
        <v>12040</v>
      </c>
      <c r="R280" t="s">
        <v>118</v>
      </c>
      <c r="S280" t="s">
        <v>13171</v>
      </c>
      <c r="T280" t="s">
        <v>678</v>
      </c>
      <c r="U280" t="s">
        <v>1769</v>
      </c>
      <c r="V280" t="s">
        <v>1770</v>
      </c>
    </row>
    <row r="281" spans="1:22">
      <c r="A281" t="s">
        <v>1771</v>
      </c>
      <c r="B281" t="s">
        <v>9578</v>
      </c>
      <c r="C281" t="s">
        <v>10575</v>
      </c>
      <c r="D281">
        <v>299</v>
      </c>
      <c r="E281" s="11">
        <f t="shared" si="20"/>
        <v>424092</v>
      </c>
      <c r="F281" s="5">
        <v>599</v>
      </c>
      <c r="G281" s="1">
        <v>0.5</v>
      </c>
      <c r="H281" t="str">
        <f t="shared" si="21"/>
        <v>20-50%</v>
      </c>
      <c r="I281" s="8" t="str">
        <f t="shared" si="23"/>
        <v>&gt;500</v>
      </c>
      <c r="J281" s="8" t="str">
        <f t="shared" si="24"/>
        <v>No</v>
      </c>
      <c r="K281" s="1" t="s">
        <v>9295</v>
      </c>
      <c r="L281">
        <v>3.7</v>
      </c>
      <c r="M281" s="4">
        <v>708</v>
      </c>
      <c r="N281" s="12">
        <f t="shared" si="22"/>
        <v>2619.6</v>
      </c>
      <c r="O281" t="s">
        <v>11017</v>
      </c>
      <c r="P281" t="s">
        <v>1773</v>
      </c>
      <c r="Q281" t="s">
        <v>12225</v>
      </c>
      <c r="R281" t="s">
        <v>1774</v>
      </c>
      <c r="S281" t="s">
        <v>13365</v>
      </c>
      <c r="T281" t="s">
        <v>1775</v>
      </c>
      <c r="U281" t="s">
        <v>1776</v>
      </c>
      <c r="V281" t="s">
        <v>1777</v>
      </c>
    </row>
    <row r="282" spans="1:22">
      <c r="A282" t="s">
        <v>1778</v>
      </c>
      <c r="B282" t="s">
        <v>9579</v>
      </c>
      <c r="C282" t="s">
        <v>10572</v>
      </c>
      <c r="D282" s="2">
        <v>21990</v>
      </c>
      <c r="E282" s="11">
        <f t="shared" si="20"/>
        <v>57978430</v>
      </c>
      <c r="F282" s="5">
        <v>34990</v>
      </c>
      <c r="G282" s="1">
        <v>0.37</v>
      </c>
      <c r="H282" t="str">
        <f t="shared" si="21"/>
        <v>20-50%</v>
      </c>
      <c r="I282" s="8" t="str">
        <f t="shared" si="23"/>
        <v>&gt;500</v>
      </c>
      <c r="J282" s="8" t="str">
        <f t="shared" si="24"/>
        <v>No</v>
      </c>
      <c r="K282" s="1" t="s">
        <v>9296</v>
      </c>
      <c r="L282">
        <v>4.3</v>
      </c>
      <c r="M282" s="4">
        <v>1657</v>
      </c>
      <c r="N282" s="12">
        <f t="shared" si="22"/>
        <v>7125.0999999999995</v>
      </c>
      <c r="O282" t="s">
        <v>11018</v>
      </c>
      <c r="P282" t="s">
        <v>1780</v>
      </c>
      <c r="Q282" t="s">
        <v>1781</v>
      </c>
      <c r="R282" t="s">
        <v>1782</v>
      </c>
      <c r="S282" t="s">
        <v>13366</v>
      </c>
      <c r="T282" t="s">
        <v>1783</v>
      </c>
      <c r="U282" t="s">
        <v>1784</v>
      </c>
      <c r="V282" t="s">
        <v>1785</v>
      </c>
    </row>
    <row r="283" spans="1:22">
      <c r="A283" t="s">
        <v>1786</v>
      </c>
      <c r="B283" t="s">
        <v>9580</v>
      </c>
      <c r="C283" t="s">
        <v>10572</v>
      </c>
      <c r="D283">
        <v>417.44</v>
      </c>
      <c r="E283" s="11">
        <f t="shared" si="20"/>
        <v>350410</v>
      </c>
      <c r="F283" s="5">
        <v>670</v>
      </c>
      <c r="G283" s="1">
        <v>0.38</v>
      </c>
      <c r="H283" t="str">
        <f t="shared" si="21"/>
        <v>&gt;=50%</v>
      </c>
      <c r="I283" s="8" t="str">
        <f t="shared" si="23"/>
        <v>&gt;500</v>
      </c>
      <c r="J283" s="8" t="str">
        <f t="shared" si="24"/>
        <v>No</v>
      </c>
      <c r="K283" s="1" t="s">
        <v>9296</v>
      </c>
      <c r="L283">
        <v>3.9</v>
      </c>
      <c r="M283" s="4">
        <v>523</v>
      </c>
      <c r="N283" s="12">
        <f t="shared" si="22"/>
        <v>2039.7</v>
      </c>
      <c r="O283" t="s">
        <v>11019</v>
      </c>
      <c r="P283" t="s">
        <v>1788</v>
      </c>
      <c r="Q283" t="s">
        <v>12226</v>
      </c>
      <c r="R283" t="s">
        <v>1789</v>
      </c>
      <c r="S283" t="s">
        <v>13367</v>
      </c>
      <c r="T283" t="s">
        <v>1790</v>
      </c>
      <c r="U283" t="s">
        <v>1791</v>
      </c>
      <c r="V283" t="s">
        <v>1792</v>
      </c>
    </row>
    <row r="284" spans="1:22">
      <c r="A284" t="s">
        <v>1793</v>
      </c>
      <c r="B284" t="s">
        <v>9581</v>
      </c>
      <c r="C284" t="s">
        <v>10575</v>
      </c>
      <c r="D284">
        <v>199</v>
      </c>
      <c r="E284" s="11">
        <f t="shared" si="20"/>
        <v>0</v>
      </c>
      <c r="F284" s="5">
        <v>999</v>
      </c>
      <c r="G284" s="1">
        <v>0.8</v>
      </c>
      <c r="H284" t="str">
        <f t="shared" si="21"/>
        <v>20-50%</v>
      </c>
      <c r="I284" s="8" t="str">
        <f t="shared" si="23"/>
        <v>&gt;500</v>
      </c>
      <c r="J284" s="8" t="str">
        <f t="shared" si="24"/>
        <v>No</v>
      </c>
      <c r="K284" s="1" t="s">
        <v>9295</v>
      </c>
      <c r="L284">
        <v>3</v>
      </c>
      <c r="N284" s="12">
        <f t="shared" si="22"/>
        <v>0</v>
      </c>
      <c r="O284" t="s">
        <v>11020</v>
      </c>
      <c r="P284" t="s">
        <v>1795</v>
      </c>
      <c r="Q284" t="s">
        <v>1796</v>
      </c>
      <c r="R284" t="s">
        <v>1797</v>
      </c>
      <c r="S284" t="s">
        <v>13368</v>
      </c>
      <c r="T284" t="s">
        <v>1798</v>
      </c>
      <c r="U284" t="s">
        <v>1799</v>
      </c>
      <c r="V284" t="s">
        <v>1800</v>
      </c>
    </row>
    <row r="285" spans="1:22">
      <c r="A285" t="s">
        <v>1801</v>
      </c>
      <c r="B285" t="s">
        <v>9582</v>
      </c>
      <c r="C285" t="s">
        <v>10576</v>
      </c>
      <c r="D285" s="2">
        <v>47990</v>
      </c>
      <c r="E285" s="11">
        <f t="shared" si="20"/>
        <v>110066240</v>
      </c>
      <c r="F285" s="5">
        <v>79990</v>
      </c>
      <c r="G285" s="1">
        <v>0.4</v>
      </c>
      <c r="H285" t="str">
        <f t="shared" si="21"/>
        <v>&gt;=50%</v>
      </c>
      <c r="I285" s="8" t="str">
        <f t="shared" si="23"/>
        <v>&gt;500</v>
      </c>
      <c r="J285" s="8" t="str">
        <f t="shared" si="24"/>
        <v>No</v>
      </c>
      <c r="K285" s="1" t="s">
        <v>9296</v>
      </c>
      <c r="L285">
        <v>4.3</v>
      </c>
      <c r="M285" s="4">
        <v>1376</v>
      </c>
      <c r="N285" s="12">
        <f t="shared" si="22"/>
        <v>5916.8</v>
      </c>
      <c r="O285" t="s">
        <v>10890</v>
      </c>
      <c r="P285" t="s">
        <v>880</v>
      </c>
      <c r="Q285" t="s">
        <v>12130</v>
      </c>
      <c r="R285" t="s">
        <v>881</v>
      </c>
      <c r="S285" t="s">
        <v>13263</v>
      </c>
      <c r="T285" t="s">
        <v>882</v>
      </c>
      <c r="U285" t="s">
        <v>1803</v>
      </c>
      <c r="V285" t="s">
        <v>1804</v>
      </c>
    </row>
    <row r="286" spans="1:22">
      <c r="A286" t="s">
        <v>1805</v>
      </c>
      <c r="B286" t="s">
        <v>9583</v>
      </c>
      <c r="C286" t="s">
        <v>10572</v>
      </c>
      <c r="D286">
        <v>215</v>
      </c>
      <c r="E286" s="11">
        <f t="shared" si="20"/>
        <v>60379</v>
      </c>
      <c r="F286" s="5">
        <v>499</v>
      </c>
      <c r="G286" s="1">
        <v>0.56999999999999995</v>
      </c>
      <c r="H286" t="str">
        <f t="shared" si="21"/>
        <v>&gt;=50%</v>
      </c>
      <c r="I286" s="8" t="str">
        <f t="shared" si="23"/>
        <v>200-500</v>
      </c>
      <c r="J286" s="8" t="str">
        <f t="shared" si="24"/>
        <v>No</v>
      </c>
      <c r="K286" s="1" t="s">
        <v>9295</v>
      </c>
      <c r="L286">
        <v>3.5</v>
      </c>
      <c r="M286" s="4">
        <v>121</v>
      </c>
      <c r="N286" s="12">
        <f t="shared" si="22"/>
        <v>423.5</v>
      </c>
      <c r="O286" t="s">
        <v>11021</v>
      </c>
      <c r="P286" t="s">
        <v>1807</v>
      </c>
      <c r="Q286" t="s">
        <v>12227</v>
      </c>
      <c r="R286" t="s">
        <v>1808</v>
      </c>
      <c r="S286" t="s">
        <v>13369</v>
      </c>
      <c r="T286" t="s">
        <v>1809</v>
      </c>
      <c r="U286" t="s">
        <v>1810</v>
      </c>
      <c r="V286" t="s">
        <v>1811</v>
      </c>
    </row>
    <row r="287" spans="1:22">
      <c r="A287" t="s">
        <v>1812</v>
      </c>
      <c r="B287" t="s">
        <v>9584</v>
      </c>
      <c r="C287" t="s">
        <v>10575</v>
      </c>
      <c r="D287">
        <v>99</v>
      </c>
      <c r="E287" s="11">
        <f t="shared" si="20"/>
        <v>860000</v>
      </c>
      <c r="F287" s="5">
        <v>800</v>
      </c>
      <c r="G287" s="1">
        <v>0.88</v>
      </c>
      <c r="H287" t="str">
        <f t="shared" si="21"/>
        <v>20-50%</v>
      </c>
      <c r="I287" s="8" t="str">
        <f t="shared" si="23"/>
        <v>&gt;500</v>
      </c>
      <c r="J287" s="8" t="str">
        <f t="shared" si="24"/>
        <v>No</v>
      </c>
      <c r="K287" s="1" t="s">
        <v>9295</v>
      </c>
      <c r="L287">
        <v>3.9</v>
      </c>
      <c r="M287" s="4">
        <v>1075</v>
      </c>
      <c r="N287" s="12">
        <f t="shared" si="22"/>
        <v>4192.5</v>
      </c>
      <c r="O287" t="s">
        <v>10868</v>
      </c>
      <c r="P287" t="s">
        <v>239</v>
      </c>
      <c r="Q287" t="s">
        <v>12057</v>
      </c>
      <c r="R287" t="s">
        <v>240</v>
      </c>
      <c r="S287" t="s">
        <v>13188</v>
      </c>
      <c r="T287" t="s">
        <v>1814</v>
      </c>
      <c r="U287" t="s">
        <v>1815</v>
      </c>
      <c r="V287" t="s">
        <v>1816</v>
      </c>
    </row>
    <row r="288" spans="1:22">
      <c r="A288" t="s">
        <v>1817</v>
      </c>
      <c r="B288" t="s">
        <v>9585</v>
      </c>
      <c r="C288" t="s">
        <v>10572</v>
      </c>
      <c r="D288" s="2">
        <v>18999</v>
      </c>
      <c r="E288" s="11">
        <f t="shared" si="20"/>
        <v>35035000</v>
      </c>
      <c r="F288" s="5">
        <v>35000</v>
      </c>
      <c r="G288" s="1">
        <v>0.46</v>
      </c>
      <c r="H288" t="str">
        <f t="shared" si="21"/>
        <v>&gt;=50%</v>
      </c>
      <c r="I288" s="8" t="str">
        <f t="shared" si="23"/>
        <v>&gt;500</v>
      </c>
      <c r="J288" s="8" t="str">
        <f t="shared" si="24"/>
        <v>No</v>
      </c>
      <c r="K288" s="1" t="s">
        <v>9296</v>
      </c>
      <c r="L288">
        <v>4</v>
      </c>
      <c r="M288" s="4">
        <v>1001</v>
      </c>
      <c r="N288" s="12">
        <f t="shared" si="22"/>
        <v>4004</v>
      </c>
      <c r="O288" t="s">
        <v>11022</v>
      </c>
      <c r="P288" t="s">
        <v>1819</v>
      </c>
      <c r="Q288" t="s">
        <v>12228</v>
      </c>
      <c r="R288" t="s">
        <v>1820</v>
      </c>
      <c r="S288" t="s">
        <v>13370</v>
      </c>
      <c r="T288" t="s">
        <v>1821</v>
      </c>
      <c r="U288" t="s">
        <v>1822</v>
      </c>
      <c r="V288" t="s">
        <v>1823</v>
      </c>
    </row>
    <row r="289" spans="1:22">
      <c r="A289" t="s">
        <v>1824</v>
      </c>
      <c r="B289" t="s">
        <v>9586</v>
      </c>
      <c r="C289" t="s">
        <v>10577</v>
      </c>
      <c r="D289">
        <v>249</v>
      </c>
      <c r="E289" s="11">
        <f t="shared" si="20"/>
        <v>111888</v>
      </c>
      <c r="F289" s="5">
        <v>999</v>
      </c>
      <c r="G289" s="1">
        <v>0.75</v>
      </c>
      <c r="H289" t="str">
        <f t="shared" si="21"/>
        <v>20-50%</v>
      </c>
      <c r="I289" s="8" t="str">
        <f t="shared" si="23"/>
        <v>&gt;500</v>
      </c>
      <c r="J289" s="8" t="str">
        <f t="shared" si="24"/>
        <v>No</v>
      </c>
      <c r="K289" s="1" t="s">
        <v>9295</v>
      </c>
      <c r="L289">
        <v>4.3</v>
      </c>
      <c r="M289" s="4">
        <v>112</v>
      </c>
      <c r="N289" s="12">
        <f t="shared" si="22"/>
        <v>481.59999999999997</v>
      </c>
      <c r="O289" t="s">
        <v>11023</v>
      </c>
      <c r="P289" t="s">
        <v>1826</v>
      </c>
      <c r="Q289" t="s">
        <v>12229</v>
      </c>
      <c r="R289" t="s">
        <v>1827</v>
      </c>
      <c r="S289" t="s">
        <v>13371</v>
      </c>
      <c r="T289" t="s">
        <v>1828</v>
      </c>
      <c r="U289" t="s">
        <v>1829</v>
      </c>
      <c r="V289" t="s">
        <v>1830</v>
      </c>
    </row>
    <row r="290" spans="1:22">
      <c r="A290" t="s">
        <v>1831</v>
      </c>
      <c r="B290" t="s">
        <v>9587</v>
      </c>
      <c r="C290" t="s">
        <v>10572</v>
      </c>
      <c r="D290" s="2">
        <v>7999</v>
      </c>
      <c r="E290" s="11">
        <f t="shared" si="20"/>
        <v>48348978</v>
      </c>
      <c r="F290" s="5">
        <v>15999</v>
      </c>
      <c r="G290" s="1">
        <v>0.5</v>
      </c>
      <c r="H290" t="str">
        <f t="shared" si="21"/>
        <v>&gt;=50%</v>
      </c>
      <c r="I290" s="8" t="str">
        <f t="shared" si="23"/>
        <v>&gt;500</v>
      </c>
      <c r="J290" s="8" t="str">
        <f t="shared" si="24"/>
        <v>No</v>
      </c>
      <c r="K290" s="1" t="s">
        <v>9295</v>
      </c>
      <c r="L290">
        <v>3.8</v>
      </c>
      <c r="M290" s="4">
        <v>3022</v>
      </c>
      <c r="N290" s="12">
        <f t="shared" si="22"/>
        <v>11483.6</v>
      </c>
      <c r="O290" t="s">
        <v>11024</v>
      </c>
      <c r="P290" t="s">
        <v>1833</v>
      </c>
      <c r="Q290" t="s">
        <v>12230</v>
      </c>
      <c r="R290" t="s">
        <v>1834</v>
      </c>
      <c r="S290" t="s">
        <v>13372</v>
      </c>
      <c r="T290" t="s">
        <v>1835</v>
      </c>
      <c r="U290" t="s">
        <v>1836</v>
      </c>
      <c r="V290" t="s">
        <v>1837</v>
      </c>
    </row>
    <row r="291" spans="1:22">
      <c r="A291" t="s">
        <v>1838</v>
      </c>
      <c r="B291" t="s">
        <v>9588</v>
      </c>
      <c r="C291" t="s">
        <v>10576</v>
      </c>
      <c r="D291">
        <v>649</v>
      </c>
      <c r="E291" s="11">
        <f t="shared" si="20"/>
        <v>8721600</v>
      </c>
      <c r="F291" s="5">
        <v>1600</v>
      </c>
      <c r="G291" s="1">
        <v>0.59</v>
      </c>
      <c r="H291" t="str">
        <f t="shared" si="21"/>
        <v>20-50%</v>
      </c>
      <c r="I291" s="8" t="str">
        <f t="shared" si="23"/>
        <v>&gt;500</v>
      </c>
      <c r="J291" s="8" t="str">
        <f t="shared" si="24"/>
        <v>No</v>
      </c>
      <c r="K291" s="1" t="s">
        <v>9295</v>
      </c>
      <c r="L291">
        <v>4.3</v>
      </c>
      <c r="M291" s="4">
        <v>5451</v>
      </c>
      <c r="N291" s="12">
        <f t="shared" si="22"/>
        <v>23439.3</v>
      </c>
      <c r="O291" t="s">
        <v>11025</v>
      </c>
      <c r="P291" t="s">
        <v>1179</v>
      </c>
      <c r="Q291" t="s">
        <v>12162</v>
      </c>
      <c r="R291" t="s">
        <v>1180</v>
      </c>
      <c r="S291" t="s">
        <v>13296</v>
      </c>
      <c r="T291" t="s">
        <v>1181</v>
      </c>
      <c r="U291" t="s">
        <v>1840</v>
      </c>
      <c r="V291" t="s">
        <v>1841</v>
      </c>
    </row>
    <row r="292" spans="1:22">
      <c r="A292" t="s">
        <v>1842</v>
      </c>
      <c r="B292" t="s">
        <v>530</v>
      </c>
      <c r="C292" t="s">
        <v>10574</v>
      </c>
      <c r="D292" s="2">
        <v>1289</v>
      </c>
      <c r="E292" s="11">
        <f t="shared" si="20"/>
        <v>182427</v>
      </c>
      <c r="F292" s="5">
        <v>2499</v>
      </c>
      <c r="G292" s="1">
        <v>0.48</v>
      </c>
      <c r="H292" t="str">
        <f t="shared" si="21"/>
        <v>&gt;=50%</v>
      </c>
      <c r="I292" s="8" t="str">
        <f t="shared" si="23"/>
        <v>&gt;500</v>
      </c>
      <c r="J292" s="8" t="str">
        <f t="shared" si="24"/>
        <v>No</v>
      </c>
      <c r="K292" s="1" t="s">
        <v>9296</v>
      </c>
      <c r="L292">
        <v>3.3</v>
      </c>
      <c r="M292" s="4">
        <v>73</v>
      </c>
      <c r="N292" s="12">
        <f t="shared" si="22"/>
        <v>240.89999999999998</v>
      </c>
      <c r="O292" t="s">
        <v>11026</v>
      </c>
      <c r="P292" t="s">
        <v>1843</v>
      </c>
      <c r="Q292" t="s">
        <v>12231</v>
      </c>
      <c r="R292" t="s">
        <v>1844</v>
      </c>
      <c r="S292" t="s">
        <v>13373</v>
      </c>
      <c r="T292" t="s">
        <v>1845</v>
      </c>
      <c r="U292" t="s">
        <v>1846</v>
      </c>
      <c r="V292" t="s">
        <v>1847</v>
      </c>
    </row>
    <row r="293" spans="1:22">
      <c r="A293" t="s">
        <v>1848</v>
      </c>
      <c r="B293" t="s">
        <v>9589</v>
      </c>
      <c r="C293" t="s">
        <v>10575</v>
      </c>
      <c r="D293">
        <v>609</v>
      </c>
      <c r="E293" s="11">
        <f t="shared" si="20"/>
        <v>1543500</v>
      </c>
      <c r="F293" s="5">
        <v>1500</v>
      </c>
      <c r="G293" s="1">
        <v>0.59</v>
      </c>
      <c r="H293" t="str">
        <f t="shared" si="21"/>
        <v>20-50%</v>
      </c>
      <c r="I293" s="8" t="str">
        <f t="shared" si="23"/>
        <v>&gt;500</v>
      </c>
      <c r="J293" s="8" t="str">
        <f t="shared" si="24"/>
        <v>No</v>
      </c>
      <c r="K293" s="1" t="s">
        <v>9295</v>
      </c>
      <c r="L293">
        <v>4.5</v>
      </c>
      <c r="M293" s="4">
        <v>1029</v>
      </c>
      <c r="N293" s="12">
        <f t="shared" si="22"/>
        <v>4630.5</v>
      </c>
      <c r="O293" t="s">
        <v>11027</v>
      </c>
      <c r="P293" t="s">
        <v>1850</v>
      </c>
      <c r="Q293" t="s">
        <v>12232</v>
      </c>
      <c r="R293" t="s">
        <v>1851</v>
      </c>
      <c r="S293" t="s">
        <v>13374</v>
      </c>
      <c r="T293" t="s">
        <v>1852</v>
      </c>
      <c r="U293" t="s">
        <v>1853</v>
      </c>
      <c r="V293" t="s">
        <v>1854</v>
      </c>
    </row>
    <row r="294" spans="1:22">
      <c r="A294" t="s">
        <v>1855</v>
      </c>
      <c r="B294" t="s">
        <v>9590</v>
      </c>
      <c r="C294" t="s">
        <v>10574</v>
      </c>
      <c r="D294" s="2">
        <v>32990</v>
      </c>
      <c r="E294" s="11">
        <f t="shared" si="20"/>
        <v>85509450</v>
      </c>
      <c r="F294" s="5">
        <v>54990</v>
      </c>
      <c r="G294" s="1">
        <v>0.4</v>
      </c>
      <c r="H294" t="str">
        <f t="shared" si="21"/>
        <v>&gt;=50%</v>
      </c>
      <c r="I294" s="8" t="str">
        <f t="shared" si="23"/>
        <v>&gt;500</v>
      </c>
      <c r="J294" s="8" t="str">
        <f t="shared" si="24"/>
        <v>No</v>
      </c>
      <c r="K294" s="1" t="s">
        <v>9296</v>
      </c>
      <c r="L294">
        <v>4.0999999999999996</v>
      </c>
      <c r="M294" s="4">
        <v>1555</v>
      </c>
      <c r="N294" s="12">
        <f t="shared" si="22"/>
        <v>6375.4999999999991</v>
      </c>
      <c r="O294" t="s">
        <v>11028</v>
      </c>
      <c r="P294" t="s">
        <v>1857</v>
      </c>
      <c r="Q294" t="s">
        <v>12233</v>
      </c>
      <c r="R294" t="s">
        <v>1858</v>
      </c>
      <c r="S294" t="s">
        <v>13375</v>
      </c>
      <c r="T294" t="s">
        <v>1859</v>
      </c>
      <c r="U294" t="s">
        <v>1860</v>
      </c>
      <c r="V294" t="s">
        <v>1861</v>
      </c>
    </row>
    <row r="295" spans="1:22">
      <c r="A295" t="s">
        <v>1862</v>
      </c>
      <c r="B295" t="s">
        <v>9591</v>
      </c>
      <c r="C295" t="s">
        <v>10572</v>
      </c>
      <c r="D295">
        <v>599</v>
      </c>
      <c r="E295" s="11">
        <f t="shared" si="20"/>
        <v>93953</v>
      </c>
      <c r="F295" s="5">
        <v>1999</v>
      </c>
      <c r="G295" s="1">
        <v>0.7</v>
      </c>
      <c r="H295" t="str">
        <f t="shared" si="21"/>
        <v>&gt;=50%</v>
      </c>
      <c r="I295" s="8" t="str">
        <f t="shared" si="23"/>
        <v>&gt;500</v>
      </c>
      <c r="J295" s="8" t="str">
        <f t="shared" si="24"/>
        <v>No</v>
      </c>
      <c r="K295" s="1" t="s">
        <v>9295</v>
      </c>
      <c r="L295">
        <v>4.2</v>
      </c>
      <c r="M295" s="4">
        <v>47</v>
      </c>
      <c r="N295" s="12">
        <f t="shared" si="22"/>
        <v>197.4</v>
      </c>
      <c r="O295" t="s">
        <v>11029</v>
      </c>
      <c r="P295" t="s">
        <v>1864</v>
      </c>
      <c r="Q295" t="s">
        <v>12234</v>
      </c>
      <c r="R295" t="s">
        <v>1865</v>
      </c>
      <c r="S295" t="s">
        <v>13376</v>
      </c>
      <c r="T295" t="s">
        <v>1866</v>
      </c>
      <c r="U295" t="s">
        <v>1867</v>
      </c>
      <c r="V295" t="s">
        <v>1868</v>
      </c>
    </row>
    <row r="296" spans="1:22">
      <c r="A296" t="s">
        <v>1869</v>
      </c>
      <c r="B296" t="s">
        <v>9592</v>
      </c>
      <c r="C296" t="s">
        <v>10575</v>
      </c>
      <c r="D296">
        <v>349</v>
      </c>
      <c r="E296" s="11">
        <f t="shared" si="20"/>
        <v>13391504</v>
      </c>
      <c r="F296" s="5">
        <v>899</v>
      </c>
      <c r="G296" s="1">
        <v>0.61</v>
      </c>
      <c r="H296" t="str">
        <f t="shared" si="21"/>
        <v>20-50%</v>
      </c>
      <c r="I296" s="8" t="str">
        <f t="shared" si="23"/>
        <v>&gt;500</v>
      </c>
      <c r="J296" s="8" t="str">
        <f t="shared" si="24"/>
        <v>No</v>
      </c>
      <c r="K296" s="1" t="s">
        <v>9295</v>
      </c>
      <c r="L296">
        <v>4.0999999999999996</v>
      </c>
      <c r="M296" s="4">
        <v>14896</v>
      </c>
      <c r="N296" s="12">
        <f t="shared" si="22"/>
        <v>61073.599999999991</v>
      </c>
      <c r="O296" t="s">
        <v>11030</v>
      </c>
      <c r="P296" t="s">
        <v>1871</v>
      </c>
      <c r="Q296" t="s">
        <v>12235</v>
      </c>
      <c r="R296" t="s">
        <v>1872</v>
      </c>
      <c r="S296" t="s">
        <v>13377</v>
      </c>
      <c r="T296" t="s">
        <v>1873</v>
      </c>
      <c r="U296" t="s">
        <v>1874</v>
      </c>
      <c r="V296" t="s">
        <v>1875</v>
      </c>
    </row>
    <row r="297" spans="1:22">
      <c r="A297" t="s">
        <v>1876</v>
      </c>
      <c r="B297" t="s">
        <v>9593</v>
      </c>
      <c r="C297" t="s">
        <v>10576</v>
      </c>
      <c r="D297" s="2">
        <v>29999</v>
      </c>
      <c r="E297" s="11">
        <f t="shared" si="20"/>
        <v>87310288</v>
      </c>
      <c r="F297" s="5">
        <v>50999</v>
      </c>
      <c r="G297" s="1">
        <v>0.41</v>
      </c>
      <c r="H297" t="str">
        <f t="shared" si="21"/>
        <v>20-50%</v>
      </c>
      <c r="I297" s="8" t="str">
        <f t="shared" si="23"/>
        <v>&gt;500</v>
      </c>
      <c r="J297" s="8" t="str">
        <f t="shared" si="24"/>
        <v>No</v>
      </c>
      <c r="K297" s="1" t="s">
        <v>9296</v>
      </c>
      <c r="L297">
        <v>4.4000000000000004</v>
      </c>
      <c r="M297" s="4">
        <v>1712</v>
      </c>
      <c r="N297" s="12">
        <f t="shared" si="22"/>
        <v>7532.8</v>
      </c>
      <c r="O297" t="s">
        <v>11031</v>
      </c>
      <c r="P297" t="s">
        <v>1878</v>
      </c>
      <c r="Q297" t="s">
        <v>12236</v>
      </c>
      <c r="R297" t="s">
        <v>1879</v>
      </c>
      <c r="S297" t="s">
        <v>13378</v>
      </c>
      <c r="T297" t="s">
        <v>1880</v>
      </c>
      <c r="U297" t="s">
        <v>1881</v>
      </c>
      <c r="V297" t="s">
        <v>1882</v>
      </c>
    </row>
    <row r="298" spans="1:22">
      <c r="A298" t="s">
        <v>1883</v>
      </c>
      <c r="B298" t="s">
        <v>9543</v>
      </c>
      <c r="C298" t="s">
        <v>10576</v>
      </c>
      <c r="D298">
        <v>199</v>
      </c>
      <c r="E298" s="11">
        <f t="shared" si="20"/>
        <v>532665</v>
      </c>
      <c r="F298" s="5">
        <v>399</v>
      </c>
      <c r="G298" s="1">
        <v>0.5</v>
      </c>
      <c r="H298" t="str">
        <f t="shared" si="21"/>
        <v>20-50%</v>
      </c>
      <c r="I298" s="8" t="str">
        <f t="shared" si="23"/>
        <v>200-500</v>
      </c>
      <c r="J298" s="8" t="str">
        <f t="shared" si="24"/>
        <v>No</v>
      </c>
      <c r="K298" s="1" t="s">
        <v>9295</v>
      </c>
      <c r="L298">
        <v>4.2</v>
      </c>
      <c r="M298" s="4">
        <v>1335</v>
      </c>
      <c r="N298" s="12">
        <f t="shared" si="22"/>
        <v>5607</v>
      </c>
      <c r="O298" t="s">
        <v>10984</v>
      </c>
      <c r="P298" t="s">
        <v>1559</v>
      </c>
      <c r="Q298" t="s">
        <v>12207</v>
      </c>
      <c r="R298" t="s">
        <v>1560</v>
      </c>
      <c r="S298" t="s">
        <v>13343</v>
      </c>
      <c r="T298" t="s">
        <v>1561</v>
      </c>
      <c r="U298" t="s">
        <v>1562</v>
      </c>
      <c r="V298" t="s">
        <v>1884</v>
      </c>
    </row>
    <row r="299" spans="1:22">
      <c r="A299" t="s">
        <v>1885</v>
      </c>
      <c r="B299" t="s">
        <v>9594</v>
      </c>
      <c r="C299" t="s">
        <v>10578</v>
      </c>
      <c r="D299">
        <v>349</v>
      </c>
      <c r="E299" s="11">
        <f t="shared" si="20"/>
        <v>149586</v>
      </c>
      <c r="F299" s="5">
        <v>699</v>
      </c>
      <c r="G299" s="1">
        <v>0.5</v>
      </c>
      <c r="H299" t="str">
        <f t="shared" si="21"/>
        <v>&gt;=50%</v>
      </c>
      <c r="I299" s="8" t="str">
        <f t="shared" si="23"/>
        <v>&gt;500</v>
      </c>
      <c r="J299" s="8" t="str">
        <f t="shared" si="24"/>
        <v>No</v>
      </c>
      <c r="K299" s="1" t="s">
        <v>9295</v>
      </c>
      <c r="L299">
        <v>3.9</v>
      </c>
      <c r="M299" s="4">
        <v>214</v>
      </c>
      <c r="N299" s="12">
        <f t="shared" si="22"/>
        <v>834.6</v>
      </c>
      <c r="O299" t="s">
        <v>11032</v>
      </c>
      <c r="P299" t="s">
        <v>1887</v>
      </c>
      <c r="Q299" t="s">
        <v>12237</v>
      </c>
      <c r="R299" t="s">
        <v>1888</v>
      </c>
      <c r="S299" t="s">
        <v>13379</v>
      </c>
      <c r="T299" t="s">
        <v>1889</v>
      </c>
      <c r="U299" t="s">
        <v>1890</v>
      </c>
      <c r="V299" t="s">
        <v>1891</v>
      </c>
    </row>
    <row r="300" spans="1:22">
      <c r="A300" t="s">
        <v>1892</v>
      </c>
      <c r="B300" t="s">
        <v>9595</v>
      </c>
      <c r="C300" t="s">
        <v>10582</v>
      </c>
      <c r="D300" s="2">
        <v>1850</v>
      </c>
      <c r="E300" s="11">
        <f t="shared" si="20"/>
        <v>828000</v>
      </c>
      <c r="F300" s="5">
        <v>4500</v>
      </c>
      <c r="G300" s="1">
        <v>0.59</v>
      </c>
      <c r="H300" t="str">
        <f t="shared" si="21"/>
        <v>&gt;=50%</v>
      </c>
      <c r="I300" s="8" t="str">
        <f t="shared" si="23"/>
        <v>&gt;500</v>
      </c>
      <c r="J300" s="8" t="str">
        <f t="shared" si="24"/>
        <v>No</v>
      </c>
      <c r="K300" s="1" t="s">
        <v>9295</v>
      </c>
      <c r="L300">
        <v>4</v>
      </c>
      <c r="M300" s="4">
        <v>184</v>
      </c>
      <c r="N300" s="12">
        <f t="shared" si="22"/>
        <v>736</v>
      </c>
      <c r="O300" t="s">
        <v>11033</v>
      </c>
      <c r="P300" t="s">
        <v>1894</v>
      </c>
      <c r="Q300" t="s">
        <v>12238</v>
      </c>
      <c r="R300" t="s">
        <v>1895</v>
      </c>
      <c r="S300" t="s">
        <v>13380</v>
      </c>
      <c r="T300" t="s">
        <v>1896</v>
      </c>
      <c r="U300" t="s">
        <v>1897</v>
      </c>
      <c r="V300" t="s">
        <v>1898</v>
      </c>
    </row>
    <row r="301" spans="1:22">
      <c r="A301" t="s">
        <v>1899</v>
      </c>
      <c r="B301" t="s">
        <v>9596</v>
      </c>
      <c r="C301" t="s">
        <v>10572</v>
      </c>
      <c r="D301" s="2">
        <v>13990</v>
      </c>
      <c r="E301" s="11">
        <f t="shared" si="20"/>
        <v>202300</v>
      </c>
      <c r="F301" s="5">
        <v>28900</v>
      </c>
      <c r="G301" s="1">
        <v>0.52</v>
      </c>
      <c r="H301" t="str">
        <f t="shared" si="21"/>
        <v>&gt;=50%</v>
      </c>
      <c r="I301" s="8" t="str">
        <f t="shared" si="23"/>
        <v>&gt;500</v>
      </c>
      <c r="J301" s="8" t="str">
        <f t="shared" si="24"/>
        <v>No</v>
      </c>
      <c r="K301" s="1" t="s">
        <v>9295</v>
      </c>
      <c r="L301">
        <v>4.5</v>
      </c>
      <c r="M301" s="4">
        <v>7</v>
      </c>
      <c r="N301" s="12">
        <f t="shared" si="22"/>
        <v>31.5</v>
      </c>
      <c r="O301" t="s">
        <v>11034</v>
      </c>
      <c r="P301" t="s">
        <v>1901</v>
      </c>
      <c r="Q301" t="s">
        <v>12239</v>
      </c>
      <c r="R301" t="s">
        <v>1902</v>
      </c>
      <c r="S301" t="s">
        <v>13381</v>
      </c>
      <c r="T301" t="s">
        <v>1903</v>
      </c>
      <c r="U301" t="s">
        <v>1904</v>
      </c>
      <c r="V301" t="s">
        <v>1905</v>
      </c>
    </row>
    <row r="302" spans="1:22">
      <c r="A302" t="s">
        <v>1906</v>
      </c>
      <c r="B302" t="s">
        <v>1907</v>
      </c>
      <c r="C302" t="s">
        <v>10574</v>
      </c>
      <c r="D302">
        <v>129</v>
      </c>
      <c r="E302" s="11">
        <f t="shared" si="20"/>
        <v>18409</v>
      </c>
      <c r="F302" s="5">
        <v>449</v>
      </c>
      <c r="G302" s="1">
        <v>0.71</v>
      </c>
      <c r="H302" t="str">
        <f t="shared" si="21"/>
        <v>&gt;=50%</v>
      </c>
      <c r="I302" s="8" t="str">
        <f t="shared" si="23"/>
        <v>200-500</v>
      </c>
      <c r="J302" s="8" t="str">
        <f t="shared" si="24"/>
        <v>No</v>
      </c>
      <c r="K302" s="1" t="s">
        <v>9295</v>
      </c>
      <c r="L302">
        <v>3.7</v>
      </c>
      <c r="M302" s="4">
        <v>41</v>
      </c>
      <c r="N302" s="12">
        <f t="shared" si="22"/>
        <v>151.70000000000002</v>
      </c>
      <c r="O302" t="s">
        <v>1908</v>
      </c>
      <c r="P302" t="s">
        <v>1909</v>
      </c>
      <c r="Q302" t="s">
        <v>12240</v>
      </c>
      <c r="R302" t="s">
        <v>1910</v>
      </c>
      <c r="S302" t="s">
        <v>13382</v>
      </c>
      <c r="T302" t="s">
        <v>1911</v>
      </c>
      <c r="U302" t="s">
        <v>1912</v>
      </c>
      <c r="V302" t="s">
        <v>1913</v>
      </c>
    </row>
    <row r="303" spans="1:22">
      <c r="A303" t="s">
        <v>1914</v>
      </c>
      <c r="B303" t="s">
        <v>9597</v>
      </c>
      <c r="C303" t="s">
        <v>10574</v>
      </c>
      <c r="D303">
        <v>379</v>
      </c>
      <c r="E303" s="11">
        <f t="shared" si="20"/>
        <v>12140847</v>
      </c>
      <c r="F303" s="5">
        <v>999</v>
      </c>
      <c r="G303" s="1">
        <v>0.62</v>
      </c>
      <c r="H303" t="str">
        <f t="shared" si="21"/>
        <v>&gt;=50%</v>
      </c>
      <c r="I303" s="8" t="str">
        <f t="shared" si="23"/>
        <v>&gt;500</v>
      </c>
      <c r="J303" s="8" t="str">
        <f t="shared" si="24"/>
        <v>No</v>
      </c>
      <c r="K303" s="1" t="s">
        <v>9295</v>
      </c>
      <c r="L303">
        <v>4.2</v>
      </c>
      <c r="M303" s="4">
        <v>12153</v>
      </c>
      <c r="N303" s="12">
        <f t="shared" si="22"/>
        <v>51042.6</v>
      </c>
      <c r="O303" t="s">
        <v>11035</v>
      </c>
      <c r="P303" t="s">
        <v>177</v>
      </c>
      <c r="Q303" t="s">
        <v>12048</v>
      </c>
      <c r="R303" t="s">
        <v>178</v>
      </c>
      <c r="S303" t="s">
        <v>13179</v>
      </c>
      <c r="T303" t="s">
        <v>179</v>
      </c>
      <c r="U303" t="s">
        <v>1916</v>
      </c>
      <c r="V303" t="s">
        <v>1917</v>
      </c>
    </row>
    <row r="304" spans="1:22">
      <c r="A304" t="s">
        <v>1918</v>
      </c>
      <c r="B304" t="s">
        <v>9598</v>
      </c>
      <c r="C304" t="s">
        <v>10573</v>
      </c>
      <c r="D304">
        <v>185</v>
      </c>
      <c r="E304" s="11">
        <f t="shared" si="20"/>
        <v>12475</v>
      </c>
      <c r="F304" s="5">
        <v>499</v>
      </c>
      <c r="G304" s="1">
        <v>0.63</v>
      </c>
      <c r="H304" t="str">
        <f t="shared" si="21"/>
        <v>&gt;=50%</v>
      </c>
      <c r="I304" s="8" t="str">
        <f t="shared" si="23"/>
        <v>200-500</v>
      </c>
      <c r="J304" s="8" t="str">
        <f t="shared" si="24"/>
        <v>No</v>
      </c>
      <c r="K304" s="1" t="s">
        <v>9295</v>
      </c>
      <c r="L304">
        <v>4.2</v>
      </c>
      <c r="M304" s="4">
        <v>25</v>
      </c>
      <c r="N304" s="12">
        <f t="shared" si="22"/>
        <v>105</v>
      </c>
      <c r="O304" t="s">
        <v>11036</v>
      </c>
      <c r="P304" t="s">
        <v>1920</v>
      </c>
      <c r="Q304" t="s">
        <v>12241</v>
      </c>
      <c r="R304" t="s">
        <v>1921</v>
      </c>
      <c r="S304" t="s">
        <v>13383</v>
      </c>
      <c r="T304" t="s">
        <v>1922</v>
      </c>
      <c r="U304" t="s">
        <v>1923</v>
      </c>
      <c r="V304" t="s">
        <v>1924</v>
      </c>
    </row>
    <row r="305" spans="1:22">
      <c r="A305" t="s">
        <v>1925</v>
      </c>
      <c r="B305" t="s">
        <v>9599</v>
      </c>
      <c r="C305" t="s">
        <v>10572</v>
      </c>
      <c r="D305">
        <v>218</v>
      </c>
      <c r="E305" s="11">
        <f t="shared" si="20"/>
        <v>162837</v>
      </c>
      <c r="F305" s="5">
        <v>999</v>
      </c>
      <c r="G305" s="1">
        <v>0.78</v>
      </c>
      <c r="H305" t="str">
        <f t="shared" si="21"/>
        <v>&gt;=50%</v>
      </c>
      <c r="I305" s="8" t="str">
        <f t="shared" si="23"/>
        <v>&gt;500</v>
      </c>
      <c r="J305" s="8" t="str">
        <f t="shared" si="24"/>
        <v>No</v>
      </c>
      <c r="K305" s="1" t="s">
        <v>9295</v>
      </c>
      <c r="L305">
        <v>4.2</v>
      </c>
      <c r="M305" s="4">
        <v>163</v>
      </c>
      <c r="N305" s="12">
        <f t="shared" si="22"/>
        <v>684.6</v>
      </c>
      <c r="O305" t="s">
        <v>11037</v>
      </c>
      <c r="P305" t="s">
        <v>1927</v>
      </c>
      <c r="Q305" t="s">
        <v>12242</v>
      </c>
      <c r="R305" t="s">
        <v>1928</v>
      </c>
      <c r="S305" t="s">
        <v>13384</v>
      </c>
      <c r="T305" t="s">
        <v>1929</v>
      </c>
      <c r="U305" t="s">
        <v>1930</v>
      </c>
      <c r="V305" t="s">
        <v>1931</v>
      </c>
    </row>
    <row r="306" spans="1:22">
      <c r="A306" t="s">
        <v>1932</v>
      </c>
      <c r="B306" t="s">
        <v>9600</v>
      </c>
      <c r="C306" t="s">
        <v>10574</v>
      </c>
      <c r="D306">
        <v>199</v>
      </c>
      <c r="E306" s="11">
        <f t="shared" si="20"/>
        <v>86913</v>
      </c>
      <c r="F306" s="5">
        <v>999</v>
      </c>
      <c r="G306" s="1">
        <v>0.8</v>
      </c>
      <c r="H306" t="str">
        <f t="shared" si="21"/>
        <v>20-50%</v>
      </c>
      <c r="I306" s="8" t="str">
        <f t="shared" si="23"/>
        <v>&gt;500</v>
      </c>
      <c r="J306" s="8" t="str">
        <f t="shared" si="24"/>
        <v>No</v>
      </c>
      <c r="K306" s="1" t="s">
        <v>9295</v>
      </c>
      <c r="L306">
        <v>4.3</v>
      </c>
      <c r="M306" s="4">
        <v>87</v>
      </c>
      <c r="N306" s="12">
        <f t="shared" si="22"/>
        <v>374.09999999999997</v>
      </c>
      <c r="O306" t="s">
        <v>11038</v>
      </c>
      <c r="P306" t="s">
        <v>1934</v>
      </c>
      <c r="Q306" t="s">
        <v>12243</v>
      </c>
      <c r="R306" t="s">
        <v>1935</v>
      </c>
      <c r="S306" t="s">
        <v>13385</v>
      </c>
      <c r="T306" t="s">
        <v>1936</v>
      </c>
      <c r="U306" t="s">
        <v>1937</v>
      </c>
      <c r="V306" t="s">
        <v>1938</v>
      </c>
    </row>
    <row r="307" spans="1:22">
      <c r="A307" t="s">
        <v>1939</v>
      </c>
      <c r="B307" t="s">
        <v>9601</v>
      </c>
      <c r="C307" t="s">
        <v>10575</v>
      </c>
      <c r="D307">
        <v>499</v>
      </c>
      <c r="E307" s="11">
        <f t="shared" si="20"/>
        <v>1948500</v>
      </c>
      <c r="F307" s="5">
        <v>900</v>
      </c>
      <c r="G307" s="1">
        <v>0.45</v>
      </c>
      <c r="H307" t="str">
        <f t="shared" si="21"/>
        <v>20-50%</v>
      </c>
      <c r="I307" s="8" t="str">
        <f t="shared" si="23"/>
        <v>&gt;500</v>
      </c>
      <c r="J307" s="8" t="str">
        <f t="shared" si="24"/>
        <v>No</v>
      </c>
      <c r="K307" s="1" t="s">
        <v>9296</v>
      </c>
      <c r="L307">
        <v>4.4000000000000004</v>
      </c>
      <c r="M307" s="4">
        <v>2165</v>
      </c>
      <c r="N307" s="12">
        <f t="shared" si="22"/>
        <v>9526</v>
      </c>
      <c r="O307" t="s">
        <v>11039</v>
      </c>
      <c r="P307" t="s">
        <v>1941</v>
      </c>
      <c r="Q307" t="s">
        <v>12244</v>
      </c>
      <c r="R307" t="s">
        <v>1942</v>
      </c>
      <c r="S307" t="s">
        <v>13386</v>
      </c>
      <c r="T307" t="s">
        <v>1943</v>
      </c>
      <c r="U307" t="s">
        <v>1853</v>
      </c>
      <c r="V307" t="s">
        <v>1944</v>
      </c>
    </row>
    <row r="308" spans="1:22">
      <c r="A308" t="s">
        <v>1945</v>
      </c>
      <c r="B308" t="s">
        <v>9602</v>
      </c>
      <c r="C308" t="s">
        <v>10578</v>
      </c>
      <c r="D308" s="2">
        <v>26999</v>
      </c>
      <c r="E308" s="11">
        <f t="shared" si="20"/>
        <v>64928490</v>
      </c>
      <c r="F308" s="5">
        <v>42999</v>
      </c>
      <c r="G308" s="1">
        <v>0.37</v>
      </c>
      <c r="H308" t="str">
        <f t="shared" si="21"/>
        <v>20%</v>
      </c>
      <c r="I308" s="8" t="str">
        <f t="shared" si="23"/>
        <v>&gt;500</v>
      </c>
      <c r="J308" s="8" t="str">
        <f t="shared" si="24"/>
        <v>No</v>
      </c>
      <c r="K308" s="1" t="s">
        <v>9296</v>
      </c>
      <c r="L308">
        <v>4.2</v>
      </c>
      <c r="M308" s="4">
        <v>1510</v>
      </c>
      <c r="N308" s="12">
        <f t="shared" si="22"/>
        <v>6342</v>
      </c>
      <c r="O308" t="s">
        <v>11040</v>
      </c>
      <c r="P308" t="s">
        <v>1947</v>
      </c>
      <c r="Q308" t="s">
        <v>12245</v>
      </c>
      <c r="R308" t="s">
        <v>1948</v>
      </c>
      <c r="S308" t="s">
        <v>13387</v>
      </c>
      <c r="T308" t="s">
        <v>1949</v>
      </c>
      <c r="U308" t="s">
        <v>1950</v>
      </c>
      <c r="V308" t="s">
        <v>1951</v>
      </c>
    </row>
    <row r="309" spans="1:22">
      <c r="A309" t="s">
        <v>1952</v>
      </c>
      <c r="B309" t="s">
        <v>9603</v>
      </c>
      <c r="C309" t="s">
        <v>10575</v>
      </c>
      <c r="D309">
        <v>893</v>
      </c>
      <c r="E309" s="11">
        <f t="shared" si="20"/>
        <v>111512</v>
      </c>
      <c r="F309" s="5">
        <v>1052</v>
      </c>
      <c r="G309" s="1">
        <v>0.15</v>
      </c>
      <c r="H309" t="str">
        <f t="shared" si="21"/>
        <v>20-50%</v>
      </c>
      <c r="I309" s="8" t="str">
        <f t="shared" si="23"/>
        <v>&gt;500</v>
      </c>
      <c r="J309" s="8" t="str">
        <f t="shared" si="24"/>
        <v>No</v>
      </c>
      <c r="K309" s="1" t="s">
        <v>9296</v>
      </c>
      <c r="L309">
        <v>4.3</v>
      </c>
      <c r="M309" s="4">
        <v>106</v>
      </c>
      <c r="N309" s="12">
        <f t="shared" si="22"/>
        <v>455.79999999999995</v>
      </c>
      <c r="O309" t="s">
        <v>11041</v>
      </c>
      <c r="P309" t="s">
        <v>1954</v>
      </c>
      <c r="Q309" t="s">
        <v>12246</v>
      </c>
      <c r="R309" t="s">
        <v>1955</v>
      </c>
      <c r="S309" t="s">
        <v>13388</v>
      </c>
      <c r="T309" t="s">
        <v>1956</v>
      </c>
      <c r="U309" t="s">
        <v>1957</v>
      </c>
      <c r="V309" t="s">
        <v>1958</v>
      </c>
    </row>
    <row r="310" spans="1:22">
      <c r="A310" t="s">
        <v>1959</v>
      </c>
      <c r="B310" t="s">
        <v>9604</v>
      </c>
      <c r="C310" t="s">
        <v>10572</v>
      </c>
      <c r="D310" s="2">
        <v>10990</v>
      </c>
      <c r="E310" s="11">
        <f t="shared" si="20"/>
        <v>2578710</v>
      </c>
      <c r="F310" s="5">
        <v>19990</v>
      </c>
      <c r="G310" s="1">
        <v>0.45</v>
      </c>
      <c r="H310" t="str">
        <f t="shared" si="21"/>
        <v>&gt;=50%</v>
      </c>
      <c r="I310" s="8" t="str">
        <f t="shared" si="23"/>
        <v>&gt;500</v>
      </c>
      <c r="J310" s="8" t="str">
        <f t="shared" si="24"/>
        <v>No</v>
      </c>
      <c r="K310" s="1" t="s">
        <v>9296</v>
      </c>
      <c r="L310">
        <v>3.7</v>
      </c>
      <c r="M310" s="4">
        <v>129</v>
      </c>
      <c r="N310" s="12">
        <f t="shared" si="22"/>
        <v>477.3</v>
      </c>
      <c r="O310" t="s">
        <v>11042</v>
      </c>
      <c r="P310" t="s">
        <v>1961</v>
      </c>
      <c r="Q310" t="s">
        <v>12247</v>
      </c>
      <c r="R310" t="s">
        <v>1962</v>
      </c>
      <c r="S310" t="s">
        <v>13389</v>
      </c>
      <c r="T310" t="s">
        <v>1963</v>
      </c>
      <c r="U310" t="s">
        <v>1964</v>
      </c>
      <c r="V310" t="s">
        <v>1965</v>
      </c>
    </row>
    <row r="311" spans="1:22">
      <c r="A311" t="s">
        <v>1966</v>
      </c>
      <c r="B311" t="s">
        <v>9605</v>
      </c>
      <c r="C311" t="s">
        <v>10575</v>
      </c>
      <c r="D311">
        <v>379</v>
      </c>
      <c r="E311" s="11">
        <f t="shared" si="20"/>
        <v>3350851</v>
      </c>
      <c r="F311" s="5">
        <v>1099</v>
      </c>
      <c r="G311" s="1">
        <v>0.66</v>
      </c>
      <c r="H311" t="str">
        <f t="shared" si="21"/>
        <v>20-50%</v>
      </c>
      <c r="I311" s="8" t="str">
        <f t="shared" si="23"/>
        <v>&gt;500</v>
      </c>
      <c r="J311" s="8" t="str">
        <f t="shared" si="24"/>
        <v>No</v>
      </c>
      <c r="K311" s="1" t="s">
        <v>9295</v>
      </c>
      <c r="L311">
        <v>4.3</v>
      </c>
      <c r="M311" s="4">
        <v>3049</v>
      </c>
      <c r="N311" s="12">
        <f t="shared" si="22"/>
        <v>13110.699999999999</v>
      </c>
      <c r="O311" t="s">
        <v>11043</v>
      </c>
      <c r="P311" t="s">
        <v>1968</v>
      </c>
      <c r="Q311" t="s">
        <v>12248</v>
      </c>
      <c r="R311" t="s">
        <v>1969</v>
      </c>
      <c r="S311" t="s">
        <v>13390</v>
      </c>
      <c r="T311" t="s">
        <v>1970</v>
      </c>
      <c r="U311" t="s">
        <v>1971</v>
      </c>
      <c r="V311" t="s">
        <v>1972</v>
      </c>
    </row>
    <row r="312" spans="1:22">
      <c r="A312" t="s">
        <v>1973</v>
      </c>
      <c r="B312" t="s">
        <v>9606</v>
      </c>
      <c r="C312" t="s">
        <v>10574</v>
      </c>
      <c r="D312" s="2">
        <v>16999</v>
      </c>
      <c r="E312" s="11">
        <f t="shared" si="20"/>
        <v>853807160</v>
      </c>
      <c r="F312" s="5">
        <v>25999</v>
      </c>
      <c r="G312" s="1">
        <v>0.35</v>
      </c>
      <c r="H312" t="str">
        <f t="shared" si="21"/>
        <v>&gt;=50%</v>
      </c>
      <c r="I312" s="8" t="str">
        <f t="shared" si="23"/>
        <v>&gt;500</v>
      </c>
      <c r="J312" s="8" t="str">
        <f t="shared" si="24"/>
        <v>No</v>
      </c>
      <c r="K312" s="1" t="s">
        <v>9296</v>
      </c>
      <c r="L312">
        <v>4.2</v>
      </c>
      <c r="M312" s="4">
        <v>32840</v>
      </c>
      <c r="N312" s="12">
        <f t="shared" si="22"/>
        <v>137928</v>
      </c>
      <c r="O312" t="s">
        <v>11044</v>
      </c>
      <c r="P312" t="s">
        <v>117</v>
      </c>
      <c r="Q312" t="s">
        <v>12040</v>
      </c>
      <c r="R312" t="s">
        <v>118</v>
      </c>
      <c r="S312" t="s">
        <v>13171</v>
      </c>
      <c r="T312" t="s">
        <v>119</v>
      </c>
      <c r="U312" t="s">
        <v>1975</v>
      </c>
      <c r="V312" t="s">
        <v>1976</v>
      </c>
    </row>
    <row r="313" spans="1:22">
      <c r="A313" t="s">
        <v>1977</v>
      </c>
      <c r="B313" t="s">
        <v>1978</v>
      </c>
      <c r="C313" t="s">
        <v>10590</v>
      </c>
      <c r="D313">
        <v>699</v>
      </c>
      <c r="E313" s="11">
        <f t="shared" si="20"/>
        <v>740610</v>
      </c>
      <c r="F313" s="5">
        <v>1899</v>
      </c>
      <c r="G313" s="1">
        <v>0.63</v>
      </c>
      <c r="H313" t="str">
        <f t="shared" si="21"/>
        <v>20-50%</v>
      </c>
      <c r="I313" s="8" t="str">
        <f t="shared" si="23"/>
        <v>&gt;500</v>
      </c>
      <c r="J313" s="8" t="str">
        <f t="shared" si="24"/>
        <v>No</v>
      </c>
      <c r="K313" s="1" t="s">
        <v>9295</v>
      </c>
      <c r="L313">
        <v>4.4000000000000004</v>
      </c>
      <c r="M313" s="4">
        <v>390</v>
      </c>
      <c r="N313" s="12">
        <f t="shared" si="22"/>
        <v>1716.0000000000002</v>
      </c>
      <c r="O313" t="s">
        <v>11045</v>
      </c>
      <c r="P313" t="s">
        <v>1979</v>
      </c>
      <c r="Q313" t="s">
        <v>12249</v>
      </c>
      <c r="R313" t="s">
        <v>1980</v>
      </c>
      <c r="S313" t="s">
        <v>13391</v>
      </c>
      <c r="T313" t="s">
        <v>1981</v>
      </c>
      <c r="U313" t="s">
        <v>1982</v>
      </c>
      <c r="V313" t="s">
        <v>1983</v>
      </c>
    </row>
    <row r="314" spans="1:22">
      <c r="A314" t="s">
        <v>1984</v>
      </c>
      <c r="B314" t="s">
        <v>9607</v>
      </c>
      <c r="C314" t="s">
        <v>10572</v>
      </c>
      <c r="D314" s="2">
        <v>2699</v>
      </c>
      <c r="E314" s="11">
        <f t="shared" si="20"/>
        <v>2173500</v>
      </c>
      <c r="F314" s="5">
        <v>3500</v>
      </c>
      <c r="G314" s="1">
        <v>0.23</v>
      </c>
      <c r="H314" t="str">
        <f t="shared" si="21"/>
        <v>&gt;=50%</v>
      </c>
      <c r="I314" s="8" t="str">
        <f t="shared" si="23"/>
        <v>&gt;500</v>
      </c>
      <c r="J314" s="8" t="str">
        <f t="shared" si="24"/>
        <v>No</v>
      </c>
      <c r="K314" s="1" t="s">
        <v>9296</v>
      </c>
      <c r="L314">
        <v>3.5</v>
      </c>
      <c r="M314" s="4">
        <v>621</v>
      </c>
      <c r="N314" s="12">
        <f t="shared" si="22"/>
        <v>2173.5</v>
      </c>
      <c r="O314" t="s">
        <v>11046</v>
      </c>
      <c r="P314" t="s">
        <v>1986</v>
      </c>
      <c r="Q314" t="s">
        <v>12250</v>
      </c>
      <c r="R314" t="s">
        <v>1987</v>
      </c>
      <c r="S314" t="s">
        <v>13392</v>
      </c>
      <c r="T314" t="s">
        <v>1988</v>
      </c>
      <c r="U314" t="s">
        <v>1989</v>
      </c>
      <c r="V314" t="s">
        <v>1990</v>
      </c>
    </row>
    <row r="315" spans="1:22">
      <c r="A315" t="s">
        <v>1991</v>
      </c>
      <c r="B315" t="s">
        <v>1992</v>
      </c>
      <c r="C315" t="s">
        <v>10572</v>
      </c>
      <c r="D315">
        <v>129</v>
      </c>
      <c r="E315" s="11">
        <f t="shared" si="20"/>
        <v>158735</v>
      </c>
      <c r="F315" s="5">
        <v>599</v>
      </c>
      <c r="G315" s="1">
        <v>0.78</v>
      </c>
      <c r="H315" t="str">
        <f t="shared" si="21"/>
        <v>&gt;=50%</v>
      </c>
      <c r="I315" s="8" t="str">
        <f t="shared" si="23"/>
        <v>&gt;500</v>
      </c>
      <c r="J315" s="8" t="str">
        <f t="shared" si="24"/>
        <v>No</v>
      </c>
      <c r="K315" s="1" t="s">
        <v>9295</v>
      </c>
      <c r="L315">
        <v>4.0999999999999996</v>
      </c>
      <c r="M315" s="4">
        <v>265</v>
      </c>
      <c r="N315" s="12">
        <f t="shared" si="22"/>
        <v>1086.5</v>
      </c>
      <c r="O315" t="s">
        <v>11047</v>
      </c>
      <c r="P315" t="s">
        <v>1993</v>
      </c>
      <c r="Q315" t="s">
        <v>12251</v>
      </c>
      <c r="R315" t="s">
        <v>1994</v>
      </c>
      <c r="S315" t="s">
        <v>13393</v>
      </c>
      <c r="T315" t="s">
        <v>1995</v>
      </c>
      <c r="U315" t="s">
        <v>1996</v>
      </c>
      <c r="V315" t="s">
        <v>1997</v>
      </c>
    </row>
    <row r="316" spans="1:22">
      <c r="A316" t="s">
        <v>1998</v>
      </c>
      <c r="B316" t="s">
        <v>9608</v>
      </c>
      <c r="C316" t="s">
        <v>10576</v>
      </c>
      <c r="D316">
        <v>389</v>
      </c>
      <c r="E316" s="11">
        <f t="shared" si="20"/>
        <v>837162</v>
      </c>
      <c r="F316" s="5">
        <v>999</v>
      </c>
      <c r="G316" s="1">
        <v>0.61</v>
      </c>
      <c r="H316" t="str">
        <f t="shared" si="21"/>
        <v>&gt;=50%</v>
      </c>
      <c r="I316" s="8" t="str">
        <f t="shared" si="23"/>
        <v>&gt;500</v>
      </c>
      <c r="J316" s="8" t="str">
        <f t="shared" si="24"/>
        <v>No</v>
      </c>
      <c r="K316" s="1" t="s">
        <v>9295</v>
      </c>
      <c r="L316">
        <v>4.3</v>
      </c>
      <c r="M316" s="4">
        <v>838</v>
      </c>
      <c r="N316" s="12">
        <f t="shared" si="22"/>
        <v>3603.3999999999996</v>
      </c>
      <c r="O316" t="s">
        <v>11048</v>
      </c>
      <c r="P316" t="s">
        <v>2000</v>
      </c>
      <c r="Q316" t="s">
        <v>12252</v>
      </c>
      <c r="R316" t="s">
        <v>2001</v>
      </c>
      <c r="S316" t="s">
        <v>13394</v>
      </c>
      <c r="T316" t="s">
        <v>2002</v>
      </c>
      <c r="U316" t="s">
        <v>2003</v>
      </c>
      <c r="V316" t="s">
        <v>2004</v>
      </c>
    </row>
    <row r="317" spans="1:22">
      <c r="A317" t="s">
        <v>2005</v>
      </c>
      <c r="B317" t="s">
        <v>9609</v>
      </c>
      <c r="C317" t="s">
        <v>10572</v>
      </c>
      <c r="D317">
        <v>246</v>
      </c>
      <c r="E317" s="11">
        <f t="shared" si="20"/>
        <v>85800</v>
      </c>
      <c r="F317" s="5">
        <v>600</v>
      </c>
      <c r="G317" s="1">
        <v>0.59</v>
      </c>
      <c r="H317" t="str">
        <f t="shared" si="21"/>
        <v>&gt;=50%</v>
      </c>
      <c r="I317" s="8" t="str">
        <f t="shared" si="23"/>
        <v>&gt;500</v>
      </c>
      <c r="J317" s="8" t="str">
        <f t="shared" si="24"/>
        <v>No</v>
      </c>
      <c r="K317" s="1" t="s">
        <v>9295</v>
      </c>
      <c r="L317">
        <v>4.2</v>
      </c>
      <c r="M317" s="4">
        <v>143</v>
      </c>
      <c r="N317" s="12">
        <f t="shared" si="22"/>
        <v>600.6</v>
      </c>
      <c r="O317" t="s">
        <v>11049</v>
      </c>
      <c r="P317" t="s">
        <v>2007</v>
      </c>
      <c r="Q317" t="s">
        <v>12253</v>
      </c>
      <c r="R317" t="s">
        <v>2008</v>
      </c>
      <c r="S317" t="s">
        <v>13395</v>
      </c>
      <c r="T317" t="s">
        <v>2009</v>
      </c>
      <c r="U317" t="s">
        <v>2010</v>
      </c>
      <c r="V317" t="s">
        <v>2011</v>
      </c>
    </row>
    <row r="318" spans="1:22">
      <c r="A318" t="s">
        <v>2012</v>
      </c>
      <c r="B318" t="s">
        <v>9610</v>
      </c>
      <c r="C318" t="s">
        <v>10576</v>
      </c>
      <c r="D318">
        <v>299</v>
      </c>
      <c r="E318" s="11">
        <f t="shared" si="20"/>
        <v>120649</v>
      </c>
      <c r="F318" s="5">
        <v>799</v>
      </c>
      <c r="G318" s="1">
        <v>0.63</v>
      </c>
      <c r="H318" t="str">
        <f t="shared" si="21"/>
        <v>20-50%</v>
      </c>
      <c r="I318" s="8" t="str">
        <f t="shared" si="23"/>
        <v>&gt;500</v>
      </c>
      <c r="J318" s="8" t="str">
        <f t="shared" si="24"/>
        <v>No</v>
      </c>
      <c r="K318" s="1" t="s">
        <v>9295</v>
      </c>
      <c r="L318">
        <v>4</v>
      </c>
      <c r="M318" s="4">
        <v>151</v>
      </c>
      <c r="N318" s="12">
        <f t="shared" si="22"/>
        <v>604</v>
      </c>
      <c r="O318" t="s">
        <v>11050</v>
      </c>
      <c r="P318" t="s">
        <v>2014</v>
      </c>
      <c r="Q318" t="s">
        <v>12254</v>
      </c>
      <c r="R318" t="s">
        <v>2015</v>
      </c>
      <c r="S318" t="s">
        <v>13396</v>
      </c>
      <c r="T318" t="s">
        <v>2016</v>
      </c>
      <c r="U318" t="s">
        <v>2017</v>
      </c>
      <c r="V318" t="s">
        <v>2018</v>
      </c>
    </row>
    <row r="319" spans="1:22">
      <c r="A319" t="s">
        <v>2019</v>
      </c>
      <c r="B319" t="s">
        <v>9611</v>
      </c>
      <c r="C319" t="s">
        <v>10576</v>
      </c>
      <c r="D319">
        <v>247</v>
      </c>
      <c r="E319" s="11">
        <f t="shared" si="20"/>
        <v>79800</v>
      </c>
      <c r="F319" s="5">
        <v>399</v>
      </c>
      <c r="G319" s="1">
        <v>0.38</v>
      </c>
      <c r="H319" t="str">
        <f t="shared" si="21"/>
        <v>&gt;=50%</v>
      </c>
      <c r="I319" s="8" t="str">
        <f t="shared" si="23"/>
        <v>200-500</v>
      </c>
      <c r="J319" s="8" t="str">
        <f t="shared" si="24"/>
        <v>No</v>
      </c>
      <c r="K319" s="1" t="s">
        <v>9296</v>
      </c>
      <c r="L319">
        <v>3.9</v>
      </c>
      <c r="M319" s="4">
        <v>200</v>
      </c>
      <c r="N319" s="12">
        <f t="shared" si="22"/>
        <v>780</v>
      </c>
      <c r="O319" t="s">
        <v>11051</v>
      </c>
      <c r="P319" t="s">
        <v>2021</v>
      </c>
      <c r="Q319" t="s">
        <v>12255</v>
      </c>
      <c r="R319" t="s">
        <v>2022</v>
      </c>
      <c r="S319" t="s">
        <v>13397</v>
      </c>
      <c r="T319" t="s">
        <v>9256</v>
      </c>
      <c r="U319" t="s">
        <v>2023</v>
      </c>
      <c r="V319" t="s">
        <v>2024</v>
      </c>
    </row>
    <row r="320" spans="1:22">
      <c r="A320" t="s">
        <v>2025</v>
      </c>
      <c r="B320" t="s">
        <v>9612</v>
      </c>
      <c r="C320" t="s">
        <v>10576</v>
      </c>
      <c r="D320" s="2">
        <v>1369</v>
      </c>
      <c r="E320" s="11">
        <f t="shared" si="20"/>
        <v>680773</v>
      </c>
      <c r="F320" s="5">
        <v>2999</v>
      </c>
      <c r="G320" s="1">
        <v>0.54</v>
      </c>
      <c r="H320" t="str">
        <f t="shared" si="21"/>
        <v>&gt;=50%</v>
      </c>
      <c r="I320" s="8" t="str">
        <f t="shared" si="23"/>
        <v>&gt;500</v>
      </c>
      <c r="J320" s="8" t="str">
        <f t="shared" si="24"/>
        <v>No</v>
      </c>
      <c r="K320" s="1" t="s">
        <v>9295</v>
      </c>
      <c r="L320">
        <v>3.3</v>
      </c>
      <c r="M320" s="4">
        <v>227</v>
      </c>
      <c r="N320" s="12">
        <f t="shared" si="22"/>
        <v>749.09999999999991</v>
      </c>
      <c r="O320" t="s">
        <v>11052</v>
      </c>
      <c r="P320" t="s">
        <v>2027</v>
      </c>
      <c r="Q320" t="s">
        <v>12256</v>
      </c>
      <c r="R320" t="s">
        <v>2028</v>
      </c>
      <c r="S320" t="s">
        <v>13398</v>
      </c>
      <c r="T320" t="s">
        <v>2029</v>
      </c>
      <c r="U320" t="s">
        <v>2030</v>
      </c>
      <c r="V320" t="s">
        <v>2031</v>
      </c>
    </row>
    <row r="321" spans="1:22">
      <c r="A321" t="s">
        <v>2032</v>
      </c>
      <c r="B321" t="s">
        <v>9613</v>
      </c>
      <c r="C321" t="s">
        <v>10574</v>
      </c>
      <c r="D321">
        <v>199</v>
      </c>
      <c r="E321" s="11">
        <f t="shared" si="20"/>
        <v>268462</v>
      </c>
      <c r="F321" s="5">
        <v>499</v>
      </c>
      <c r="G321" s="1">
        <v>0.6</v>
      </c>
      <c r="H321" t="str">
        <f t="shared" si="21"/>
        <v>20-50%</v>
      </c>
      <c r="I321" s="8" t="str">
        <f t="shared" si="23"/>
        <v>200-500</v>
      </c>
      <c r="J321" s="8" t="str">
        <f t="shared" si="24"/>
        <v>No</v>
      </c>
      <c r="K321" s="1" t="s">
        <v>9295</v>
      </c>
      <c r="L321">
        <v>3.8</v>
      </c>
      <c r="M321" s="4">
        <v>538</v>
      </c>
      <c r="N321" s="12">
        <f t="shared" si="22"/>
        <v>2044.3999999999999</v>
      </c>
      <c r="O321" t="s">
        <v>11053</v>
      </c>
      <c r="P321" t="s">
        <v>2034</v>
      </c>
      <c r="Q321" t="s">
        <v>12257</v>
      </c>
      <c r="R321" t="s">
        <v>2035</v>
      </c>
      <c r="S321" t="s">
        <v>13399</v>
      </c>
      <c r="T321" t="s">
        <v>2036</v>
      </c>
      <c r="U321" t="s">
        <v>2037</v>
      </c>
      <c r="V321" t="s">
        <v>2038</v>
      </c>
    </row>
    <row r="322" spans="1:22">
      <c r="A322" t="s">
        <v>2039</v>
      </c>
      <c r="B322" t="s">
        <v>9614</v>
      </c>
      <c r="C322" t="s">
        <v>10575</v>
      </c>
      <c r="D322">
        <v>299</v>
      </c>
      <c r="E322" s="11">
        <f t="shared" ref="E322:E385" si="25">F322 * M322</f>
        <v>102429</v>
      </c>
      <c r="F322" s="5">
        <v>599</v>
      </c>
      <c r="G322" s="1">
        <v>0.5</v>
      </c>
      <c r="H322" t="str">
        <f t="shared" ref="H322:H385" si="26">IF(G323 &lt;=0.2, "20%", IF(G323 &lt;=0.5,"20-50%", "&gt;=50%"))</f>
        <v>20%</v>
      </c>
      <c r="I322" s="8" t="str">
        <f t="shared" si="23"/>
        <v>&gt;500</v>
      </c>
      <c r="J322" s="8" t="str">
        <f t="shared" si="24"/>
        <v>No</v>
      </c>
      <c r="K322" s="1" t="s">
        <v>9295</v>
      </c>
      <c r="L322">
        <v>4</v>
      </c>
      <c r="M322" s="4">
        <v>171</v>
      </c>
      <c r="N322" s="12">
        <f t="shared" ref="N322:N385" si="27">L322 *M322</f>
        <v>684</v>
      </c>
      <c r="O322" t="s">
        <v>11054</v>
      </c>
      <c r="P322" t="s">
        <v>2041</v>
      </c>
      <c r="Q322" t="s">
        <v>12258</v>
      </c>
      <c r="R322" t="s">
        <v>2042</v>
      </c>
      <c r="S322" t="s">
        <v>13400</v>
      </c>
      <c r="T322" t="s">
        <v>2043</v>
      </c>
      <c r="U322" t="s">
        <v>2044</v>
      </c>
      <c r="V322" t="s">
        <v>2045</v>
      </c>
    </row>
    <row r="323" spans="1:22">
      <c r="A323" t="s">
        <v>2046</v>
      </c>
      <c r="B323" t="s">
        <v>9615</v>
      </c>
      <c r="C323" t="s">
        <v>10572</v>
      </c>
      <c r="D323" s="2">
        <v>14999</v>
      </c>
      <c r="E323" s="11">
        <f t="shared" si="25"/>
        <v>412592492</v>
      </c>
      <c r="F323" s="5">
        <v>14999</v>
      </c>
      <c r="G323" s="1">
        <v>0</v>
      </c>
      <c r="H323" t="str">
        <f t="shared" si="26"/>
        <v>&gt;=50%</v>
      </c>
      <c r="I323" s="8" t="str">
        <f t="shared" ref="I323:I386" si="28">IF(F323&lt;200,"&lt;200",IF(F323&lt;=500,"200-500",IF(F323&gt;500,"&gt;500")))</f>
        <v>&gt;500</v>
      </c>
      <c r="J323" s="8" t="str">
        <f t="shared" ref="J323:J386" si="29">IF(T323 &lt;1000, "Yes","No")</f>
        <v>No</v>
      </c>
      <c r="K323" s="1" t="s">
        <v>9296</v>
      </c>
      <c r="L323">
        <v>4.3</v>
      </c>
      <c r="M323" s="4">
        <v>27508</v>
      </c>
      <c r="N323" s="12">
        <f t="shared" si="27"/>
        <v>118284.4</v>
      </c>
      <c r="O323" t="s">
        <v>11055</v>
      </c>
      <c r="P323" t="s">
        <v>2048</v>
      </c>
      <c r="Q323" t="s">
        <v>12259</v>
      </c>
      <c r="R323" t="s">
        <v>2049</v>
      </c>
      <c r="S323" t="s">
        <v>13401</v>
      </c>
      <c r="T323" t="s">
        <v>2050</v>
      </c>
      <c r="U323" t="s">
        <v>2051</v>
      </c>
      <c r="V323" t="s">
        <v>2052</v>
      </c>
    </row>
    <row r="324" spans="1:22">
      <c r="A324" t="s">
        <v>2053</v>
      </c>
      <c r="B324" t="s">
        <v>9616</v>
      </c>
      <c r="C324" t="s">
        <v>10575</v>
      </c>
      <c r="D324">
        <v>299</v>
      </c>
      <c r="E324" s="11">
        <f t="shared" si="25"/>
        <v>1016346</v>
      </c>
      <c r="F324" s="5">
        <v>699</v>
      </c>
      <c r="G324" s="1">
        <v>0.56999999999999995</v>
      </c>
      <c r="H324" t="str">
        <f t="shared" si="26"/>
        <v>&gt;=50%</v>
      </c>
      <c r="I324" s="8" t="str">
        <f t="shared" si="28"/>
        <v>&gt;500</v>
      </c>
      <c r="J324" s="8" t="str">
        <f t="shared" si="29"/>
        <v>No</v>
      </c>
      <c r="K324" s="1" t="s">
        <v>9295</v>
      </c>
      <c r="L324">
        <v>3.9</v>
      </c>
      <c r="M324" s="4">
        <v>1454</v>
      </c>
      <c r="N324" s="12">
        <f t="shared" si="27"/>
        <v>5670.5999999999995</v>
      </c>
      <c r="O324" t="s">
        <v>11056</v>
      </c>
      <c r="P324" t="s">
        <v>2055</v>
      </c>
      <c r="Q324" t="s">
        <v>12260</v>
      </c>
      <c r="R324" t="s">
        <v>2056</v>
      </c>
      <c r="S324" t="s">
        <v>13402</v>
      </c>
      <c r="T324" t="s">
        <v>2057</v>
      </c>
      <c r="U324" t="s">
        <v>2058</v>
      </c>
      <c r="V324" t="s">
        <v>2059</v>
      </c>
    </row>
    <row r="325" spans="1:22">
      <c r="A325" t="s">
        <v>2060</v>
      </c>
      <c r="B325" t="s">
        <v>9617</v>
      </c>
      <c r="C325" t="s">
        <v>10572</v>
      </c>
      <c r="D325" s="2">
        <v>24990</v>
      </c>
      <c r="E325" s="11">
        <f t="shared" si="25"/>
        <v>153422490</v>
      </c>
      <c r="F325" s="5">
        <v>51990</v>
      </c>
      <c r="G325" s="1">
        <v>0.52</v>
      </c>
      <c r="H325" t="str">
        <f t="shared" si="26"/>
        <v>&gt;=50%</v>
      </c>
      <c r="I325" s="8" t="str">
        <f t="shared" si="28"/>
        <v>&gt;500</v>
      </c>
      <c r="J325" s="8" t="str">
        <f t="shared" si="29"/>
        <v>No</v>
      </c>
      <c r="K325" s="1" t="s">
        <v>9295</v>
      </c>
      <c r="L325">
        <v>4.2</v>
      </c>
      <c r="M325" s="4">
        <v>2951</v>
      </c>
      <c r="N325" s="12">
        <f t="shared" si="27"/>
        <v>12394.2</v>
      </c>
      <c r="O325" t="s">
        <v>11057</v>
      </c>
      <c r="P325" t="s">
        <v>2062</v>
      </c>
      <c r="Q325" t="s">
        <v>12261</v>
      </c>
      <c r="R325" t="s">
        <v>2063</v>
      </c>
      <c r="S325" t="s">
        <v>13403</v>
      </c>
      <c r="T325" t="s">
        <v>2064</v>
      </c>
      <c r="U325" t="s">
        <v>2065</v>
      </c>
      <c r="V325" t="s">
        <v>2066</v>
      </c>
    </row>
    <row r="326" spans="1:22">
      <c r="A326" t="s">
        <v>2067</v>
      </c>
      <c r="B326" t="s">
        <v>9618</v>
      </c>
      <c r="C326" t="s">
        <v>10575</v>
      </c>
      <c r="D326">
        <v>249</v>
      </c>
      <c r="E326" s="11">
        <f t="shared" si="25"/>
        <v>0</v>
      </c>
      <c r="F326" s="5">
        <v>999</v>
      </c>
      <c r="G326" s="1">
        <v>0.75</v>
      </c>
      <c r="H326" t="str">
        <f t="shared" si="26"/>
        <v>20%</v>
      </c>
      <c r="I326" s="8" t="str">
        <f t="shared" si="28"/>
        <v>&gt;500</v>
      </c>
      <c r="J326" s="8" t="str">
        <f t="shared" si="29"/>
        <v>No</v>
      </c>
      <c r="K326" s="1" t="s">
        <v>9295</v>
      </c>
      <c r="L326">
        <v>5</v>
      </c>
      <c r="N326" s="12">
        <f t="shared" si="27"/>
        <v>0</v>
      </c>
      <c r="O326" t="s">
        <v>11058</v>
      </c>
      <c r="P326" t="s">
        <v>2069</v>
      </c>
      <c r="Q326" t="s">
        <v>2070</v>
      </c>
      <c r="R326" t="s">
        <v>2071</v>
      </c>
      <c r="S326" t="s">
        <v>2072</v>
      </c>
      <c r="T326" t="s">
        <v>2073</v>
      </c>
      <c r="U326" t="s">
        <v>2074</v>
      </c>
      <c r="V326" t="s">
        <v>2075</v>
      </c>
    </row>
    <row r="327" spans="1:22">
      <c r="A327" t="s">
        <v>2076</v>
      </c>
      <c r="B327" t="s">
        <v>9619</v>
      </c>
      <c r="C327" t="s">
        <v>10575</v>
      </c>
      <c r="D327" s="2">
        <v>61999</v>
      </c>
      <c r="E327" s="11">
        <f t="shared" si="25"/>
        <v>472703247</v>
      </c>
      <c r="F327" s="5">
        <v>69999</v>
      </c>
      <c r="G327" s="1">
        <v>0.11</v>
      </c>
      <c r="H327" t="str">
        <f t="shared" si="26"/>
        <v>&gt;=50%</v>
      </c>
      <c r="I327" s="8" t="str">
        <f t="shared" si="28"/>
        <v>&gt;500</v>
      </c>
      <c r="J327" s="8" t="str">
        <f t="shared" si="29"/>
        <v>No</v>
      </c>
      <c r="K327" s="1" t="s">
        <v>9296</v>
      </c>
      <c r="L327">
        <v>4.0999999999999996</v>
      </c>
      <c r="M327" s="4">
        <v>6753</v>
      </c>
      <c r="N327" s="12">
        <f t="shared" si="27"/>
        <v>27687.3</v>
      </c>
      <c r="O327" t="s">
        <v>11059</v>
      </c>
      <c r="P327" t="s">
        <v>1382</v>
      </c>
      <c r="Q327" t="s">
        <v>12185</v>
      </c>
      <c r="R327" t="s">
        <v>1383</v>
      </c>
      <c r="S327" t="s">
        <v>13320</v>
      </c>
      <c r="T327" t="s">
        <v>1384</v>
      </c>
      <c r="U327" t="s">
        <v>2078</v>
      </c>
      <c r="V327" t="s">
        <v>2079</v>
      </c>
    </row>
    <row r="328" spans="1:22">
      <c r="A328" t="s">
        <v>2080</v>
      </c>
      <c r="B328" t="s">
        <v>9620</v>
      </c>
      <c r="C328" t="s">
        <v>10575</v>
      </c>
      <c r="D328" s="2">
        <v>24499</v>
      </c>
      <c r="E328" s="11">
        <f t="shared" si="25"/>
        <v>175900000</v>
      </c>
      <c r="F328" s="5">
        <v>50000</v>
      </c>
      <c r="G328" s="1">
        <v>0.51</v>
      </c>
      <c r="H328" t="str">
        <f t="shared" si="26"/>
        <v>20-50%</v>
      </c>
      <c r="I328" s="8" t="str">
        <f t="shared" si="28"/>
        <v>&gt;500</v>
      </c>
      <c r="J328" s="8" t="str">
        <f t="shared" si="29"/>
        <v>No</v>
      </c>
      <c r="K328" s="1" t="s">
        <v>9295</v>
      </c>
      <c r="L328">
        <v>3.9</v>
      </c>
      <c r="M328" s="4">
        <v>3518</v>
      </c>
      <c r="N328" s="12">
        <f t="shared" si="27"/>
        <v>13720.199999999999</v>
      </c>
      <c r="O328" t="s">
        <v>11060</v>
      </c>
      <c r="P328" t="s">
        <v>2082</v>
      </c>
      <c r="Q328" t="s">
        <v>2083</v>
      </c>
      <c r="R328" t="s">
        <v>2084</v>
      </c>
      <c r="S328" t="s">
        <v>13404</v>
      </c>
      <c r="T328" t="s">
        <v>2085</v>
      </c>
      <c r="U328" t="s">
        <v>2086</v>
      </c>
      <c r="V328" t="s">
        <v>2087</v>
      </c>
    </row>
    <row r="329" spans="1:22">
      <c r="A329" t="s">
        <v>2088</v>
      </c>
      <c r="B329" t="s">
        <v>9621</v>
      </c>
      <c r="C329" t="s">
        <v>10572</v>
      </c>
      <c r="D329" s="2">
        <v>10499</v>
      </c>
      <c r="E329" s="11">
        <f t="shared" si="25"/>
        <v>29443490</v>
      </c>
      <c r="F329" s="5">
        <v>19499</v>
      </c>
      <c r="G329" s="1">
        <v>0.46</v>
      </c>
      <c r="H329" t="str">
        <f t="shared" si="26"/>
        <v>&gt;=50%</v>
      </c>
      <c r="I329" s="8" t="str">
        <f t="shared" si="28"/>
        <v>&gt;500</v>
      </c>
      <c r="J329" s="8" t="str">
        <f t="shared" si="29"/>
        <v>No</v>
      </c>
      <c r="K329" s="1" t="s">
        <v>9296</v>
      </c>
      <c r="L329">
        <v>4.2</v>
      </c>
      <c r="M329" s="4">
        <v>1510</v>
      </c>
      <c r="N329" s="12">
        <f t="shared" si="27"/>
        <v>6342</v>
      </c>
      <c r="O329" t="s">
        <v>11061</v>
      </c>
      <c r="P329" t="s">
        <v>1947</v>
      </c>
      <c r="Q329" t="s">
        <v>12245</v>
      </c>
      <c r="R329" t="s">
        <v>1948</v>
      </c>
      <c r="S329" t="s">
        <v>13387</v>
      </c>
      <c r="T329" t="s">
        <v>1949</v>
      </c>
      <c r="U329" t="s">
        <v>2090</v>
      </c>
      <c r="V329" t="s">
        <v>2091</v>
      </c>
    </row>
    <row r="330" spans="1:22">
      <c r="A330" t="s">
        <v>2092</v>
      </c>
      <c r="B330" t="s">
        <v>9622</v>
      </c>
      <c r="C330" t="s">
        <v>10576</v>
      </c>
      <c r="D330">
        <v>349</v>
      </c>
      <c r="E330" s="11">
        <f t="shared" si="25"/>
        <v>837162</v>
      </c>
      <c r="F330" s="5">
        <v>999</v>
      </c>
      <c r="G330" s="1">
        <v>0.65</v>
      </c>
      <c r="H330" t="str">
        <f t="shared" si="26"/>
        <v>&gt;=50%</v>
      </c>
      <c r="I330" s="8" t="str">
        <f t="shared" si="28"/>
        <v>&gt;500</v>
      </c>
      <c r="J330" s="8" t="str">
        <f t="shared" si="29"/>
        <v>No</v>
      </c>
      <c r="K330" s="1" t="s">
        <v>9295</v>
      </c>
      <c r="L330">
        <v>4.3</v>
      </c>
      <c r="M330" s="4">
        <v>838</v>
      </c>
      <c r="N330" s="12">
        <f t="shared" si="27"/>
        <v>3603.3999999999996</v>
      </c>
      <c r="O330" t="s">
        <v>11062</v>
      </c>
      <c r="P330" t="s">
        <v>2000</v>
      </c>
      <c r="Q330" t="s">
        <v>12252</v>
      </c>
      <c r="R330" t="s">
        <v>2001</v>
      </c>
      <c r="S330" t="s">
        <v>13394</v>
      </c>
      <c r="T330" t="s">
        <v>2002</v>
      </c>
      <c r="U330" t="s">
        <v>2094</v>
      </c>
      <c r="V330" t="s">
        <v>2095</v>
      </c>
    </row>
    <row r="331" spans="1:22">
      <c r="A331" t="s">
        <v>2096</v>
      </c>
      <c r="B331" t="s">
        <v>9623</v>
      </c>
      <c r="C331" t="s">
        <v>10584</v>
      </c>
      <c r="D331">
        <v>197</v>
      </c>
      <c r="E331" s="11">
        <f t="shared" si="25"/>
        <v>67864</v>
      </c>
      <c r="F331" s="5">
        <v>499</v>
      </c>
      <c r="G331" s="1">
        <v>0.61</v>
      </c>
      <c r="H331" t="str">
        <f t="shared" si="26"/>
        <v>20-50%</v>
      </c>
      <c r="I331" s="8" t="str">
        <f t="shared" si="28"/>
        <v>200-500</v>
      </c>
      <c r="J331" s="8" t="str">
        <f t="shared" si="29"/>
        <v>No</v>
      </c>
      <c r="K331" s="1" t="s">
        <v>9295</v>
      </c>
      <c r="L331">
        <v>3.8</v>
      </c>
      <c r="M331" s="4">
        <v>136</v>
      </c>
      <c r="N331" s="12">
        <f t="shared" si="27"/>
        <v>516.79999999999995</v>
      </c>
      <c r="O331" t="s">
        <v>11063</v>
      </c>
      <c r="P331" t="s">
        <v>2098</v>
      </c>
      <c r="Q331" t="s">
        <v>12262</v>
      </c>
      <c r="R331" t="s">
        <v>2099</v>
      </c>
      <c r="S331" t="s">
        <v>13405</v>
      </c>
      <c r="T331" t="s">
        <v>2100</v>
      </c>
      <c r="U331" t="s">
        <v>2101</v>
      </c>
      <c r="V331" t="s">
        <v>2102</v>
      </c>
    </row>
    <row r="332" spans="1:22">
      <c r="A332" t="s">
        <v>2103</v>
      </c>
      <c r="B332" t="s">
        <v>9624</v>
      </c>
      <c r="C332" t="s">
        <v>10572</v>
      </c>
      <c r="D332" s="2">
        <v>1299</v>
      </c>
      <c r="E332" s="11">
        <f t="shared" si="25"/>
        <v>752199</v>
      </c>
      <c r="F332" s="5">
        <v>2499</v>
      </c>
      <c r="G332" s="1">
        <v>0.48</v>
      </c>
      <c r="H332" t="str">
        <f t="shared" si="26"/>
        <v>20%</v>
      </c>
      <c r="I332" s="8" t="str">
        <f t="shared" si="28"/>
        <v>&gt;500</v>
      </c>
      <c r="J332" s="8" t="str">
        <f t="shared" si="29"/>
        <v>No</v>
      </c>
      <c r="K332" s="1" t="s">
        <v>9296</v>
      </c>
      <c r="L332">
        <v>4.3</v>
      </c>
      <c r="M332" s="4">
        <v>301</v>
      </c>
      <c r="N332" s="12">
        <f t="shared" si="27"/>
        <v>1294.3</v>
      </c>
      <c r="O332" t="s">
        <v>11064</v>
      </c>
      <c r="P332" t="s">
        <v>2105</v>
      </c>
      <c r="Q332" t="s">
        <v>12263</v>
      </c>
      <c r="R332" t="s">
        <v>2106</v>
      </c>
      <c r="S332" t="s">
        <v>13406</v>
      </c>
      <c r="T332" t="s">
        <v>2107</v>
      </c>
      <c r="U332" t="s">
        <v>2108</v>
      </c>
      <c r="V332" t="s">
        <v>2109</v>
      </c>
    </row>
    <row r="333" spans="1:22">
      <c r="A333" t="s">
        <v>2110</v>
      </c>
      <c r="B333" t="s">
        <v>9625</v>
      </c>
      <c r="C333" t="s">
        <v>10575</v>
      </c>
      <c r="D333" s="2">
        <v>1519</v>
      </c>
      <c r="E333" s="11">
        <f t="shared" si="25"/>
        <v>37529937</v>
      </c>
      <c r="F333" s="5">
        <v>1899</v>
      </c>
      <c r="G333" s="1">
        <v>0.2</v>
      </c>
      <c r="H333" t="str">
        <f t="shared" si="26"/>
        <v>20-50%</v>
      </c>
      <c r="I333" s="8" t="str">
        <f t="shared" si="28"/>
        <v>&gt;500</v>
      </c>
      <c r="J333" s="8" t="str">
        <f t="shared" si="29"/>
        <v>No</v>
      </c>
      <c r="K333" s="1" t="s">
        <v>9296</v>
      </c>
      <c r="L333">
        <v>4.4000000000000004</v>
      </c>
      <c r="M333" s="4">
        <v>19763</v>
      </c>
      <c r="N333" s="12">
        <f t="shared" si="27"/>
        <v>86957.200000000012</v>
      </c>
      <c r="O333" t="s">
        <v>11065</v>
      </c>
      <c r="P333" t="s">
        <v>2112</v>
      </c>
      <c r="Q333" t="s">
        <v>12264</v>
      </c>
      <c r="R333" t="s">
        <v>2113</v>
      </c>
      <c r="S333" t="s">
        <v>13407</v>
      </c>
      <c r="T333" t="s">
        <v>2114</v>
      </c>
      <c r="U333" t="s">
        <v>2115</v>
      </c>
      <c r="V333" t="s">
        <v>2116</v>
      </c>
    </row>
    <row r="334" spans="1:22">
      <c r="A334" t="s">
        <v>2117</v>
      </c>
      <c r="B334" t="s">
        <v>9626</v>
      </c>
      <c r="C334" t="s">
        <v>10572</v>
      </c>
      <c r="D334" s="2">
        <v>46999</v>
      </c>
      <c r="E334" s="11">
        <f t="shared" si="25"/>
        <v>1487618748</v>
      </c>
      <c r="F334" s="5">
        <v>69999</v>
      </c>
      <c r="G334" s="1">
        <v>0.33</v>
      </c>
      <c r="H334" t="str">
        <f t="shared" si="26"/>
        <v>&gt;=50%</v>
      </c>
      <c r="I334" s="8" t="str">
        <f t="shared" si="28"/>
        <v>&gt;500</v>
      </c>
      <c r="J334" s="8" t="str">
        <f t="shared" si="29"/>
        <v>No</v>
      </c>
      <c r="K334" s="1" t="s">
        <v>9296</v>
      </c>
      <c r="L334">
        <v>4.3</v>
      </c>
      <c r="M334" s="4">
        <v>21252</v>
      </c>
      <c r="N334" s="12">
        <f t="shared" si="27"/>
        <v>91383.599999999991</v>
      </c>
      <c r="O334" t="s">
        <v>11066</v>
      </c>
      <c r="P334" t="s">
        <v>2119</v>
      </c>
      <c r="Q334" t="s">
        <v>12265</v>
      </c>
      <c r="R334" t="s">
        <v>2120</v>
      </c>
      <c r="S334" t="s">
        <v>13408</v>
      </c>
      <c r="T334" t="s">
        <v>2121</v>
      </c>
      <c r="U334" t="s">
        <v>2122</v>
      </c>
      <c r="V334" t="s">
        <v>2123</v>
      </c>
    </row>
    <row r="335" spans="1:22">
      <c r="A335" t="s">
        <v>2124</v>
      </c>
      <c r="B335" t="s">
        <v>9627</v>
      </c>
      <c r="C335" t="s">
        <v>10591</v>
      </c>
      <c r="D335">
        <v>299</v>
      </c>
      <c r="E335" s="11">
        <f t="shared" si="25"/>
        <v>1519698</v>
      </c>
      <c r="F335" s="5">
        <v>799</v>
      </c>
      <c r="G335" s="1">
        <v>0.63</v>
      </c>
      <c r="H335" t="str">
        <f t="shared" si="26"/>
        <v>&gt;=50%</v>
      </c>
      <c r="I335" s="8" t="str">
        <f t="shared" si="28"/>
        <v>&gt;500</v>
      </c>
      <c r="J335" s="8" t="str">
        <f t="shared" si="29"/>
        <v>No</v>
      </c>
      <c r="K335" s="1" t="s">
        <v>9295</v>
      </c>
      <c r="L335">
        <v>4.3</v>
      </c>
      <c r="M335" s="4">
        <v>1902</v>
      </c>
      <c r="N335" s="12">
        <f t="shared" si="27"/>
        <v>8178.5999999999995</v>
      </c>
      <c r="O335" t="s">
        <v>11067</v>
      </c>
      <c r="P335" t="s">
        <v>2126</v>
      </c>
      <c r="Q335" t="s">
        <v>12266</v>
      </c>
      <c r="R335" t="s">
        <v>2127</v>
      </c>
      <c r="S335" t="s">
        <v>13409</v>
      </c>
      <c r="T335" t="s">
        <v>2128</v>
      </c>
      <c r="U335" t="s">
        <v>2129</v>
      </c>
      <c r="V335" t="s">
        <v>2130</v>
      </c>
    </row>
    <row r="336" spans="1:22">
      <c r="A336" t="s">
        <v>2131</v>
      </c>
      <c r="B336" t="s">
        <v>9628</v>
      </c>
      <c r="C336" t="s">
        <v>10591</v>
      </c>
      <c r="D336" s="2">
        <v>1799</v>
      </c>
      <c r="E336" s="11">
        <f t="shared" si="25"/>
        <v>278726063</v>
      </c>
      <c r="F336" s="5">
        <v>19999</v>
      </c>
      <c r="G336" s="1">
        <v>0.91</v>
      </c>
      <c r="H336" t="str">
        <f t="shared" si="26"/>
        <v>&gt;=50%</v>
      </c>
      <c r="I336" s="8" t="str">
        <f t="shared" si="28"/>
        <v>&gt;500</v>
      </c>
      <c r="J336" s="8" t="str">
        <f t="shared" si="29"/>
        <v>No</v>
      </c>
      <c r="K336" s="1" t="s">
        <v>9295</v>
      </c>
      <c r="L336">
        <v>4.2</v>
      </c>
      <c r="M336" s="4">
        <v>13937</v>
      </c>
      <c r="N336" s="12">
        <f t="shared" si="27"/>
        <v>58535.4</v>
      </c>
      <c r="O336" t="s">
        <v>11068</v>
      </c>
      <c r="P336" t="s">
        <v>2133</v>
      </c>
      <c r="Q336" t="s">
        <v>12267</v>
      </c>
      <c r="R336" t="s">
        <v>2134</v>
      </c>
      <c r="S336" t="s">
        <v>13410</v>
      </c>
      <c r="T336" t="s">
        <v>2135</v>
      </c>
      <c r="U336" t="s">
        <v>2136</v>
      </c>
      <c r="V336" t="s">
        <v>2137</v>
      </c>
    </row>
    <row r="337" spans="1:22">
      <c r="A337" t="s">
        <v>2138</v>
      </c>
      <c r="B337" t="s">
        <v>9629</v>
      </c>
      <c r="C337" t="s">
        <v>10591</v>
      </c>
      <c r="D337" s="2">
        <v>1998</v>
      </c>
      <c r="E337" s="11">
        <f t="shared" si="25"/>
        <v>276932304</v>
      </c>
      <c r="F337" s="5">
        <v>9999</v>
      </c>
      <c r="G337" s="1">
        <v>0.8</v>
      </c>
      <c r="H337" t="str">
        <f t="shared" si="26"/>
        <v>&gt;=50%</v>
      </c>
      <c r="I337" s="8" t="str">
        <f t="shared" si="28"/>
        <v>&gt;500</v>
      </c>
      <c r="J337" s="8" t="str">
        <f t="shared" si="29"/>
        <v>No</v>
      </c>
      <c r="K337" s="1" t="s">
        <v>9295</v>
      </c>
      <c r="L337">
        <v>4.3</v>
      </c>
      <c r="M337" s="4">
        <v>27696</v>
      </c>
      <c r="N337" s="12">
        <f t="shared" si="27"/>
        <v>119092.79999999999</v>
      </c>
      <c r="O337" t="s">
        <v>11069</v>
      </c>
      <c r="P337" t="s">
        <v>2140</v>
      </c>
      <c r="Q337" t="s">
        <v>12268</v>
      </c>
      <c r="R337" t="s">
        <v>2141</v>
      </c>
      <c r="S337" t="s">
        <v>13411</v>
      </c>
      <c r="T337" t="s">
        <v>2142</v>
      </c>
      <c r="U337" t="s">
        <v>2143</v>
      </c>
      <c r="V337" t="s">
        <v>2144</v>
      </c>
    </row>
    <row r="338" spans="1:22">
      <c r="A338" t="s">
        <v>2145</v>
      </c>
      <c r="B338" t="s">
        <v>9630</v>
      </c>
      <c r="C338" t="s">
        <v>10592</v>
      </c>
      <c r="D338" s="2">
        <v>1999</v>
      </c>
      <c r="E338" s="11">
        <f t="shared" si="25"/>
        <v>142469690</v>
      </c>
      <c r="F338" s="5">
        <v>7990</v>
      </c>
      <c r="G338" s="1">
        <v>0.75</v>
      </c>
      <c r="H338" t="str">
        <f t="shared" si="26"/>
        <v>20%</v>
      </c>
      <c r="I338" s="8" t="str">
        <f t="shared" si="28"/>
        <v>&gt;500</v>
      </c>
      <c r="J338" s="8" t="str">
        <f t="shared" si="29"/>
        <v>No</v>
      </c>
      <c r="K338" s="1" t="s">
        <v>9295</v>
      </c>
      <c r="L338">
        <v>3.8</v>
      </c>
      <c r="M338" s="4">
        <v>17831</v>
      </c>
      <c r="N338" s="12">
        <f t="shared" si="27"/>
        <v>67757.8</v>
      </c>
      <c r="O338" t="s">
        <v>11070</v>
      </c>
      <c r="P338" t="s">
        <v>2147</v>
      </c>
      <c r="Q338" t="s">
        <v>12269</v>
      </c>
      <c r="R338" t="s">
        <v>2148</v>
      </c>
      <c r="S338" t="s">
        <v>13412</v>
      </c>
      <c r="T338" t="s">
        <v>2149</v>
      </c>
      <c r="U338" t="s">
        <v>2150</v>
      </c>
      <c r="V338" t="s">
        <v>2151</v>
      </c>
    </row>
    <row r="339" spans="1:22">
      <c r="A339" t="s">
        <v>2152</v>
      </c>
      <c r="B339" t="s">
        <v>9631</v>
      </c>
      <c r="C339" t="s">
        <v>10593</v>
      </c>
      <c r="D339" s="2">
        <v>2049</v>
      </c>
      <c r="E339" s="11">
        <f t="shared" si="25"/>
        <v>393427488</v>
      </c>
      <c r="F339" s="5">
        <v>2199</v>
      </c>
      <c r="G339" s="1">
        <v>7.0000000000000007E-2</v>
      </c>
      <c r="H339" t="str">
        <f t="shared" si="26"/>
        <v>20-50%</v>
      </c>
      <c r="I339" s="8" t="str">
        <f t="shared" si="28"/>
        <v>&gt;500</v>
      </c>
      <c r="J339" s="8" t="str">
        <f t="shared" si="29"/>
        <v>No</v>
      </c>
      <c r="K339" s="1" t="s">
        <v>9296</v>
      </c>
      <c r="L339">
        <v>4.3</v>
      </c>
      <c r="M339" s="4">
        <v>178912</v>
      </c>
      <c r="N339" s="12">
        <f t="shared" si="27"/>
        <v>769321.6</v>
      </c>
      <c r="O339" t="s">
        <v>11071</v>
      </c>
      <c r="P339" t="s">
        <v>2154</v>
      </c>
      <c r="Q339" t="s">
        <v>12270</v>
      </c>
      <c r="R339" t="s">
        <v>2155</v>
      </c>
      <c r="S339" t="s">
        <v>13413</v>
      </c>
      <c r="T339" t="s">
        <v>2156</v>
      </c>
      <c r="U339" t="s">
        <v>2157</v>
      </c>
      <c r="V339" t="s">
        <v>2158</v>
      </c>
    </row>
    <row r="340" spans="1:22">
      <c r="A340" t="s">
        <v>2159</v>
      </c>
      <c r="B340" t="s">
        <v>9632</v>
      </c>
      <c r="C340" t="s">
        <v>10593</v>
      </c>
      <c r="D340" s="2">
        <v>6499</v>
      </c>
      <c r="E340" s="11">
        <f t="shared" si="25"/>
        <v>70255193</v>
      </c>
      <c r="F340" s="5">
        <v>8999</v>
      </c>
      <c r="G340" s="1">
        <v>0.28000000000000003</v>
      </c>
      <c r="H340" t="str">
        <f t="shared" si="26"/>
        <v>20%</v>
      </c>
      <c r="I340" s="8" t="str">
        <f t="shared" si="28"/>
        <v>&gt;500</v>
      </c>
      <c r="J340" s="8" t="str">
        <f t="shared" si="29"/>
        <v>No</v>
      </c>
      <c r="K340" s="1" t="s">
        <v>9296</v>
      </c>
      <c r="L340">
        <v>4</v>
      </c>
      <c r="M340" s="4">
        <v>7807</v>
      </c>
      <c r="N340" s="12">
        <f t="shared" si="27"/>
        <v>31228</v>
      </c>
      <c r="O340" t="s">
        <v>11072</v>
      </c>
      <c r="P340" t="s">
        <v>2161</v>
      </c>
      <c r="Q340" t="s">
        <v>12271</v>
      </c>
      <c r="R340" t="s">
        <v>2162</v>
      </c>
      <c r="S340" t="s">
        <v>13414</v>
      </c>
      <c r="T340" t="s">
        <v>2163</v>
      </c>
      <c r="U340" t="s">
        <v>2164</v>
      </c>
      <c r="V340" t="s">
        <v>2165</v>
      </c>
    </row>
    <row r="341" spans="1:22">
      <c r="A341" t="s">
        <v>2166</v>
      </c>
      <c r="B341" t="s">
        <v>9633</v>
      </c>
      <c r="C341" t="s">
        <v>10593</v>
      </c>
      <c r="D341" s="2">
        <v>28999</v>
      </c>
      <c r="E341" s="11">
        <f t="shared" si="25"/>
        <v>505017585</v>
      </c>
      <c r="F341" s="5">
        <v>28999</v>
      </c>
      <c r="G341" s="1">
        <v>0</v>
      </c>
      <c r="H341" t="str">
        <f t="shared" si="26"/>
        <v>20%</v>
      </c>
      <c r="I341" s="8" t="str">
        <f t="shared" si="28"/>
        <v>&gt;500</v>
      </c>
      <c r="J341" s="8" t="str">
        <f t="shared" si="29"/>
        <v>No</v>
      </c>
      <c r="K341" s="1" t="s">
        <v>9296</v>
      </c>
      <c r="L341">
        <v>4.3</v>
      </c>
      <c r="M341" s="4">
        <v>17415</v>
      </c>
      <c r="N341" s="12">
        <f t="shared" si="27"/>
        <v>74884.5</v>
      </c>
      <c r="O341" t="s">
        <v>11073</v>
      </c>
      <c r="P341" t="s">
        <v>2168</v>
      </c>
      <c r="Q341" t="s">
        <v>12272</v>
      </c>
      <c r="R341" t="s">
        <v>2169</v>
      </c>
      <c r="S341" t="s">
        <v>13415</v>
      </c>
      <c r="T341" t="s">
        <v>2170</v>
      </c>
      <c r="U341" t="s">
        <v>2171</v>
      </c>
      <c r="V341" t="s">
        <v>2172</v>
      </c>
    </row>
    <row r="342" spans="1:22">
      <c r="A342" t="s">
        <v>2173</v>
      </c>
      <c r="B342" t="s">
        <v>9634</v>
      </c>
      <c r="C342" t="s">
        <v>10593</v>
      </c>
      <c r="D342" s="2">
        <v>28999</v>
      </c>
      <c r="E342" s="11">
        <f t="shared" si="25"/>
        <v>505017585</v>
      </c>
      <c r="F342" s="5">
        <v>28999</v>
      </c>
      <c r="G342" s="1">
        <v>0</v>
      </c>
      <c r="H342" t="str">
        <f t="shared" si="26"/>
        <v>20-50%</v>
      </c>
      <c r="I342" s="8" t="str">
        <f t="shared" si="28"/>
        <v>&gt;500</v>
      </c>
      <c r="J342" s="8" t="str">
        <f t="shared" si="29"/>
        <v>No</v>
      </c>
      <c r="K342" s="1" t="s">
        <v>9296</v>
      </c>
      <c r="L342">
        <v>4.3</v>
      </c>
      <c r="M342" s="4">
        <v>17415</v>
      </c>
      <c r="N342" s="12">
        <f t="shared" si="27"/>
        <v>74884.5</v>
      </c>
      <c r="O342" t="s">
        <v>11074</v>
      </c>
      <c r="P342" t="s">
        <v>2168</v>
      </c>
      <c r="Q342" t="s">
        <v>12272</v>
      </c>
      <c r="R342" t="s">
        <v>2169</v>
      </c>
      <c r="S342" t="s">
        <v>13415</v>
      </c>
      <c r="T342" t="s">
        <v>2170</v>
      </c>
      <c r="U342" t="s">
        <v>2175</v>
      </c>
      <c r="V342" t="s">
        <v>2176</v>
      </c>
    </row>
    <row r="343" spans="1:22">
      <c r="A343" t="s">
        <v>2177</v>
      </c>
      <c r="B343" t="s">
        <v>9635</v>
      </c>
      <c r="C343" t="s">
        <v>10593</v>
      </c>
      <c r="D343" s="2">
        <v>6499</v>
      </c>
      <c r="E343" s="11">
        <f t="shared" si="25"/>
        <v>70255193</v>
      </c>
      <c r="F343" s="5">
        <v>8999</v>
      </c>
      <c r="G343" s="1">
        <v>0.28000000000000003</v>
      </c>
      <c r="H343" t="str">
        <f t="shared" si="26"/>
        <v>20-50%</v>
      </c>
      <c r="I343" s="8" t="str">
        <f t="shared" si="28"/>
        <v>&gt;500</v>
      </c>
      <c r="J343" s="8" t="str">
        <f t="shared" si="29"/>
        <v>No</v>
      </c>
      <c r="K343" s="1" t="s">
        <v>9296</v>
      </c>
      <c r="L343">
        <v>4</v>
      </c>
      <c r="M343" s="4">
        <v>7807</v>
      </c>
      <c r="N343" s="12">
        <f t="shared" si="27"/>
        <v>31228</v>
      </c>
      <c r="O343" t="s">
        <v>11072</v>
      </c>
      <c r="P343" t="s">
        <v>2161</v>
      </c>
      <c r="Q343" t="s">
        <v>12271</v>
      </c>
      <c r="R343" t="s">
        <v>2162</v>
      </c>
      <c r="S343" t="s">
        <v>13414</v>
      </c>
      <c r="T343" t="s">
        <v>2163</v>
      </c>
      <c r="U343" t="s">
        <v>2179</v>
      </c>
      <c r="V343" t="s">
        <v>2180</v>
      </c>
    </row>
    <row r="344" spans="1:22">
      <c r="A344" t="s">
        <v>2181</v>
      </c>
      <c r="B344" t="s">
        <v>9636</v>
      </c>
      <c r="C344" t="s">
        <v>10594</v>
      </c>
      <c r="D344" s="2">
        <v>6499</v>
      </c>
      <c r="E344" s="11">
        <f t="shared" si="25"/>
        <v>70255193</v>
      </c>
      <c r="F344" s="5">
        <v>8999</v>
      </c>
      <c r="G344" s="1">
        <v>0.28000000000000003</v>
      </c>
      <c r="H344" t="str">
        <f t="shared" si="26"/>
        <v>20-50%</v>
      </c>
      <c r="I344" s="8" t="str">
        <f t="shared" si="28"/>
        <v>&gt;500</v>
      </c>
      <c r="J344" s="8" t="str">
        <f t="shared" si="29"/>
        <v>No</v>
      </c>
      <c r="K344" s="1" t="s">
        <v>9296</v>
      </c>
      <c r="L344">
        <v>4</v>
      </c>
      <c r="M344" s="4">
        <v>7807</v>
      </c>
      <c r="N344" s="12">
        <f t="shared" si="27"/>
        <v>31228</v>
      </c>
      <c r="O344" t="s">
        <v>11072</v>
      </c>
      <c r="P344" t="s">
        <v>2161</v>
      </c>
      <c r="Q344" t="s">
        <v>12271</v>
      </c>
      <c r="R344" t="s">
        <v>2162</v>
      </c>
      <c r="S344" t="s">
        <v>13414</v>
      </c>
      <c r="T344" t="s">
        <v>2163</v>
      </c>
      <c r="U344" t="s">
        <v>2183</v>
      </c>
      <c r="V344" t="s">
        <v>2184</v>
      </c>
    </row>
    <row r="345" spans="1:22">
      <c r="A345" t="s">
        <v>2185</v>
      </c>
      <c r="B345" t="s">
        <v>9637</v>
      </c>
      <c r="C345" t="s">
        <v>10591</v>
      </c>
      <c r="D345">
        <v>569</v>
      </c>
      <c r="E345" s="11">
        <f t="shared" si="25"/>
        <v>67259000</v>
      </c>
      <c r="F345" s="5">
        <v>1000</v>
      </c>
      <c r="G345" s="1">
        <v>0.43</v>
      </c>
      <c r="H345" t="str">
        <f t="shared" si="26"/>
        <v>&gt;=50%</v>
      </c>
      <c r="I345" s="8" t="str">
        <f t="shared" si="28"/>
        <v>&gt;500</v>
      </c>
      <c r="J345" s="8" t="str">
        <f t="shared" si="29"/>
        <v>No</v>
      </c>
      <c r="K345" s="1" t="s">
        <v>9296</v>
      </c>
      <c r="L345">
        <v>4.4000000000000004</v>
      </c>
      <c r="M345" s="4">
        <v>67259</v>
      </c>
      <c r="N345" s="12">
        <f t="shared" si="27"/>
        <v>295939.60000000003</v>
      </c>
      <c r="O345" t="s">
        <v>11075</v>
      </c>
      <c r="P345" t="s">
        <v>2187</v>
      </c>
      <c r="Q345" t="s">
        <v>12273</v>
      </c>
      <c r="R345" t="s">
        <v>2188</v>
      </c>
      <c r="S345" t="s">
        <v>13416</v>
      </c>
      <c r="T345" t="s">
        <v>2189</v>
      </c>
      <c r="U345" t="s">
        <v>2190</v>
      </c>
      <c r="V345" t="s">
        <v>2191</v>
      </c>
    </row>
    <row r="346" spans="1:22">
      <c r="A346" t="s">
        <v>2192</v>
      </c>
      <c r="B346" t="s">
        <v>9638</v>
      </c>
      <c r="C346" t="s">
        <v>10595</v>
      </c>
      <c r="D346" s="2">
        <v>1898</v>
      </c>
      <c r="E346" s="11">
        <f t="shared" si="25"/>
        <v>53434311</v>
      </c>
      <c r="F346" s="5">
        <v>4999</v>
      </c>
      <c r="G346" s="1">
        <v>0.62</v>
      </c>
      <c r="H346" t="str">
        <f t="shared" si="26"/>
        <v>20%</v>
      </c>
      <c r="I346" s="8" t="str">
        <f t="shared" si="28"/>
        <v>&gt;500</v>
      </c>
      <c r="J346" s="8" t="str">
        <f t="shared" si="29"/>
        <v>No</v>
      </c>
      <c r="K346" s="1" t="s">
        <v>9295</v>
      </c>
      <c r="L346">
        <v>4.0999999999999996</v>
      </c>
      <c r="M346" s="4">
        <v>10689</v>
      </c>
      <c r="N346" s="12">
        <f t="shared" si="27"/>
        <v>43824.899999999994</v>
      </c>
      <c r="O346" t="s">
        <v>11076</v>
      </c>
      <c r="P346" t="s">
        <v>2194</v>
      </c>
      <c r="Q346" t="s">
        <v>12274</v>
      </c>
      <c r="R346" t="s">
        <v>2195</v>
      </c>
      <c r="S346" t="s">
        <v>13417</v>
      </c>
      <c r="T346" t="s">
        <v>2196</v>
      </c>
      <c r="U346" t="s">
        <v>2197</v>
      </c>
      <c r="V346" t="s">
        <v>2198</v>
      </c>
    </row>
    <row r="347" spans="1:22">
      <c r="A347" t="s">
        <v>2199</v>
      </c>
      <c r="B347" t="s">
        <v>9639</v>
      </c>
      <c r="C347" t="s">
        <v>10591</v>
      </c>
      <c r="D347" s="2">
        <v>1299</v>
      </c>
      <c r="E347" s="11">
        <f t="shared" si="25"/>
        <v>205169289</v>
      </c>
      <c r="F347" s="5">
        <v>1599</v>
      </c>
      <c r="G347" s="1">
        <v>0.19</v>
      </c>
      <c r="H347" t="str">
        <f t="shared" si="26"/>
        <v>&gt;=50%</v>
      </c>
      <c r="I347" s="8" t="str">
        <f t="shared" si="28"/>
        <v>&gt;500</v>
      </c>
      <c r="J347" s="8" t="str">
        <f t="shared" si="29"/>
        <v>No</v>
      </c>
      <c r="K347" s="1" t="s">
        <v>9296</v>
      </c>
      <c r="L347">
        <v>4</v>
      </c>
      <c r="M347" s="4">
        <v>128311</v>
      </c>
      <c r="N347" s="12">
        <f t="shared" si="27"/>
        <v>513244</v>
      </c>
      <c r="O347" t="s">
        <v>11077</v>
      </c>
      <c r="P347" t="s">
        <v>2201</v>
      </c>
      <c r="Q347" t="s">
        <v>12275</v>
      </c>
      <c r="R347" t="s">
        <v>2202</v>
      </c>
      <c r="S347" t="s">
        <v>13418</v>
      </c>
      <c r="T347" t="s">
        <v>2203</v>
      </c>
      <c r="U347" t="s">
        <v>2204</v>
      </c>
      <c r="V347" t="s">
        <v>2205</v>
      </c>
    </row>
    <row r="348" spans="1:22">
      <c r="A348" t="s">
        <v>2206</v>
      </c>
      <c r="B348" t="s">
        <v>9640</v>
      </c>
      <c r="C348" t="s">
        <v>2215</v>
      </c>
      <c r="D348" s="2">
        <v>1499</v>
      </c>
      <c r="E348" s="11">
        <f t="shared" si="25"/>
        <v>152354040</v>
      </c>
      <c r="F348" s="5">
        <v>6990</v>
      </c>
      <c r="G348" s="1">
        <v>0.79</v>
      </c>
      <c r="H348" t="str">
        <f t="shared" si="26"/>
        <v>20-50%</v>
      </c>
      <c r="I348" s="8" t="str">
        <f t="shared" si="28"/>
        <v>&gt;500</v>
      </c>
      <c r="J348" s="8" t="str">
        <f t="shared" si="29"/>
        <v>No</v>
      </c>
      <c r="K348" s="1" t="s">
        <v>9295</v>
      </c>
      <c r="L348">
        <v>3.9</v>
      </c>
      <c r="M348" s="4">
        <v>21796</v>
      </c>
      <c r="N348" s="12">
        <f t="shared" si="27"/>
        <v>85004.4</v>
      </c>
      <c r="O348" t="s">
        <v>11078</v>
      </c>
      <c r="P348" t="s">
        <v>2208</v>
      </c>
      <c r="Q348" t="s">
        <v>12276</v>
      </c>
      <c r="R348" t="s">
        <v>2209</v>
      </c>
      <c r="S348" t="s">
        <v>13419</v>
      </c>
      <c r="T348" t="s">
        <v>2210</v>
      </c>
      <c r="U348" t="s">
        <v>2211</v>
      </c>
      <c r="V348" t="s">
        <v>2212</v>
      </c>
    </row>
    <row r="349" spans="1:22">
      <c r="A349" t="s">
        <v>2213</v>
      </c>
      <c r="B349" t="s">
        <v>9641</v>
      </c>
      <c r="C349" t="s">
        <v>10593</v>
      </c>
      <c r="D349">
        <v>599</v>
      </c>
      <c r="E349" s="11">
        <f t="shared" si="25"/>
        <v>192397410</v>
      </c>
      <c r="F349" s="5">
        <v>999</v>
      </c>
      <c r="G349" s="1">
        <v>0.4</v>
      </c>
      <c r="H349" t="str">
        <f t="shared" si="26"/>
        <v>20-50%</v>
      </c>
      <c r="I349" s="8" t="str">
        <f t="shared" si="28"/>
        <v>&gt;500</v>
      </c>
      <c r="J349" s="8" t="str">
        <f t="shared" si="29"/>
        <v>No</v>
      </c>
      <c r="K349" s="1" t="s">
        <v>9296</v>
      </c>
      <c r="L349">
        <v>4.0999999999999996</v>
      </c>
      <c r="M349" s="4">
        <v>192590</v>
      </c>
      <c r="N349" s="12">
        <f t="shared" si="27"/>
        <v>789618.99999999988</v>
      </c>
      <c r="O349" t="s">
        <v>11079</v>
      </c>
      <c r="P349" t="s">
        <v>2216</v>
      </c>
      <c r="Q349" t="s">
        <v>12277</v>
      </c>
      <c r="R349" t="s">
        <v>2217</v>
      </c>
      <c r="S349" t="s">
        <v>13420</v>
      </c>
      <c r="T349" t="s">
        <v>2218</v>
      </c>
      <c r="U349" t="s">
        <v>2219</v>
      </c>
      <c r="V349" t="s">
        <v>2220</v>
      </c>
    </row>
    <row r="350" spans="1:22">
      <c r="A350" t="s">
        <v>2221</v>
      </c>
      <c r="B350" t="s">
        <v>9642</v>
      </c>
      <c r="C350" t="s">
        <v>2215</v>
      </c>
      <c r="D350" s="2">
        <v>9499</v>
      </c>
      <c r="E350" s="11">
        <f t="shared" si="25"/>
        <v>3407716</v>
      </c>
      <c r="F350" s="5">
        <v>11999</v>
      </c>
      <c r="G350" s="1">
        <v>0.21</v>
      </c>
      <c r="H350" t="str">
        <f t="shared" si="26"/>
        <v>&gt;=50%</v>
      </c>
      <c r="I350" s="8" t="str">
        <f t="shared" si="28"/>
        <v>&gt;500</v>
      </c>
      <c r="J350" s="8" t="str">
        <f t="shared" si="29"/>
        <v>No</v>
      </c>
      <c r="K350" s="1" t="s">
        <v>9296</v>
      </c>
      <c r="L350">
        <v>4.2</v>
      </c>
      <c r="M350" s="4">
        <v>284</v>
      </c>
      <c r="N350" s="12">
        <f t="shared" si="27"/>
        <v>1192.8</v>
      </c>
      <c r="O350" t="s">
        <v>11080</v>
      </c>
      <c r="P350" t="s">
        <v>2223</v>
      </c>
      <c r="Q350" t="s">
        <v>12278</v>
      </c>
      <c r="R350" t="s">
        <v>2224</v>
      </c>
      <c r="S350" t="s">
        <v>13421</v>
      </c>
      <c r="T350" t="s">
        <v>2225</v>
      </c>
      <c r="U350" t="s">
        <v>2226</v>
      </c>
      <c r="V350" t="s">
        <v>2227</v>
      </c>
    </row>
    <row r="351" spans="1:22">
      <c r="A351" t="s">
        <v>2228</v>
      </c>
      <c r="B351" t="s">
        <v>9643</v>
      </c>
      <c r="C351" t="s">
        <v>10593</v>
      </c>
      <c r="D351">
        <v>599</v>
      </c>
      <c r="E351" s="11">
        <f t="shared" si="25"/>
        <v>145346838</v>
      </c>
      <c r="F351" s="5">
        <v>2499</v>
      </c>
      <c r="G351" s="1">
        <v>0.76</v>
      </c>
      <c r="H351" t="str">
        <f t="shared" si="26"/>
        <v>20-50%</v>
      </c>
      <c r="I351" s="8" t="str">
        <f t="shared" si="28"/>
        <v>&gt;500</v>
      </c>
      <c r="J351" s="8" t="str">
        <f t="shared" si="29"/>
        <v>No</v>
      </c>
      <c r="K351" s="1" t="s">
        <v>9295</v>
      </c>
      <c r="L351">
        <v>3.9</v>
      </c>
      <c r="M351" s="4">
        <v>58162</v>
      </c>
      <c r="N351" s="12">
        <f t="shared" si="27"/>
        <v>226831.8</v>
      </c>
      <c r="O351" t="s">
        <v>11081</v>
      </c>
      <c r="P351" t="s">
        <v>2230</v>
      </c>
      <c r="Q351" t="s">
        <v>12279</v>
      </c>
      <c r="R351" t="s">
        <v>2231</v>
      </c>
      <c r="S351" t="s">
        <v>13422</v>
      </c>
      <c r="T351" t="s">
        <v>2232</v>
      </c>
      <c r="U351" t="s">
        <v>2233</v>
      </c>
      <c r="V351" t="s">
        <v>2234</v>
      </c>
    </row>
    <row r="352" spans="1:22">
      <c r="A352" t="s">
        <v>2235</v>
      </c>
      <c r="B352" t="s">
        <v>9644</v>
      </c>
      <c r="C352" t="s">
        <v>10596</v>
      </c>
      <c r="D352" s="2">
        <v>8999</v>
      </c>
      <c r="E352" s="11">
        <f t="shared" si="25"/>
        <v>153539204</v>
      </c>
      <c r="F352" s="5">
        <v>11999</v>
      </c>
      <c r="G352" s="1">
        <v>0.25</v>
      </c>
      <c r="H352" t="str">
        <f t="shared" si="26"/>
        <v>&gt;=50%</v>
      </c>
      <c r="I352" s="8" t="str">
        <f t="shared" si="28"/>
        <v>&gt;500</v>
      </c>
      <c r="J352" s="8" t="str">
        <f t="shared" si="29"/>
        <v>No</v>
      </c>
      <c r="K352" s="1" t="s">
        <v>9296</v>
      </c>
      <c r="L352">
        <v>4</v>
      </c>
      <c r="M352" s="4">
        <v>12796</v>
      </c>
      <c r="N352" s="12">
        <f t="shared" si="27"/>
        <v>51184</v>
      </c>
      <c r="O352" t="s">
        <v>11082</v>
      </c>
      <c r="P352" t="s">
        <v>2237</v>
      </c>
      <c r="Q352" t="s">
        <v>12280</v>
      </c>
      <c r="R352" t="s">
        <v>2238</v>
      </c>
      <c r="S352" t="s">
        <v>13423</v>
      </c>
      <c r="T352" t="s">
        <v>2239</v>
      </c>
      <c r="U352" t="s">
        <v>2240</v>
      </c>
      <c r="V352" t="s">
        <v>2241</v>
      </c>
    </row>
    <row r="353" spans="1:22">
      <c r="A353" t="s">
        <v>2242</v>
      </c>
      <c r="B353" t="s">
        <v>9645</v>
      </c>
      <c r="C353" t="s">
        <v>2215</v>
      </c>
      <c r="D353">
        <v>349</v>
      </c>
      <c r="E353" s="11">
        <f t="shared" si="25"/>
        <v>18552318</v>
      </c>
      <c r="F353" s="5">
        <v>1299</v>
      </c>
      <c r="G353" s="1">
        <v>0.73</v>
      </c>
      <c r="H353" t="str">
        <f t="shared" si="26"/>
        <v>&gt;=50%</v>
      </c>
      <c r="I353" s="8" t="str">
        <f t="shared" si="28"/>
        <v>&gt;500</v>
      </c>
      <c r="J353" s="8" t="str">
        <f t="shared" si="29"/>
        <v>No</v>
      </c>
      <c r="K353" s="1" t="s">
        <v>9295</v>
      </c>
      <c r="L353">
        <v>4</v>
      </c>
      <c r="M353" s="4">
        <v>14282</v>
      </c>
      <c r="N353" s="12">
        <f t="shared" si="27"/>
        <v>57128</v>
      </c>
      <c r="O353" t="s">
        <v>11083</v>
      </c>
      <c r="P353" t="s">
        <v>2244</v>
      </c>
      <c r="Q353" t="s">
        <v>12281</v>
      </c>
      <c r="R353" t="s">
        <v>2245</v>
      </c>
      <c r="S353" t="s">
        <v>13424</v>
      </c>
      <c r="T353" t="s">
        <v>2246</v>
      </c>
      <c r="U353" t="s">
        <v>2247</v>
      </c>
      <c r="V353" t="s">
        <v>2248</v>
      </c>
    </row>
    <row r="354" spans="1:22">
      <c r="A354" t="s">
        <v>2249</v>
      </c>
      <c r="B354" t="s">
        <v>9646</v>
      </c>
      <c r="C354" t="s">
        <v>10594</v>
      </c>
      <c r="D354">
        <v>349</v>
      </c>
      <c r="E354" s="11">
        <f t="shared" si="25"/>
        <v>363349287</v>
      </c>
      <c r="F354" s="5">
        <v>999</v>
      </c>
      <c r="G354" s="1">
        <v>0.65</v>
      </c>
      <c r="H354" t="str">
        <f t="shared" si="26"/>
        <v>20-50%</v>
      </c>
      <c r="I354" s="8" t="str">
        <f t="shared" si="28"/>
        <v>&gt;500</v>
      </c>
      <c r="J354" s="8" t="str">
        <f t="shared" si="29"/>
        <v>No</v>
      </c>
      <c r="K354" s="1" t="s">
        <v>9295</v>
      </c>
      <c r="L354">
        <v>4.0999999999999996</v>
      </c>
      <c r="M354" s="4">
        <v>363713</v>
      </c>
      <c r="N354" s="12">
        <f t="shared" si="27"/>
        <v>1491223.2999999998</v>
      </c>
      <c r="O354" t="s">
        <v>11084</v>
      </c>
      <c r="P354" t="s">
        <v>2251</v>
      </c>
      <c r="Q354" t="s">
        <v>12282</v>
      </c>
      <c r="R354" t="s">
        <v>2252</v>
      </c>
      <c r="S354" t="s">
        <v>13425</v>
      </c>
      <c r="T354" t="s">
        <v>2253</v>
      </c>
      <c r="U354" t="s">
        <v>2254</v>
      </c>
      <c r="V354" t="s">
        <v>2255</v>
      </c>
    </row>
    <row r="355" spans="1:22">
      <c r="A355" t="s">
        <v>2256</v>
      </c>
      <c r="B355" t="s">
        <v>9647</v>
      </c>
      <c r="C355" t="s">
        <v>10593</v>
      </c>
      <c r="D355">
        <v>959</v>
      </c>
      <c r="E355" s="11">
        <f t="shared" si="25"/>
        <v>121066200</v>
      </c>
      <c r="F355" s="5">
        <v>1800</v>
      </c>
      <c r="G355" s="1">
        <v>0.47</v>
      </c>
      <c r="H355" t="str">
        <f t="shared" si="26"/>
        <v>20-50%</v>
      </c>
      <c r="I355" s="8" t="str">
        <f t="shared" si="28"/>
        <v>&gt;500</v>
      </c>
      <c r="J355" s="8" t="str">
        <f t="shared" si="29"/>
        <v>No</v>
      </c>
      <c r="K355" s="1" t="s">
        <v>9296</v>
      </c>
      <c r="L355">
        <v>4.4000000000000004</v>
      </c>
      <c r="M355" s="4">
        <v>67259</v>
      </c>
      <c r="N355" s="12">
        <f t="shared" si="27"/>
        <v>295939.60000000003</v>
      </c>
      <c r="O355" t="s">
        <v>11075</v>
      </c>
      <c r="P355" t="s">
        <v>2187</v>
      </c>
      <c r="Q355" t="s">
        <v>12273</v>
      </c>
      <c r="R355" t="s">
        <v>2188</v>
      </c>
      <c r="S355" t="s">
        <v>13416</v>
      </c>
      <c r="T355" t="s">
        <v>2189</v>
      </c>
      <c r="U355" t="s">
        <v>2258</v>
      </c>
      <c r="V355" t="s">
        <v>2259</v>
      </c>
    </row>
    <row r="356" spans="1:22">
      <c r="A356" t="s">
        <v>2260</v>
      </c>
      <c r="B356" t="s">
        <v>9648</v>
      </c>
      <c r="C356" t="s">
        <v>10592</v>
      </c>
      <c r="D356" s="2">
        <v>9499</v>
      </c>
      <c r="E356" s="11">
        <f t="shared" si="25"/>
        <v>3407716</v>
      </c>
      <c r="F356" s="5">
        <v>11999</v>
      </c>
      <c r="G356" s="1">
        <v>0.21</v>
      </c>
      <c r="H356" t="str">
        <f t="shared" si="26"/>
        <v>20-50%</v>
      </c>
      <c r="I356" s="8" t="str">
        <f t="shared" si="28"/>
        <v>&gt;500</v>
      </c>
      <c r="J356" s="8" t="str">
        <f t="shared" si="29"/>
        <v>No</v>
      </c>
      <c r="K356" s="1" t="s">
        <v>9296</v>
      </c>
      <c r="L356">
        <v>4.2</v>
      </c>
      <c r="M356" s="4">
        <v>284</v>
      </c>
      <c r="N356" s="12">
        <f t="shared" si="27"/>
        <v>1192.8</v>
      </c>
      <c r="O356" t="s">
        <v>11080</v>
      </c>
      <c r="P356" t="s">
        <v>2223</v>
      </c>
      <c r="Q356" t="s">
        <v>12278</v>
      </c>
      <c r="R356" t="s">
        <v>2224</v>
      </c>
      <c r="S356" t="s">
        <v>13421</v>
      </c>
      <c r="T356" t="s">
        <v>2225</v>
      </c>
      <c r="U356" t="s">
        <v>2262</v>
      </c>
      <c r="V356" t="s">
        <v>2263</v>
      </c>
    </row>
    <row r="357" spans="1:22">
      <c r="A357" t="s">
        <v>2264</v>
      </c>
      <c r="B357" t="s">
        <v>9649</v>
      </c>
      <c r="C357" t="s">
        <v>10592</v>
      </c>
      <c r="D357" s="2">
        <v>1499</v>
      </c>
      <c r="E357" s="11">
        <f t="shared" si="25"/>
        <v>39909030</v>
      </c>
      <c r="F357" s="5">
        <v>2499</v>
      </c>
      <c r="G357" s="1">
        <v>0.4</v>
      </c>
      <c r="H357" t="str">
        <f t="shared" si="26"/>
        <v>20-50%</v>
      </c>
      <c r="I357" s="8" t="str">
        <f t="shared" si="28"/>
        <v>&gt;500</v>
      </c>
      <c r="J357" s="8" t="str">
        <f t="shared" si="29"/>
        <v>No</v>
      </c>
      <c r="K357" s="1" t="s">
        <v>9296</v>
      </c>
      <c r="L357">
        <v>4.3</v>
      </c>
      <c r="M357" s="4">
        <v>15970</v>
      </c>
      <c r="N357" s="12">
        <f t="shared" si="27"/>
        <v>68671</v>
      </c>
      <c r="O357" t="s">
        <v>11085</v>
      </c>
      <c r="P357" t="s">
        <v>2266</v>
      </c>
      <c r="Q357" t="s">
        <v>12283</v>
      </c>
      <c r="R357" t="s">
        <v>2267</v>
      </c>
      <c r="S357" t="s">
        <v>13426</v>
      </c>
      <c r="T357" t="s">
        <v>2268</v>
      </c>
      <c r="U357" t="s">
        <v>2269</v>
      </c>
      <c r="V357" t="s">
        <v>2270</v>
      </c>
    </row>
    <row r="358" spans="1:22">
      <c r="A358" t="s">
        <v>2271</v>
      </c>
      <c r="B358" t="s">
        <v>9650</v>
      </c>
      <c r="C358" t="s">
        <v>10597</v>
      </c>
      <c r="D358" s="2">
        <v>1149</v>
      </c>
      <c r="E358" s="11">
        <f t="shared" si="25"/>
        <v>393427488</v>
      </c>
      <c r="F358" s="5">
        <v>2199</v>
      </c>
      <c r="G358" s="1">
        <v>0.48</v>
      </c>
      <c r="H358" t="str">
        <f t="shared" si="26"/>
        <v>&gt;=50%</v>
      </c>
      <c r="I358" s="8" t="str">
        <f t="shared" si="28"/>
        <v>&gt;500</v>
      </c>
      <c r="J358" s="8" t="str">
        <f t="shared" si="29"/>
        <v>No</v>
      </c>
      <c r="K358" s="1" t="s">
        <v>9296</v>
      </c>
      <c r="L358">
        <v>4.3</v>
      </c>
      <c r="M358" s="4">
        <v>178912</v>
      </c>
      <c r="N358" s="12">
        <f t="shared" si="27"/>
        <v>769321.6</v>
      </c>
      <c r="O358" t="s">
        <v>11086</v>
      </c>
      <c r="P358" t="s">
        <v>2154</v>
      </c>
      <c r="Q358" t="s">
        <v>12270</v>
      </c>
      <c r="R358" t="s">
        <v>2155</v>
      </c>
      <c r="S358" t="s">
        <v>13413</v>
      </c>
      <c r="T358" t="s">
        <v>2156</v>
      </c>
      <c r="U358" t="s">
        <v>2273</v>
      </c>
      <c r="V358" t="s">
        <v>2274</v>
      </c>
    </row>
    <row r="359" spans="1:22">
      <c r="A359" t="s">
        <v>2275</v>
      </c>
      <c r="B359" t="s">
        <v>9651</v>
      </c>
      <c r="C359" t="s">
        <v>10598</v>
      </c>
      <c r="D359">
        <v>349</v>
      </c>
      <c r="E359" s="11">
        <f t="shared" si="25"/>
        <v>46352601</v>
      </c>
      <c r="F359" s="5">
        <v>999</v>
      </c>
      <c r="G359" s="1">
        <v>0.65</v>
      </c>
      <c r="H359" t="str">
        <f t="shared" si="26"/>
        <v>20-50%</v>
      </c>
      <c r="I359" s="8" t="str">
        <f t="shared" si="28"/>
        <v>&gt;500</v>
      </c>
      <c r="J359" s="8" t="str">
        <f t="shared" si="29"/>
        <v>No</v>
      </c>
      <c r="K359" s="1" t="s">
        <v>9295</v>
      </c>
      <c r="L359">
        <v>3.9</v>
      </c>
      <c r="M359" s="4">
        <v>46399</v>
      </c>
      <c r="N359" s="12">
        <f t="shared" si="27"/>
        <v>180956.1</v>
      </c>
      <c r="O359" t="s">
        <v>11087</v>
      </c>
      <c r="P359" t="s">
        <v>2277</v>
      </c>
      <c r="Q359" t="s">
        <v>12284</v>
      </c>
      <c r="R359" t="s">
        <v>2278</v>
      </c>
      <c r="S359" t="s">
        <v>13427</v>
      </c>
      <c r="T359" t="s">
        <v>2279</v>
      </c>
      <c r="U359" t="s">
        <v>2280</v>
      </c>
      <c r="V359" t="s">
        <v>2281</v>
      </c>
    </row>
    <row r="360" spans="1:22">
      <c r="A360" t="s">
        <v>2282</v>
      </c>
      <c r="B360" t="s">
        <v>9652</v>
      </c>
      <c r="C360" t="s">
        <v>10591</v>
      </c>
      <c r="D360" s="2">
        <v>1219</v>
      </c>
      <c r="E360" s="11">
        <f t="shared" si="25"/>
        <v>15105809</v>
      </c>
      <c r="F360" s="5">
        <v>1699</v>
      </c>
      <c r="G360" s="1">
        <v>0.28000000000000003</v>
      </c>
      <c r="H360" t="str">
        <f t="shared" si="26"/>
        <v>&gt;=50%</v>
      </c>
      <c r="I360" s="8" t="str">
        <f t="shared" si="28"/>
        <v>&gt;500</v>
      </c>
      <c r="J360" s="8" t="str">
        <f t="shared" si="29"/>
        <v>No</v>
      </c>
      <c r="K360" s="1" t="s">
        <v>9296</v>
      </c>
      <c r="L360">
        <v>4.4000000000000004</v>
      </c>
      <c r="M360" s="4">
        <v>8891</v>
      </c>
      <c r="N360" s="12">
        <f t="shared" si="27"/>
        <v>39120.400000000001</v>
      </c>
      <c r="O360" t="s">
        <v>2284</v>
      </c>
      <c r="P360" t="s">
        <v>2285</v>
      </c>
      <c r="Q360" t="s">
        <v>12285</v>
      </c>
      <c r="R360" t="s">
        <v>2286</v>
      </c>
      <c r="S360" t="s">
        <v>13428</v>
      </c>
      <c r="T360" t="s">
        <v>2287</v>
      </c>
      <c r="U360" t="s">
        <v>2288</v>
      </c>
      <c r="V360" t="s">
        <v>2289</v>
      </c>
    </row>
    <row r="361" spans="1:22">
      <c r="A361" t="s">
        <v>2290</v>
      </c>
      <c r="B361" t="s">
        <v>9653</v>
      </c>
      <c r="C361" t="s">
        <v>10591</v>
      </c>
      <c r="D361" s="2">
        <v>1599</v>
      </c>
      <c r="E361" s="11">
        <f t="shared" si="25"/>
        <v>120985746</v>
      </c>
      <c r="F361" s="5">
        <v>3999</v>
      </c>
      <c r="G361" s="1">
        <v>0.6</v>
      </c>
      <c r="H361" t="str">
        <f t="shared" si="26"/>
        <v>&gt;=50%</v>
      </c>
      <c r="I361" s="8" t="str">
        <f t="shared" si="28"/>
        <v>&gt;500</v>
      </c>
      <c r="J361" s="8" t="str">
        <f t="shared" si="29"/>
        <v>No</v>
      </c>
      <c r="K361" s="1" t="s">
        <v>9295</v>
      </c>
      <c r="L361">
        <v>4</v>
      </c>
      <c r="M361" s="4">
        <v>30254</v>
      </c>
      <c r="N361" s="12">
        <f t="shared" si="27"/>
        <v>121016</v>
      </c>
      <c r="O361" t="s">
        <v>11088</v>
      </c>
      <c r="P361" t="s">
        <v>2292</v>
      </c>
      <c r="Q361" t="s">
        <v>2293</v>
      </c>
      <c r="R361" t="s">
        <v>2294</v>
      </c>
      <c r="S361" t="s">
        <v>13429</v>
      </c>
      <c r="T361" t="s">
        <v>2295</v>
      </c>
      <c r="U361" t="s">
        <v>2296</v>
      </c>
      <c r="V361" t="s">
        <v>2297</v>
      </c>
    </row>
    <row r="362" spans="1:22">
      <c r="A362" t="s">
        <v>2298</v>
      </c>
      <c r="B362" t="s">
        <v>9654</v>
      </c>
      <c r="C362" t="s">
        <v>10593</v>
      </c>
      <c r="D362" s="2">
        <v>1499</v>
      </c>
      <c r="E362" s="11">
        <f t="shared" si="25"/>
        <v>181065364</v>
      </c>
      <c r="F362" s="5">
        <v>7999</v>
      </c>
      <c r="G362" s="1">
        <v>0.81</v>
      </c>
      <c r="H362" t="str">
        <f t="shared" si="26"/>
        <v>20-50%</v>
      </c>
      <c r="I362" s="8" t="str">
        <f t="shared" si="28"/>
        <v>&gt;500</v>
      </c>
      <c r="J362" s="8" t="str">
        <f t="shared" si="29"/>
        <v>No</v>
      </c>
      <c r="K362" s="1" t="s">
        <v>9295</v>
      </c>
      <c r="L362">
        <v>4.2</v>
      </c>
      <c r="M362" s="4">
        <v>22636</v>
      </c>
      <c r="N362" s="12">
        <f t="shared" si="27"/>
        <v>95071.2</v>
      </c>
      <c r="O362" t="s">
        <v>11089</v>
      </c>
      <c r="P362" t="s">
        <v>2300</v>
      </c>
      <c r="Q362" t="s">
        <v>2301</v>
      </c>
      <c r="R362" t="s">
        <v>2302</v>
      </c>
      <c r="S362" t="s">
        <v>13430</v>
      </c>
      <c r="T362" t="s">
        <v>2303</v>
      </c>
      <c r="U362" t="s">
        <v>2304</v>
      </c>
      <c r="V362" t="s">
        <v>2305</v>
      </c>
    </row>
    <row r="363" spans="1:22">
      <c r="A363" t="s">
        <v>2306</v>
      </c>
      <c r="B363" t="s">
        <v>9655</v>
      </c>
      <c r="C363" t="s">
        <v>10594</v>
      </c>
      <c r="D363" s="2">
        <v>18499</v>
      </c>
      <c r="E363" s="11">
        <f t="shared" si="25"/>
        <v>580245682</v>
      </c>
      <c r="F363" s="5">
        <v>25999</v>
      </c>
      <c r="G363" s="1">
        <v>0.28999999999999998</v>
      </c>
      <c r="H363" t="str">
        <f t="shared" si="26"/>
        <v>20-50%</v>
      </c>
      <c r="I363" s="8" t="str">
        <f t="shared" si="28"/>
        <v>&gt;500</v>
      </c>
      <c r="J363" s="8" t="str">
        <f t="shared" si="29"/>
        <v>No</v>
      </c>
      <c r="K363" s="1" t="s">
        <v>9296</v>
      </c>
      <c r="L363">
        <v>4.0999999999999996</v>
      </c>
      <c r="M363" s="4">
        <v>22318</v>
      </c>
      <c r="N363" s="12">
        <f t="shared" si="27"/>
        <v>91503.799999999988</v>
      </c>
      <c r="O363" t="s">
        <v>11090</v>
      </c>
      <c r="P363" t="s">
        <v>2308</v>
      </c>
      <c r="Q363" t="s">
        <v>12286</v>
      </c>
      <c r="R363" t="s">
        <v>2309</v>
      </c>
      <c r="S363" t="s">
        <v>13431</v>
      </c>
      <c r="T363" t="s">
        <v>2310</v>
      </c>
      <c r="U363" t="s">
        <v>2311</v>
      </c>
      <c r="V363" t="s">
        <v>2312</v>
      </c>
    </row>
    <row r="364" spans="1:22">
      <c r="A364" t="s">
        <v>2313</v>
      </c>
      <c r="B364" t="s">
        <v>9656</v>
      </c>
      <c r="C364" t="s">
        <v>10593</v>
      </c>
      <c r="D364">
        <v>369</v>
      </c>
      <c r="E364" s="11">
        <f t="shared" si="25"/>
        <v>47081300</v>
      </c>
      <c r="F364" s="5">
        <v>700</v>
      </c>
      <c r="G364" s="1">
        <v>0.47</v>
      </c>
      <c r="H364" t="str">
        <f t="shared" si="26"/>
        <v>20-50%</v>
      </c>
      <c r="I364" s="8" t="str">
        <f t="shared" si="28"/>
        <v>&gt;500</v>
      </c>
      <c r="J364" s="8" t="str">
        <f t="shared" si="29"/>
        <v>No</v>
      </c>
      <c r="K364" s="1" t="s">
        <v>9296</v>
      </c>
      <c r="L364">
        <v>4.4000000000000004</v>
      </c>
      <c r="M364" s="4">
        <v>67259</v>
      </c>
      <c r="N364" s="12">
        <f t="shared" si="27"/>
        <v>295939.60000000003</v>
      </c>
      <c r="O364" t="s">
        <v>11091</v>
      </c>
      <c r="P364" t="s">
        <v>2187</v>
      </c>
      <c r="Q364" t="s">
        <v>12273</v>
      </c>
      <c r="R364" t="s">
        <v>2188</v>
      </c>
      <c r="S364" t="s">
        <v>13416</v>
      </c>
      <c r="T364" t="s">
        <v>2189</v>
      </c>
      <c r="U364" t="s">
        <v>2315</v>
      </c>
      <c r="V364" t="s">
        <v>2316</v>
      </c>
    </row>
    <row r="365" spans="1:22">
      <c r="A365" t="s">
        <v>2317</v>
      </c>
      <c r="B365" t="s">
        <v>9657</v>
      </c>
      <c r="C365" t="s">
        <v>10591</v>
      </c>
      <c r="D365" s="2">
        <v>12999</v>
      </c>
      <c r="E365" s="11">
        <f t="shared" si="25"/>
        <v>341945002</v>
      </c>
      <c r="F365" s="5">
        <v>17999</v>
      </c>
      <c r="G365" s="1">
        <v>0.28000000000000003</v>
      </c>
      <c r="H365" t="str">
        <f t="shared" si="26"/>
        <v>&gt;=50%</v>
      </c>
      <c r="I365" s="8" t="str">
        <f t="shared" si="28"/>
        <v>&gt;500</v>
      </c>
      <c r="J365" s="8" t="str">
        <f t="shared" si="29"/>
        <v>No</v>
      </c>
      <c r="K365" s="1" t="s">
        <v>9296</v>
      </c>
      <c r="L365">
        <v>4.0999999999999996</v>
      </c>
      <c r="M365" s="4">
        <v>18998</v>
      </c>
      <c r="N365" s="12">
        <f t="shared" si="27"/>
        <v>77891.799999999988</v>
      </c>
      <c r="O365" t="s">
        <v>11092</v>
      </c>
      <c r="P365" t="s">
        <v>2319</v>
      </c>
      <c r="Q365" t="s">
        <v>12287</v>
      </c>
      <c r="R365" t="s">
        <v>2320</v>
      </c>
      <c r="S365" t="s">
        <v>13432</v>
      </c>
      <c r="T365" t="s">
        <v>2321</v>
      </c>
      <c r="U365" t="s">
        <v>2322</v>
      </c>
      <c r="V365" t="s">
        <v>2323</v>
      </c>
    </row>
    <row r="366" spans="1:22">
      <c r="A366" t="s">
        <v>2324</v>
      </c>
      <c r="B366" t="s">
        <v>9628</v>
      </c>
      <c r="C366" t="s">
        <v>10591</v>
      </c>
      <c r="D366" s="2">
        <v>1799</v>
      </c>
      <c r="E366" s="11">
        <f t="shared" si="25"/>
        <v>278726063</v>
      </c>
      <c r="F366" s="5">
        <v>19999</v>
      </c>
      <c r="G366" s="1">
        <v>0.91</v>
      </c>
      <c r="H366" t="str">
        <f t="shared" si="26"/>
        <v>&gt;=50%</v>
      </c>
      <c r="I366" s="8" t="str">
        <f t="shared" si="28"/>
        <v>&gt;500</v>
      </c>
      <c r="J366" s="8" t="str">
        <f t="shared" si="29"/>
        <v>No</v>
      </c>
      <c r="K366" s="1" t="s">
        <v>9295</v>
      </c>
      <c r="L366">
        <v>4.2</v>
      </c>
      <c r="M366" s="4">
        <v>13937</v>
      </c>
      <c r="N366" s="12">
        <f t="shared" si="27"/>
        <v>58535.4</v>
      </c>
      <c r="O366" t="s">
        <v>11093</v>
      </c>
      <c r="P366" t="s">
        <v>2133</v>
      </c>
      <c r="Q366" t="s">
        <v>12267</v>
      </c>
      <c r="R366" t="s">
        <v>2134</v>
      </c>
      <c r="S366" t="s">
        <v>13410</v>
      </c>
      <c r="T366" t="s">
        <v>2135</v>
      </c>
      <c r="U366" t="s">
        <v>2325</v>
      </c>
      <c r="V366" t="s">
        <v>2326</v>
      </c>
    </row>
    <row r="367" spans="1:22">
      <c r="A367" t="s">
        <v>2327</v>
      </c>
      <c r="B367" t="s">
        <v>9658</v>
      </c>
      <c r="C367" t="s">
        <v>10593</v>
      </c>
      <c r="D367" s="2">
        <v>2199</v>
      </c>
      <c r="E367" s="11">
        <f t="shared" si="25"/>
        <v>294680529</v>
      </c>
      <c r="F367" s="5">
        <v>9999</v>
      </c>
      <c r="G367" s="1">
        <v>0.78</v>
      </c>
      <c r="H367" t="str">
        <f t="shared" si="26"/>
        <v>20-50%</v>
      </c>
      <c r="I367" s="8" t="str">
        <f t="shared" si="28"/>
        <v>&gt;500</v>
      </c>
      <c r="J367" s="8" t="str">
        <f t="shared" si="29"/>
        <v>No</v>
      </c>
      <c r="K367" s="1" t="s">
        <v>9295</v>
      </c>
      <c r="L367">
        <v>4.2</v>
      </c>
      <c r="M367" s="4">
        <v>29471</v>
      </c>
      <c r="N367" s="12">
        <f t="shared" si="27"/>
        <v>123778.20000000001</v>
      </c>
      <c r="O367" t="s">
        <v>11094</v>
      </c>
      <c r="P367" t="s">
        <v>2329</v>
      </c>
      <c r="Q367" t="s">
        <v>12288</v>
      </c>
      <c r="R367" t="s">
        <v>2330</v>
      </c>
      <c r="S367" t="s">
        <v>13433</v>
      </c>
      <c r="T367" t="s">
        <v>2331</v>
      </c>
      <c r="U367" t="s">
        <v>2332</v>
      </c>
      <c r="V367" t="s">
        <v>2333</v>
      </c>
    </row>
    <row r="368" spans="1:22">
      <c r="A368" t="s">
        <v>2334</v>
      </c>
      <c r="B368" t="s">
        <v>9659</v>
      </c>
      <c r="C368" t="s">
        <v>10593</v>
      </c>
      <c r="D368" s="2">
        <v>16999</v>
      </c>
      <c r="E368" s="11">
        <f t="shared" si="25"/>
        <v>557927682</v>
      </c>
      <c r="F368" s="5">
        <v>24999</v>
      </c>
      <c r="G368" s="1">
        <v>0.32</v>
      </c>
      <c r="H368" t="str">
        <f t="shared" si="26"/>
        <v>20-50%</v>
      </c>
      <c r="I368" s="8" t="str">
        <f t="shared" si="28"/>
        <v>&gt;500</v>
      </c>
      <c r="J368" s="8" t="str">
        <f t="shared" si="29"/>
        <v>No</v>
      </c>
      <c r="K368" s="1" t="s">
        <v>9296</v>
      </c>
      <c r="L368">
        <v>4.0999999999999996</v>
      </c>
      <c r="M368" s="4">
        <v>22318</v>
      </c>
      <c r="N368" s="12">
        <f t="shared" si="27"/>
        <v>91503.799999999988</v>
      </c>
      <c r="O368" t="s">
        <v>11095</v>
      </c>
      <c r="P368" t="s">
        <v>2308</v>
      </c>
      <c r="Q368" t="s">
        <v>12286</v>
      </c>
      <c r="R368" t="s">
        <v>2309</v>
      </c>
      <c r="S368" t="s">
        <v>13431</v>
      </c>
      <c r="T368" t="s">
        <v>2310</v>
      </c>
      <c r="U368" t="s">
        <v>2336</v>
      </c>
      <c r="V368" t="s">
        <v>2337</v>
      </c>
    </row>
    <row r="369" spans="1:22">
      <c r="A369" t="s">
        <v>2338</v>
      </c>
      <c r="B369" t="s">
        <v>9660</v>
      </c>
      <c r="C369" t="s">
        <v>10591</v>
      </c>
      <c r="D369" s="2">
        <v>16499</v>
      </c>
      <c r="E369" s="11">
        <f t="shared" si="25"/>
        <v>448328650</v>
      </c>
      <c r="F369" s="5">
        <v>20999</v>
      </c>
      <c r="G369" s="1">
        <v>0.21</v>
      </c>
      <c r="H369" t="str">
        <f t="shared" si="26"/>
        <v>&gt;=50%</v>
      </c>
      <c r="I369" s="8" t="str">
        <f t="shared" si="28"/>
        <v>&gt;500</v>
      </c>
      <c r="J369" s="8" t="str">
        <f t="shared" si="29"/>
        <v>No</v>
      </c>
      <c r="K369" s="1" t="s">
        <v>9296</v>
      </c>
      <c r="L369">
        <v>4</v>
      </c>
      <c r="M369" s="4">
        <v>21350</v>
      </c>
      <c r="N369" s="12">
        <f t="shared" si="27"/>
        <v>85400</v>
      </c>
      <c r="O369" t="s">
        <v>11096</v>
      </c>
      <c r="P369" t="s">
        <v>2340</v>
      </c>
      <c r="Q369" t="s">
        <v>12289</v>
      </c>
      <c r="R369" t="s">
        <v>2341</v>
      </c>
      <c r="S369" t="s">
        <v>13434</v>
      </c>
      <c r="T369" t="s">
        <v>2342</v>
      </c>
      <c r="U369" t="s">
        <v>2343</v>
      </c>
      <c r="V369" t="s">
        <v>2344</v>
      </c>
    </row>
    <row r="370" spans="1:22">
      <c r="A370" t="s">
        <v>2345</v>
      </c>
      <c r="B370" t="s">
        <v>9628</v>
      </c>
      <c r="C370" t="s">
        <v>10572</v>
      </c>
      <c r="D370" s="2">
        <v>1799</v>
      </c>
      <c r="E370" s="11">
        <f t="shared" si="25"/>
        <v>278726063</v>
      </c>
      <c r="F370" s="5">
        <v>19999</v>
      </c>
      <c r="G370" s="1">
        <v>0.91</v>
      </c>
      <c r="H370" t="str">
        <f t="shared" si="26"/>
        <v>&gt;=50%</v>
      </c>
      <c r="I370" s="8" t="str">
        <f t="shared" si="28"/>
        <v>&gt;500</v>
      </c>
      <c r="J370" s="8" t="str">
        <f t="shared" si="29"/>
        <v>No</v>
      </c>
      <c r="K370" s="1" t="s">
        <v>9295</v>
      </c>
      <c r="L370">
        <v>4.2</v>
      </c>
      <c r="M370" s="4">
        <v>13937</v>
      </c>
      <c r="N370" s="12">
        <f t="shared" si="27"/>
        <v>58535.4</v>
      </c>
      <c r="O370" t="s">
        <v>11093</v>
      </c>
      <c r="P370" t="s">
        <v>2133</v>
      </c>
      <c r="Q370" t="s">
        <v>12267</v>
      </c>
      <c r="R370" t="s">
        <v>2134</v>
      </c>
      <c r="S370" t="s">
        <v>13410</v>
      </c>
      <c r="T370" t="s">
        <v>2135</v>
      </c>
      <c r="U370" t="s">
        <v>2346</v>
      </c>
      <c r="V370" t="s">
        <v>2347</v>
      </c>
    </row>
    <row r="371" spans="1:22">
      <c r="A371" t="s">
        <v>9</v>
      </c>
      <c r="B371" t="s">
        <v>9317</v>
      </c>
      <c r="C371" t="s">
        <v>10593</v>
      </c>
      <c r="D371">
        <v>399</v>
      </c>
      <c r="E371" s="11">
        <f t="shared" si="25"/>
        <v>26672730</v>
      </c>
      <c r="F371" s="5">
        <v>1099</v>
      </c>
      <c r="G371" s="1">
        <v>0.64</v>
      </c>
      <c r="H371" t="str">
        <f t="shared" si="26"/>
        <v>20-50%</v>
      </c>
      <c r="I371" s="8" t="str">
        <f t="shared" si="28"/>
        <v>&gt;500</v>
      </c>
      <c r="J371" s="8" t="str">
        <f t="shared" si="29"/>
        <v>No</v>
      </c>
      <c r="K371" s="1" t="s">
        <v>9295</v>
      </c>
      <c r="L371">
        <v>4.2</v>
      </c>
      <c r="M371" s="4">
        <v>24270</v>
      </c>
      <c r="N371" s="12">
        <f t="shared" si="27"/>
        <v>101934</v>
      </c>
      <c r="O371" t="s">
        <v>10772</v>
      </c>
      <c r="P371" t="s">
        <v>11</v>
      </c>
      <c r="Q371" t="s">
        <v>12026</v>
      </c>
      <c r="R371" t="s">
        <v>12</v>
      </c>
      <c r="S371" t="s">
        <v>13157</v>
      </c>
      <c r="T371" t="s">
        <v>589</v>
      </c>
      <c r="U371" t="s">
        <v>2348</v>
      </c>
      <c r="V371" t="s">
        <v>2349</v>
      </c>
    </row>
    <row r="372" spans="1:22">
      <c r="A372" t="s">
        <v>2350</v>
      </c>
      <c r="B372" t="s">
        <v>9661</v>
      </c>
      <c r="C372" t="s">
        <v>10593</v>
      </c>
      <c r="D372" s="2">
        <v>8499</v>
      </c>
      <c r="E372" s="11">
        <f t="shared" si="25"/>
        <v>3451882164</v>
      </c>
      <c r="F372" s="5">
        <v>10999</v>
      </c>
      <c r="G372" s="1">
        <v>0.23</v>
      </c>
      <c r="H372" t="str">
        <f t="shared" si="26"/>
        <v>20-50%</v>
      </c>
      <c r="I372" s="8" t="str">
        <f t="shared" si="28"/>
        <v>&gt;500</v>
      </c>
      <c r="J372" s="8" t="str">
        <f t="shared" si="29"/>
        <v>No</v>
      </c>
      <c r="K372" s="1" t="s">
        <v>9296</v>
      </c>
      <c r="L372">
        <v>4.0999999999999996</v>
      </c>
      <c r="M372" s="4">
        <v>313836</v>
      </c>
      <c r="N372" s="12">
        <f t="shared" si="27"/>
        <v>1286727.5999999999</v>
      </c>
      <c r="O372" t="s">
        <v>11097</v>
      </c>
      <c r="P372" t="s">
        <v>2352</v>
      </c>
      <c r="Q372" t="s">
        <v>12290</v>
      </c>
      <c r="R372" t="s">
        <v>2353</v>
      </c>
      <c r="S372" t="s">
        <v>13435</v>
      </c>
      <c r="T372" t="s">
        <v>2354</v>
      </c>
      <c r="U372" t="s">
        <v>2355</v>
      </c>
      <c r="V372" t="s">
        <v>2356</v>
      </c>
    </row>
    <row r="373" spans="1:22">
      <c r="A373" t="s">
        <v>2357</v>
      </c>
      <c r="B373" t="s">
        <v>9662</v>
      </c>
      <c r="C373" t="s">
        <v>10591</v>
      </c>
      <c r="D373" s="2">
        <v>6499</v>
      </c>
      <c r="E373" s="11">
        <f t="shared" si="25"/>
        <v>2667292164</v>
      </c>
      <c r="F373" s="5">
        <v>8499</v>
      </c>
      <c r="G373" s="1">
        <v>0.24</v>
      </c>
      <c r="H373" t="str">
        <f t="shared" si="26"/>
        <v>&gt;=50%</v>
      </c>
      <c r="I373" s="8" t="str">
        <f t="shared" si="28"/>
        <v>&gt;500</v>
      </c>
      <c r="J373" s="8" t="str">
        <f t="shared" si="29"/>
        <v>No</v>
      </c>
      <c r="K373" s="1" t="s">
        <v>9296</v>
      </c>
      <c r="L373">
        <v>4.0999999999999996</v>
      </c>
      <c r="M373" s="4">
        <v>313836</v>
      </c>
      <c r="N373" s="12">
        <f t="shared" si="27"/>
        <v>1286727.5999999999</v>
      </c>
      <c r="O373" t="s">
        <v>11098</v>
      </c>
      <c r="P373" t="s">
        <v>2352</v>
      </c>
      <c r="Q373" t="s">
        <v>12290</v>
      </c>
      <c r="R373" t="s">
        <v>2353</v>
      </c>
      <c r="S373" t="s">
        <v>13435</v>
      </c>
      <c r="T373" t="s">
        <v>2354</v>
      </c>
      <c r="U373" t="s">
        <v>2359</v>
      </c>
      <c r="V373" t="s">
        <v>2360</v>
      </c>
    </row>
    <row r="374" spans="1:22">
      <c r="A374" t="s">
        <v>2361</v>
      </c>
      <c r="B374" t="s">
        <v>9628</v>
      </c>
      <c r="C374" t="s">
        <v>10593</v>
      </c>
      <c r="D374" s="2">
        <v>1799</v>
      </c>
      <c r="E374" s="11">
        <f t="shared" si="25"/>
        <v>278726063</v>
      </c>
      <c r="F374" s="5">
        <v>19999</v>
      </c>
      <c r="G374" s="1">
        <v>0.91</v>
      </c>
      <c r="H374" t="str">
        <f t="shared" si="26"/>
        <v>20-50%</v>
      </c>
      <c r="I374" s="8" t="str">
        <f t="shared" si="28"/>
        <v>&gt;500</v>
      </c>
      <c r="J374" s="8" t="str">
        <f t="shared" si="29"/>
        <v>No</v>
      </c>
      <c r="K374" s="1" t="s">
        <v>9295</v>
      </c>
      <c r="L374">
        <v>4.2</v>
      </c>
      <c r="M374" s="4">
        <v>13937</v>
      </c>
      <c r="N374" s="12">
        <f t="shared" si="27"/>
        <v>58535.4</v>
      </c>
      <c r="O374" t="s">
        <v>11093</v>
      </c>
      <c r="P374" t="s">
        <v>2133</v>
      </c>
      <c r="Q374" t="s">
        <v>12267</v>
      </c>
      <c r="R374" t="s">
        <v>2134</v>
      </c>
      <c r="S374" t="s">
        <v>13410</v>
      </c>
      <c r="T374" t="s">
        <v>2135</v>
      </c>
      <c r="U374" t="s">
        <v>2362</v>
      </c>
      <c r="V374" t="s">
        <v>2363</v>
      </c>
    </row>
    <row r="375" spans="1:22">
      <c r="A375" t="s">
        <v>2364</v>
      </c>
      <c r="B375" t="s">
        <v>9663</v>
      </c>
      <c r="C375" t="s">
        <v>10599</v>
      </c>
      <c r="D375" s="2">
        <v>8999</v>
      </c>
      <c r="E375" s="11">
        <f t="shared" si="25"/>
        <v>153539204</v>
      </c>
      <c r="F375" s="5">
        <v>11999</v>
      </c>
      <c r="G375" s="1">
        <v>0.25</v>
      </c>
      <c r="H375" t="str">
        <f t="shared" si="26"/>
        <v>&gt;=50%</v>
      </c>
      <c r="I375" s="8" t="str">
        <f t="shared" si="28"/>
        <v>&gt;500</v>
      </c>
      <c r="J375" s="8" t="str">
        <f t="shared" si="29"/>
        <v>No</v>
      </c>
      <c r="K375" s="1" t="s">
        <v>9296</v>
      </c>
      <c r="L375">
        <v>4</v>
      </c>
      <c r="M375" s="4">
        <v>12796</v>
      </c>
      <c r="N375" s="12">
        <f t="shared" si="27"/>
        <v>51184</v>
      </c>
      <c r="O375" t="s">
        <v>11082</v>
      </c>
      <c r="P375" t="s">
        <v>2237</v>
      </c>
      <c r="Q375" t="s">
        <v>12280</v>
      </c>
      <c r="R375" t="s">
        <v>2238</v>
      </c>
      <c r="S375" t="s">
        <v>13423</v>
      </c>
      <c r="T375" t="s">
        <v>2239</v>
      </c>
      <c r="U375" t="s">
        <v>2366</v>
      </c>
      <c r="V375" t="s">
        <v>2367</v>
      </c>
    </row>
    <row r="376" spans="1:22">
      <c r="A376" t="s">
        <v>2368</v>
      </c>
      <c r="B376" t="s">
        <v>9664</v>
      </c>
      <c r="C376" t="s">
        <v>10591</v>
      </c>
      <c r="D376">
        <v>139</v>
      </c>
      <c r="E376" s="11">
        <f t="shared" si="25"/>
        <v>7021575</v>
      </c>
      <c r="F376" s="5">
        <v>495</v>
      </c>
      <c r="G376" s="1">
        <v>0.72</v>
      </c>
      <c r="H376" t="str">
        <f t="shared" si="26"/>
        <v>&gt;=50%</v>
      </c>
      <c r="I376" s="8" t="str">
        <f t="shared" si="28"/>
        <v>200-500</v>
      </c>
      <c r="J376" s="8" t="str">
        <f t="shared" si="29"/>
        <v>No</v>
      </c>
      <c r="K376" s="1" t="s">
        <v>9295</v>
      </c>
      <c r="L376">
        <v>4.3</v>
      </c>
      <c r="M376" s="4">
        <v>14185</v>
      </c>
      <c r="N376" s="12">
        <f t="shared" si="27"/>
        <v>60995.5</v>
      </c>
      <c r="O376" t="s">
        <v>11099</v>
      </c>
      <c r="P376" t="s">
        <v>1470</v>
      </c>
      <c r="Q376" t="s">
        <v>12196</v>
      </c>
      <c r="R376" t="s">
        <v>1471</v>
      </c>
      <c r="S376" t="s">
        <v>13332</v>
      </c>
      <c r="T376" t="s">
        <v>2370</v>
      </c>
      <c r="U376" t="s">
        <v>2371</v>
      </c>
      <c r="V376" t="s">
        <v>2372</v>
      </c>
    </row>
    <row r="377" spans="1:22">
      <c r="A377" t="s">
        <v>2373</v>
      </c>
      <c r="B377" t="s">
        <v>9665</v>
      </c>
      <c r="C377" t="s">
        <v>10591</v>
      </c>
      <c r="D377" s="2">
        <v>3999</v>
      </c>
      <c r="E377" s="11">
        <f t="shared" si="25"/>
        <v>291685841</v>
      </c>
      <c r="F377" s="5">
        <v>16999</v>
      </c>
      <c r="G377" s="1">
        <v>0.76</v>
      </c>
      <c r="H377" t="str">
        <f t="shared" si="26"/>
        <v>20-50%</v>
      </c>
      <c r="I377" s="8" t="str">
        <f t="shared" si="28"/>
        <v>&gt;500</v>
      </c>
      <c r="J377" s="8" t="str">
        <f t="shared" si="29"/>
        <v>No</v>
      </c>
      <c r="K377" s="1" t="s">
        <v>9295</v>
      </c>
      <c r="L377">
        <v>4.3</v>
      </c>
      <c r="M377" s="4">
        <v>17159</v>
      </c>
      <c r="N377" s="12">
        <f t="shared" si="27"/>
        <v>73783.7</v>
      </c>
      <c r="O377" t="s">
        <v>11100</v>
      </c>
      <c r="P377" t="s">
        <v>2375</v>
      </c>
      <c r="Q377" t="s">
        <v>12291</v>
      </c>
      <c r="R377" t="s">
        <v>2376</v>
      </c>
      <c r="S377" t="s">
        <v>13436</v>
      </c>
      <c r="T377" t="s">
        <v>2377</v>
      </c>
      <c r="U377" t="s">
        <v>2378</v>
      </c>
      <c r="V377" t="s">
        <v>2379</v>
      </c>
    </row>
    <row r="378" spans="1:22">
      <c r="A378" t="s">
        <v>2380</v>
      </c>
      <c r="B378" t="s">
        <v>9666</v>
      </c>
      <c r="C378" t="s">
        <v>10572</v>
      </c>
      <c r="D378" s="2">
        <v>2998</v>
      </c>
      <c r="E378" s="11">
        <f t="shared" si="25"/>
        <v>31068821</v>
      </c>
      <c r="F378" s="5">
        <v>5999</v>
      </c>
      <c r="G378" s="1">
        <v>0.5</v>
      </c>
      <c r="H378" t="str">
        <f t="shared" si="26"/>
        <v>20-50%</v>
      </c>
      <c r="I378" s="8" t="str">
        <f t="shared" si="28"/>
        <v>&gt;500</v>
      </c>
      <c r="J378" s="8" t="str">
        <f t="shared" si="29"/>
        <v>No</v>
      </c>
      <c r="K378" s="1" t="s">
        <v>9295</v>
      </c>
      <c r="L378">
        <v>4.0999999999999996</v>
      </c>
      <c r="M378" s="4">
        <v>5179</v>
      </c>
      <c r="N378" s="12">
        <f t="shared" si="27"/>
        <v>21233.899999999998</v>
      </c>
      <c r="O378" t="s">
        <v>11101</v>
      </c>
      <c r="P378" t="s">
        <v>2382</v>
      </c>
      <c r="Q378" t="s">
        <v>12292</v>
      </c>
      <c r="R378" t="s">
        <v>2383</v>
      </c>
      <c r="S378" t="s">
        <v>13437</v>
      </c>
      <c r="T378" t="s">
        <v>2384</v>
      </c>
      <c r="U378" t="s">
        <v>2385</v>
      </c>
      <c r="V378" t="s">
        <v>2386</v>
      </c>
    </row>
    <row r="379" spans="1:22">
      <c r="A379" t="s">
        <v>16</v>
      </c>
      <c r="B379" t="s">
        <v>9318</v>
      </c>
      <c r="C379" t="s">
        <v>10593</v>
      </c>
      <c r="D379">
        <v>199</v>
      </c>
      <c r="E379" s="11">
        <f t="shared" si="25"/>
        <v>15353557</v>
      </c>
      <c r="F379" s="5">
        <v>349</v>
      </c>
      <c r="G379" s="1">
        <v>0.43</v>
      </c>
      <c r="H379" t="str">
        <f t="shared" si="26"/>
        <v>20%</v>
      </c>
      <c r="I379" s="8" t="str">
        <f t="shared" si="28"/>
        <v>200-500</v>
      </c>
      <c r="J379" s="8" t="str">
        <f t="shared" si="29"/>
        <v>No</v>
      </c>
      <c r="K379" s="1" t="s">
        <v>9296</v>
      </c>
      <c r="L379">
        <v>4</v>
      </c>
      <c r="M379" s="4">
        <v>43993</v>
      </c>
      <c r="N379" s="12">
        <f t="shared" si="27"/>
        <v>175972</v>
      </c>
      <c r="O379" t="s">
        <v>10773</v>
      </c>
      <c r="P379" t="s">
        <v>18</v>
      </c>
      <c r="Q379" t="s">
        <v>12027</v>
      </c>
      <c r="R379" t="s">
        <v>19</v>
      </c>
      <c r="S379" t="s">
        <v>13158</v>
      </c>
      <c r="T379" t="s">
        <v>20</v>
      </c>
      <c r="U379" t="s">
        <v>2387</v>
      </c>
      <c r="V379" t="s">
        <v>2388</v>
      </c>
    </row>
    <row r="380" spans="1:22">
      <c r="A380" t="s">
        <v>2389</v>
      </c>
      <c r="B380" t="s">
        <v>9667</v>
      </c>
      <c r="C380" t="s">
        <v>10572</v>
      </c>
      <c r="D380" s="2">
        <v>15499</v>
      </c>
      <c r="E380" s="11">
        <f t="shared" si="25"/>
        <v>365768748</v>
      </c>
      <c r="F380" s="5">
        <v>18999</v>
      </c>
      <c r="G380" s="1">
        <v>0.18</v>
      </c>
      <c r="H380" t="str">
        <f t="shared" si="26"/>
        <v>&gt;=50%</v>
      </c>
      <c r="I380" s="8" t="str">
        <f t="shared" si="28"/>
        <v>&gt;500</v>
      </c>
      <c r="J380" s="8" t="str">
        <f t="shared" si="29"/>
        <v>No</v>
      </c>
      <c r="K380" s="1" t="s">
        <v>9296</v>
      </c>
      <c r="L380">
        <v>4.0999999999999996</v>
      </c>
      <c r="M380" s="4">
        <v>19252</v>
      </c>
      <c r="N380" s="12">
        <f t="shared" si="27"/>
        <v>78933.2</v>
      </c>
      <c r="O380" t="s">
        <v>11102</v>
      </c>
      <c r="P380" t="s">
        <v>2391</v>
      </c>
      <c r="Q380" t="s">
        <v>12293</v>
      </c>
      <c r="R380" t="s">
        <v>2392</v>
      </c>
      <c r="S380" t="s">
        <v>13438</v>
      </c>
      <c r="T380" t="s">
        <v>2393</v>
      </c>
      <c r="U380" t="s">
        <v>2394</v>
      </c>
      <c r="V380" t="s">
        <v>2395</v>
      </c>
    </row>
    <row r="381" spans="1:22">
      <c r="A381" t="s">
        <v>23</v>
      </c>
      <c r="B381" t="s">
        <v>9319</v>
      </c>
      <c r="C381" t="s">
        <v>10591</v>
      </c>
      <c r="D381">
        <v>199</v>
      </c>
      <c r="E381" s="11">
        <f t="shared" si="25"/>
        <v>7920072</v>
      </c>
      <c r="F381" s="5">
        <v>999</v>
      </c>
      <c r="G381" s="1">
        <v>0.8</v>
      </c>
      <c r="H381" t="str">
        <f t="shared" si="26"/>
        <v>&gt;=50%</v>
      </c>
      <c r="I381" s="8" t="str">
        <f t="shared" si="28"/>
        <v>&gt;500</v>
      </c>
      <c r="J381" s="8" t="str">
        <f t="shared" si="29"/>
        <v>No</v>
      </c>
      <c r="K381" s="1" t="s">
        <v>9295</v>
      </c>
      <c r="L381">
        <v>3.9</v>
      </c>
      <c r="M381" s="4">
        <v>7928</v>
      </c>
      <c r="N381" s="12">
        <f t="shared" si="27"/>
        <v>30919.200000000001</v>
      </c>
      <c r="O381" t="s">
        <v>11103</v>
      </c>
      <c r="P381" t="s">
        <v>25</v>
      </c>
      <c r="Q381" t="s">
        <v>12028</v>
      </c>
      <c r="R381" t="s">
        <v>26</v>
      </c>
      <c r="S381" t="s">
        <v>13159</v>
      </c>
      <c r="T381" t="s">
        <v>2396</v>
      </c>
      <c r="U381" t="s">
        <v>2397</v>
      </c>
      <c r="V381" t="s">
        <v>2398</v>
      </c>
    </row>
    <row r="382" spans="1:22">
      <c r="A382" t="s">
        <v>2399</v>
      </c>
      <c r="B382" t="s">
        <v>9628</v>
      </c>
      <c r="C382" t="s">
        <v>10593</v>
      </c>
      <c r="D382" s="2">
        <v>1799</v>
      </c>
      <c r="E382" s="11">
        <f t="shared" si="25"/>
        <v>278726063</v>
      </c>
      <c r="F382" s="5">
        <v>19999</v>
      </c>
      <c r="G382" s="1">
        <v>0.91</v>
      </c>
      <c r="H382" t="str">
        <f t="shared" si="26"/>
        <v>20-50%</v>
      </c>
      <c r="I382" s="8" t="str">
        <f t="shared" si="28"/>
        <v>&gt;500</v>
      </c>
      <c r="J382" s="8" t="str">
        <f t="shared" si="29"/>
        <v>No</v>
      </c>
      <c r="K382" s="1" t="s">
        <v>9295</v>
      </c>
      <c r="L382">
        <v>4.2</v>
      </c>
      <c r="M382" s="4">
        <v>13937</v>
      </c>
      <c r="N382" s="12">
        <f t="shared" si="27"/>
        <v>58535.4</v>
      </c>
      <c r="O382" t="s">
        <v>11068</v>
      </c>
      <c r="P382" t="s">
        <v>2133</v>
      </c>
      <c r="Q382" t="s">
        <v>12267</v>
      </c>
      <c r="R382" t="s">
        <v>2134</v>
      </c>
      <c r="S382" t="s">
        <v>13410</v>
      </c>
      <c r="T382" t="s">
        <v>2135</v>
      </c>
      <c r="U382" t="s">
        <v>2400</v>
      </c>
      <c r="V382" t="s">
        <v>2401</v>
      </c>
    </row>
    <row r="383" spans="1:22">
      <c r="A383" t="s">
        <v>2402</v>
      </c>
      <c r="B383" t="s">
        <v>9668</v>
      </c>
      <c r="C383" t="s">
        <v>10596</v>
      </c>
      <c r="D383" s="2">
        <v>8999</v>
      </c>
      <c r="E383" s="11">
        <f t="shared" si="25"/>
        <v>153539204</v>
      </c>
      <c r="F383" s="5">
        <v>11999</v>
      </c>
      <c r="G383" s="1">
        <v>0.25</v>
      </c>
      <c r="H383" t="str">
        <f t="shared" si="26"/>
        <v>20-50%</v>
      </c>
      <c r="I383" s="8" t="str">
        <f t="shared" si="28"/>
        <v>&gt;500</v>
      </c>
      <c r="J383" s="8" t="str">
        <f t="shared" si="29"/>
        <v>No</v>
      </c>
      <c r="K383" s="1" t="s">
        <v>9296</v>
      </c>
      <c r="L383">
        <v>4</v>
      </c>
      <c r="M383" s="4">
        <v>12796</v>
      </c>
      <c r="N383" s="12">
        <f t="shared" si="27"/>
        <v>51184</v>
      </c>
      <c r="O383" t="s">
        <v>11082</v>
      </c>
      <c r="P383" t="s">
        <v>2237</v>
      </c>
      <c r="Q383" t="s">
        <v>12280</v>
      </c>
      <c r="R383" t="s">
        <v>2238</v>
      </c>
      <c r="S383" t="s">
        <v>13423</v>
      </c>
      <c r="T383" t="s">
        <v>2239</v>
      </c>
      <c r="U383" t="s">
        <v>2404</v>
      </c>
      <c r="V383" t="s">
        <v>2405</v>
      </c>
    </row>
    <row r="384" spans="1:22">
      <c r="A384" t="s">
        <v>2406</v>
      </c>
      <c r="B384" t="s">
        <v>9669</v>
      </c>
      <c r="C384" t="s">
        <v>10593</v>
      </c>
      <c r="D384">
        <v>873</v>
      </c>
      <c r="E384" s="11">
        <f t="shared" si="25"/>
        <v>2854320</v>
      </c>
      <c r="F384" s="5">
        <v>1699</v>
      </c>
      <c r="G384" s="1">
        <v>0.49</v>
      </c>
      <c r="H384" t="str">
        <f t="shared" si="26"/>
        <v>20%</v>
      </c>
      <c r="I384" s="8" t="str">
        <f t="shared" si="28"/>
        <v>&gt;500</v>
      </c>
      <c r="J384" s="8" t="str">
        <f t="shared" si="29"/>
        <v>No</v>
      </c>
      <c r="K384" s="1" t="s">
        <v>9296</v>
      </c>
      <c r="L384">
        <v>4.4000000000000004</v>
      </c>
      <c r="M384" s="4">
        <v>1680</v>
      </c>
      <c r="N384" s="12">
        <f t="shared" si="27"/>
        <v>7392.0000000000009</v>
      </c>
      <c r="O384" t="s">
        <v>2408</v>
      </c>
      <c r="P384" t="s">
        <v>2409</v>
      </c>
      <c r="Q384" t="s">
        <v>12294</v>
      </c>
      <c r="R384" t="s">
        <v>2410</v>
      </c>
      <c r="S384" t="s">
        <v>13439</v>
      </c>
      <c r="T384" t="s">
        <v>2411</v>
      </c>
      <c r="U384" t="s">
        <v>2412</v>
      </c>
      <c r="V384" t="s">
        <v>2413</v>
      </c>
    </row>
    <row r="385" spans="1:22">
      <c r="A385" t="s">
        <v>2414</v>
      </c>
      <c r="B385" t="s">
        <v>9670</v>
      </c>
      <c r="C385" t="s">
        <v>10600</v>
      </c>
      <c r="D385" s="2">
        <v>12999</v>
      </c>
      <c r="E385" s="11">
        <f t="shared" si="25"/>
        <v>211922754</v>
      </c>
      <c r="F385" s="5">
        <v>15999</v>
      </c>
      <c r="G385" s="1">
        <v>0.19</v>
      </c>
      <c r="H385" t="str">
        <f t="shared" si="26"/>
        <v>&gt;=50%</v>
      </c>
      <c r="I385" s="8" t="str">
        <f t="shared" si="28"/>
        <v>&gt;500</v>
      </c>
      <c r="J385" s="8" t="str">
        <f t="shared" si="29"/>
        <v>No</v>
      </c>
      <c r="K385" s="1" t="s">
        <v>9296</v>
      </c>
      <c r="L385">
        <v>4.2</v>
      </c>
      <c r="M385" s="4">
        <v>13246</v>
      </c>
      <c r="N385" s="12">
        <f t="shared" si="27"/>
        <v>55633.200000000004</v>
      </c>
      <c r="O385" t="s">
        <v>11104</v>
      </c>
      <c r="P385" t="s">
        <v>2416</v>
      </c>
      <c r="Q385" t="s">
        <v>12295</v>
      </c>
      <c r="R385" t="s">
        <v>2417</v>
      </c>
      <c r="S385" t="s">
        <v>13440</v>
      </c>
      <c r="T385" t="s">
        <v>2418</v>
      </c>
      <c r="U385" t="s">
        <v>2419</v>
      </c>
      <c r="V385" t="s">
        <v>2420</v>
      </c>
    </row>
    <row r="386" spans="1:22">
      <c r="A386" t="s">
        <v>2421</v>
      </c>
      <c r="B386" t="s">
        <v>9671</v>
      </c>
      <c r="C386" t="s">
        <v>10591</v>
      </c>
      <c r="D386">
        <v>539</v>
      </c>
      <c r="E386" s="11">
        <f t="shared" ref="E386:E449" si="30">F386 * M386</f>
        <v>23422152</v>
      </c>
      <c r="F386" s="5">
        <v>1599</v>
      </c>
      <c r="G386" s="1">
        <v>0.66</v>
      </c>
      <c r="H386" t="str">
        <f t="shared" ref="H386:H449" si="31">IF(G387 &lt;=0.2, "20%", IF(G387 &lt;=0.5,"20-50%", "&gt;=50%"))</f>
        <v>&gt;=50%</v>
      </c>
      <c r="I386" s="8" t="str">
        <f t="shared" si="28"/>
        <v>&gt;500</v>
      </c>
      <c r="J386" s="8" t="str">
        <f t="shared" si="29"/>
        <v>No</v>
      </c>
      <c r="K386" s="1" t="s">
        <v>9295</v>
      </c>
      <c r="L386">
        <v>3.8</v>
      </c>
      <c r="M386" s="4">
        <v>14648</v>
      </c>
      <c r="N386" s="12">
        <f t="shared" ref="N386:N449" si="32">L386 *M386</f>
        <v>55662.399999999994</v>
      </c>
      <c r="O386" t="s">
        <v>11105</v>
      </c>
      <c r="P386" t="s">
        <v>2423</v>
      </c>
      <c r="Q386" t="s">
        <v>12296</v>
      </c>
      <c r="R386" t="s">
        <v>2424</v>
      </c>
      <c r="S386" t="s">
        <v>13441</v>
      </c>
      <c r="T386" t="s">
        <v>2425</v>
      </c>
      <c r="U386" t="s">
        <v>2426</v>
      </c>
      <c r="V386" t="s">
        <v>2427</v>
      </c>
    </row>
    <row r="387" spans="1:22">
      <c r="A387" t="s">
        <v>2428</v>
      </c>
      <c r="B387" t="s">
        <v>9629</v>
      </c>
      <c r="C387" t="s">
        <v>10593</v>
      </c>
      <c r="D387" s="2">
        <v>1999</v>
      </c>
      <c r="E387" s="11">
        <f t="shared" si="30"/>
        <v>276932304</v>
      </c>
      <c r="F387" s="5">
        <v>9999</v>
      </c>
      <c r="G387" s="1">
        <v>0.8</v>
      </c>
      <c r="H387" t="str">
        <f t="shared" si="31"/>
        <v>20-50%</v>
      </c>
      <c r="I387" s="8" t="str">
        <f t="shared" ref="I387:I450" si="33">IF(F387&lt;200,"&lt;200",IF(F387&lt;=500,"200-500",IF(F387&gt;500,"&gt;500")))</f>
        <v>&gt;500</v>
      </c>
      <c r="J387" s="8" t="str">
        <f t="shared" ref="J387:J450" si="34">IF(T387 &lt;1000, "Yes","No")</f>
        <v>No</v>
      </c>
      <c r="K387" s="1" t="s">
        <v>9295</v>
      </c>
      <c r="L387">
        <v>4.3</v>
      </c>
      <c r="M387" s="4">
        <v>27696</v>
      </c>
      <c r="N387" s="12">
        <f t="shared" si="32"/>
        <v>119092.79999999999</v>
      </c>
      <c r="O387" t="s">
        <v>11106</v>
      </c>
      <c r="P387" t="s">
        <v>2140</v>
      </c>
      <c r="Q387" t="s">
        <v>12268</v>
      </c>
      <c r="R387" t="s">
        <v>2141</v>
      </c>
      <c r="S387" t="s">
        <v>13411</v>
      </c>
      <c r="T387" t="s">
        <v>2142</v>
      </c>
      <c r="U387" t="s">
        <v>2429</v>
      </c>
      <c r="V387" t="s">
        <v>2430</v>
      </c>
    </row>
    <row r="388" spans="1:22">
      <c r="A388" t="s">
        <v>2431</v>
      </c>
      <c r="B388" t="s">
        <v>9672</v>
      </c>
      <c r="C388" t="s">
        <v>10593</v>
      </c>
      <c r="D388" s="2">
        <v>15490</v>
      </c>
      <c r="E388" s="11">
        <f t="shared" si="30"/>
        <v>690906840</v>
      </c>
      <c r="F388" s="5">
        <v>20990</v>
      </c>
      <c r="G388" s="1">
        <v>0.26</v>
      </c>
      <c r="H388" t="str">
        <f t="shared" si="31"/>
        <v>20%</v>
      </c>
      <c r="I388" s="8" t="str">
        <f t="shared" si="33"/>
        <v>&gt;500</v>
      </c>
      <c r="J388" s="8" t="str">
        <f t="shared" si="34"/>
        <v>No</v>
      </c>
      <c r="K388" s="1" t="s">
        <v>9296</v>
      </c>
      <c r="L388">
        <v>4.2</v>
      </c>
      <c r="M388" s="4">
        <v>32916</v>
      </c>
      <c r="N388" s="12">
        <f t="shared" si="32"/>
        <v>138247.20000000001</v>
      </c>
      <c r="O388" t="s">
        <v>11107</v>
      </c>
      <c r="P388" t="s">
        <v>2433</v>
      </c>
      <c r="Q388" t="s">
        <v>12297</v>
      </c>
      <c r="R388" t="s">
        <v>2434</v>
      </c>
      <c r="S388" t="s">
        <v>13442</v>
      </c>
      <c r="T388" t="s">
        <v>2435</v>
      </c>
      <c r="U388" t="s">
        <v>2436</v>
      </c>
      <c r="V388" t="s">
        <v>2437</v>
      </c>
    </row>
    <row r="389" spans="1:22">
      <c r="A389" t="s">
        <v>2438</v>
      </c>
      <c r="B389" t="s">
        <v>9673</v>
      </c>
      <c r="C389" t="s">
        <v>10598</v>
      </c>
      <c r="D389" s="2">
        <v>19999</v>
      </c>
      <c r="E389" s="11">
        <f t="shared" si="30"/>
        <v>645574176</v>
      </c>
      <c r="F389" s="5">
        <v>24999</v>
      </c>
      <c r="G389" s="1">
        <v>0.2</v>
      </c>
      <c r="H389" t="str">
        <f t="shared" si="31"/>
        <v>20-50%</v>
      </c>
      <c r="I389" s="8" t="str">
        <f t="shared" si="33"/>
        <v>&gt;500</v>
      </c>
      <c r="J389" s="8" t="str">
        <f t="shared" si="34"/>
        <v>No</v>
      </c>
      <c r="K389" s="1" t="s">
        <v>9296</v>
      </c>
      <c r="L389">
        <v>3.9</v>
      </c>
      <c r="M389" s="4">
        <v>25824</v>
      </c>
      <c r="N389" s="12">
        <f t="shared" si="32"/>
        <v>100713.59999999999</v>
      </c>
      <c r="O389" t="s">
        <v>11108</v>
      </c>
      <c r="P389" t="s">
        <v>2440</v>
      </c>
      <c r="Q389" t="s">
        <v>2441</v>
      </c>
      <c r="R389" t="s">
        <v>2442</v>
      </c>
      <c r="S389" t="s">
        <v>13443</v>
      </c>
      <c r="T389" t="s">
        <v>2443</v>
      </c>
      <c r="U389" t="s">
        <v>2444</v>
      </c>
      <c r="V389" t="s">
        <v>2445</v>
      </c>
    </row>
    <row r="390" spans="1:22">
      <c r="A390" t="s">
        <v>2446</v>
      </c>
      <c r="B390" t="s">
        <v>9674</v>
      </c>
      <c r="C390" t="s">
        <v>2215</v>
      </c>
      <c r="D390" s="2">
        <v>1075</v>
      </c>
      <c r="E390" s="11">
        <f t="shared" si="30"/>
        <v>12677938</v>
      </c>
      <c r="F390" s="5">
        <v>1699</v>
      </c>
      <c r="G390" s="1">
        <v>0.37</v>
      </c>
      <c r="H390" t="str">
        <f t="shared" si="31"/>
        <v>20-50%</v>
      </c>
      <c r="I390" s="8" t="str">
        <f t="shared" si="33"/>
        <v>&gt;500</v>
      </c>
      <c r="J390" s="8" t="str">
        <f t="shared" si="34"/>
        <v>No</v>
      </c>
      <c r="K390" s="1" t="s">
        <v>9296</v>
      </c>
      <c r="L390">
        <v>4.4000000000000004</v>
      </c>
      <c r="M390" s="4">
        <v>7462</v>
      </c>
      <c r="N390" s="12">
        <f t="shared" si="32"/>
        <v>32832.800000000003</v>
      </c>
      <c r="O390" t="s">
        <v>2448</v>
      </c>
      <c r="P390" t="s">
        <v>2449</v>
      </c>
      <c r="Q390" t="s">
        <v>12298</v>
      </c>
      <c r="R390" t="s">
        <v>2450</v>
      </c>
      <c r="S390" t="s">
        <v>13444</v>
      </c>
      <c r="T390" t="s">
        <v>2451</v>
      </c>
      <c r="U390" t="s">
        <v>2452</v>
      </c>
      <c r="V390" t="s">
        <v>2453</v>
      </c>
    </row>
    <row r="391" spans="1:22">
      <c r="A391" t="s">
        <v>2454</v>
      </c>
      <c r="B391" t="s">
        <v>9675</v>
      </c>
      <c r="C391" t="s">
        <v>10591</v>
      </c>
      <c r="D391">
        <v>399</v>
      </c>
      <c r="E391" s="11">
        <f t="shared" si="30"/>
        <v>26434083</v>
      </c>
      <c r="F391" s="5">
        <v>699</v>
      </c>
      <c r="G391" s="1">
        <v>0.43</v>
      </c>
      <c r="H391" t="str">
        <f t="shared" si="31"/>
        <v>20-50%</v>
      </c>
      <c r="I391" s="8" t="str">
        <f t="shared" si="33"/>
        <v>&gt;500</v>
      </c>
      <c r="J391" s="8" t="str">
        <f t="shared" si="34"/>
        <v>No</v>
      </c>
      <c r="K391" s="1" t="s">
        <v>9296</v>
      </c>
      <c r="L391">
        <v>4</v>
      </c>
      <c r="M391" s="4">
        <v>37817</v>
      </c>
      <c r="N391" s="12">
        <f t="shared" si="32"/>
        <v>151268</v>
      </c>
      <c r="O391" t="s">
        <v>11109</v>
      </c>
      <c r="P391" t="s">
        <v>2456</v>
      </c>
      <c r="Q391" t="s">
        <v>12299</v>
      </c>
      <c r="R391" t="s">
        <v>2457</v>
      </c>
      <c r="S391" t="s">
        <v>13445</v>
      </c>
      <c r="T391" t="s">
        <v>2458</v>
      </c>
      <c r="U391" t="s">
        <v>2459</v>
      </c>
      <c r="V391" t="s">
        <v>2460</v>
      </c>
    </row>
    <row r="392" spans="1:22">
      <c r="A392" t="s">
        <v>2461</v>
      </c>
      <c r="B392" t="s">
        <v>9676</v>
      </c>
      <c r="C392" t="s">
        <v>10591</v>
      </c>
      <c r="D392" s="2">
        <v>1999</v>
      </c>
      <c r="E392" s="11">
        <f t="shared" si="30"/>
        <v>120713460</v>
      </c>
      <c r="F392" s="5">
        <v>3990</v>
      </c>
      <c r="G392" s="1">
        <v>0.5</v>
      </c>
      <c r="H392" t="str">
        <f t="shared" si="31"/>
        <v>&gt;=50%</v>
      </c>
      <c r="I392" s="8" t="str">
        <f t="shared" si="33"/>
        <v>&gt;500</v>
      </c>
      <c r="J392" s="8" t="str">
        <f t="shared" si="34"/>
        <v>No</v>
      </c>
      <c r="K392" s="1" t="s">
        <v>9295</v>
      </c>
      <c r="L392">
        <v>4</v>
      </c>
      <c r="M392" s="4">
        <v>30254</v>
      </c>
      <c r="N392" s="12">
        <f t="shared" si="32"/>
        <v>121016</v>
      </c>
      <c r="O392" t="s">
        <v>11110</v>
      </c>
      <c r="P392" t="s">
        <v>2292</v>
      </c>
      <c r="Q392" t="s">
        <v>2293</v>
      </c>
      <c r="R392" t="s">
        <v>2294</v>
      </c>
      <c r="S392" t="s">
        <v>13429</v>
      </c>
      <c r="T392" t="s">
        <v>2295</v>
      </c>
      <c r="U392" t="s">
        <v>2463</v>
      </c>
      <c r="V392" t="s">
        <v>2464</v>
      </c>
    </row>
    <row r="393" spans="1:22">
      <c r="A393" t="s">
        <v>2465</v>
      </c>
      <c r="B393" t="s">
        <v>9677</v>
      </c>
      <c r="C393" t="s">
        <v>10572</v>
      </c>
      <c r="D393" s="2">
        <v>1999</v>
      </c>
      <c r="E393" s="11">
        <f t="shared" si="30"/>
        <v>142469690</v>
      </c>
      <c r="F393" s="5">
        <v>7990</v>
      </c>
      <c r="G393" s="1">
        <v>0.75</v>
      </c>
      <c r="H393" t="str">
        <f t="shared" si="31"/>
        <v>&gt;=50%</v>
      </c>
      <c r="I393" s="8" t="str">
        <f t="shared" si="33"/>
        <v>&gt;500</v>
      </c>
      <c r="J393" s="8" t="str">
        <f t="shared" si="34"/>
        <v>No</v>
      </c>
      <c r="K393" s="1" t="s">
        <v>9295</v>
      </c>
      <c r="L393">
        <v>3.8</v>
      </c>
      <c r="M393" s="4">
        <v>17831</v>
      </c>
      <c r="N393" s="12">
        <f t="shared" si="32"/>
        <v>67757.8</v>
      </c>
      <c r="O393" t="s">
        <v>11070</v>
      </c>
      <c r="P393" t="s">
        <v>2147</v>
      </c>
      <c r="Q393" t="s">
        <v>12269</v>
      </c>
      <c r="R393" t="s">
        <v>2148</v>
      </c>
      <c r="S393" t="s">
        <v>13412</v>
      </c>
      <c r="T393" t="s">
        <v>2149</v>
      </c>
      <c r="U393" t="s">
        <v>2467</v>
      </c>
      <c r="V393" t="s">
        <v>2468</v>
      </c>
    </row>
    <row r="394" spans="1:22">
      <c r="A394" t="s">
        <v>30</v>
      </c>
      <c r="B394" t="s">
        <v>9320</v>
      </c>
      <c r="C394" t="s">
        <v>10572</v>
      </c>
      <c r="D394">
        <v>329</v>
      </c>
      <c r="E394" s="11">
        <f t="shared" si="30"/>
        <v>65960436</v>
      </c>
      <c r="F394" s="5">
        <v>699</v>
      </c>
      <c r="G394" s="1">
        <v>0.53</v>
      </c>
      <c r="H394" t="str">
        <f t="shared" si="31"/>
        <v>&gt;=50%</v>
      </c>
      <c r="I394" s="8" t="str">
        <f t="shared" si="33"/>
        <v>&gt;500</v>
      </c>
      <c r="J394" s="8" t="str">
        <f t="shared" si="34"/>
        <v>No</v>
      </c>
      <c r="K394" s="1" t="s">
        <v>9295</v>
      </c>
      <c r="L394">
        <v>4.2</v>
      </c>
      <c r="M394" s="4">
        <v>94364</v>
      </c>
      <c r="N394" s="12">
        <f t="shared" si="32"/>
        <v>396328.8</v>
      </c>
      <c r="O394" t="s">
        <v>10775</v>
      </c>
      <c r="P394" t="s">
        <v>32</v>
      </c>
      <c r="Q394" t="s">
        <v>12029</v>
      </c>
      <c r="R394" t="s">
        <v>33</v>
      </c>
      <c r="S394" t="s">
        <v>13160</v>
      </c>
      <c r="T394" t="s">
        <v>34</v>
      </c>
      <c r="U394" t="s">
        <v>2469</v>
      </c>
      <c r="V394" t="s">
        <v>2470</v>
      </c>
    </row>
    <row r="395" spans="1:22">
      <c r="A395" t="s">
        <v>37</v>
      </c>
      <c r="B395" t="s">
        <v>9321</v>
      </c>
      <c r="C395" t="s">
        <v>10593</v>
      </c>
      <c r="D395">
        <v>154</v>
      </c>
      <c r="E395" s="11">
        <f t="shared" si="30"/>
        <v>6745095</v>
      </c>
      <c r="F395" s="5">
        <v>399</v>
      </c>
      <c r="G395" s="1">
        <v>0.61</v>
      </c>
      <c r="H395" t="str">
        <f t="shared" si="31"/>
        <v>20%</v>
      </c>
      <c r="I395" s="8" t="str">
        <f t="shared" si="33"/>
        <v>200-500</v>
      </c>
      <c r="J395" s="8" t="str">
        <f t="shared" si="34"/>
        <v>No</v>
      </c>
      <c r="K395" s="1" t="s">
        <v>9295</v>
      </c>
      <c r="L395">
        <v>4.2</v>
      </c>
      <c r="M395" s="4">
        <v>16905</v>
      </c>
      <c r="N395" s="12">
        <f t="shared" si="32"/>
        <v>71001</v>
      </c>
      <c r="O395" t="s">
        <v>10776</v>
      </c>
      <c r="P395" t="s">
        <v>39</v>
      </c>
      <c r="Q395" t="s">
        <v>12030</v>
      </c>
      <c r="R395" t="s">
        <v>40</v>
      </c>
      <c r="S395" t="s">
        <v>13161</v>
      </c>
      <c r="T395" t="s">
        <v>9245</v>
      </c>
      <c r="U395" t="s">
        <v>2471</v>
      </c>
      <c r="V395" t="s">
        <v>2472</v>
      </c>
    </row>
    <row r="396" spans="1:22">
      <c r="A396" t="s">
        <v>2473</v>
      </c>
      <c r="B396" t="s">
        <v>9678</v>
      </c>
      <c r="C396" t="s">
        <v>10591</v>
      </c>
      <c r="D396" s="2">
        <v>28999</v>
      </c>
      <c r="E396" s="11">
        <f t="shared" si="30"/>
        <v>710864689</v>
      </c>
      <c r="F396" s="5">
        <v>34999</v>
      </c>
      <c r="G396" s="1">
        <v>0.17</v>
      </c>
      <c r="H396" t="str">
        <f t="shared" si="31"/>
        <v>&gt;=50%</v>
      </c>
      <c r="I396" s="8" t="str">
        <f t="shared" si="33"/>
        <v>&gt;500</v>
      </c>
      <c r="J396" s="8" t="str">
        <f t="shared" si="34"/>
        <v>No</v>
      </c>
      <c r="K396" s="1" t="s">
        <v>9296</v>
      </c>
      <c r="L396">
        <v>4.4000000000000004</v>
      </c>
      <c r="M396" s="4">
        <v>20311</v>
      </c>
      <c r="N396" s="12">
        <f t="shared" si="32"/>
        <v>89368.400000000009</v>
      </c>
      <c r="O396" t="s">
        <v>11111</v>
      </c>
      <c r="P396" t="s">
        <v>2475</v>
      </c>
      <c r="Q396" t="s">
        <v>2476</v>
      </c>
      <c r="R396" t="s">
        <v>2477</v>
      </c>
      <c r="S396" t="s">
        <v>13446</v>
      </c>
      <c r="T396" t="s">
        <v>2478</v>
      </c>
      <c r="U396" t="s">
        <v>2479</v>
      </c>
      <c r="V396" t="s">
        <v>2480</v>
      </c>
    </row>
    <row r="397" spans="1:22">
      <c r="A397" t="s">
        <v>2481</v>
      </c>
      <c r="B397" t="s">
        <v>9679</v>
      </c>
      <c r="C397" t="s">
        <v>10601</v>
      </c>
      <c r="D397" s="2">
        <v>2299</v>
      </c>
      <c r="E397" s="11">
        <f t="shared" si="30"/>
        <v>556279780</v>
      </c>
      <c r="F397" s="5">
        <v>7990</v>
      </c>
      <c r="G397" s="1">
        <v>0.71</v>
      </c>
      <c r="H397" t="str">
        <f t="shared" si="31"/>
        <v>&gt;=50%</v>
      </c>
      <c r="I397" s="8" t="str">
        <f t="shared" si="33"/>
        <v>&gt;500</v>
      </c>
      <c r="J397" s="8" t="str">
        <f t="shared" si="34"/>
        <v>No</v>
      </c>
      <c r="K397" s="1" t="s">
        <v>9295</v>
      </c>
      <c r="L397">
        <v>4.2</v>
      </c>
      <c r="M397" s="4">
        <v>69622</v>
      </c>
      <c r="N397" s="12">
        <f t="shared" si="32"/>
        <v>292412.40000000002</v>
      </c>
      <c r="O397" t="s">
        <v>11112</v>
      </c>
      <c r="P397" t="s">
        <v>2483</v>
      </c>
      <c r="Q397" t="s">
        <v>12300</v>
      </c>
      <c r="R397" t="s">
        <v>2484</v>
      </c>
      <c r="S397" t="s">
        <v>13447</v>
      </c>
      <c r="T397" t="s">
        <v>2485</v>
      </c>
      <c r="U397" t="s">
        <v>2486</v>
      </c>
      <c r="V397" t="s">
        <v>2487</v>
      </c>
    </row>
    <row r="398" spans="1:22">
      <c r="A398" t="s">
        <v>2488</v>
      </c>
      <c r="B398" t="s">
        <v>9680</v>
      </c>
      <c r="C398" t="s">
        <v>10594</v>
      </c>
      <c r="D398">
        <v>399</v>
      </c>
      <c r="E398" s="11">
        <f t="shared" si="30"/>
        <v>6760618</v>
      </c>
      <c r="F398" s="5">
        <v>1999</v>
      </c>
      <c r="G398" s="1">
        <v>0.8</v>
      </c>
      <c r="H398" t="str">
        <f t="shared" si="31"/>
        <v>&gt;=50%</v>
      </c>
      <c r="I398" s="8" t="str">
        <f t="shared" si="33"/>
        <v>&gt;500</v>
      </c>
      <c r="J398" s="8" t="str">
        <f t="shared" si="34"/>
        <v>No</v>
      </c>
      <c r="K398" s="1" t="s">
        <v>9295</v>
      </c>
      <c r="L398">
        <v>4</v>
      </c>
      <c r="M398" s="4">
        <v>3382</v>
      </c>
      <c r="N398" s="12">
        <f t="shared" si="32"/>
        <v>13528</v>
      </c>
      <c r="O398" t="s">
        <v>11113</v>
      </c>
      <c r="P398" t="s">
        <v>2490</v>
      </c>
      <c r="Q398" t="s">
        <v>2491</v>
      </c>
      <c r="R398" t="s">
        <v>2492</v>
      </c>
      <c r="S398" t="s">
        <v>13448</v>
      </c>
      <c r="T398" t="s">
        <v>9257</v>
      </c>
      <c r="U398" t="s">
        <v>2493</v>
      </c>
      <c r="V398" t="s">
        <v>2494</v>
      </c>
    </row>
    <row r="399" spans="1:22">
      <c r="A399" t="s">
        <v>2495</v>
      </c>
      <c r="B399" t="s">
        <v>9681</v>
      </c>
      <c r="C399" t="s">
        <v>10598</v>
      </c>
      <c r="D399" s="2">
        <v>1149</v>
      </c>
      <c r="E399" s="11">
        <f t="shared" si="30"/>
        <v>560003964</v>
      </c>
      <c r="F399" s="5">
        <v>3999</v>
      </c>
      <c r="G399" s="1">
        <v>0.71</v>
      </c>
      <c r="H399" t="str">
        <f t="shared" si="31"/>
        <v>&gt;=50%</v>
      </c>
      <c r="I399" s="8" t="str">
        <f t="shared" si="33"/>
        <v>&gt;500</v>
      </c>
      <c r="J399" s="8" t="str">
        <f t="shared" si="34"/>
        <v>No</v>
      </c>
      <c r="K399" s="1" t="s">
        <v>9295</v>
      </c>
      <c r="L399">
        <v>4.3</v>
      </c>
      <c r="M399" s="4">
        <v>140036</v>
      </c>
      <c r="N399" s="12">
        <f t="shared" si="32"/>
        <v>602154.79999999993</v>
      </c>
      <c r="O399" t="s">
        <v>11114</v>
      </c>
      <c r="P399" t="s">
        <v>2497</v>
      </c>
      <c r="Q399" t="s">
        <v>12301</v>
      </c>
      <c r="R399" t="s">
        <v>2498</v>
      </c>
      <c r="S399" t="s">
        <v>13449</v>
      </c>
      <c r="T399" t="s">
        <v>2499</v>
      </c>
      <c r="U399" t="s">
        <v>2500</v>
      </c>
      <c r="V399" t="s">
        <v>2501</v>
      </c>
    </row>
    <row r="400" spans="1:22">
      <c r="A400" t="s">
        <v>2502</v>
      </c>
      <c r="B400" t="s">
        <v>9682</v>
      </c>
      <c r="C400" t="s">
        <v>10593</v>
      </c>
      <c r="D400">
        <v>529</v>
      </c>
      <c r="E400" s="11">
        <f t="shared" si="30"/>
        <v>12889901</v>
      </c>
      <c r="F400" s="5">
        <v>1499</v>
      </c>
      <c r="G400" s="1">
        <v>0.65</v>
      </c>
      <c r="H400" t="str">
        <f t="shared" si="31"/>
        <v>20-50%</v>
      </c>
      <c r="I400" s="8" t="str">
        <f t="shared" si="33"/>
        <v>&gt;500</v>
      </c>
      <c r="J400" s="8" t="str">
        <f t="shared" si="34"/>
        <v>No</v>
      </c>
      <c r="K400" s="1" t="s">
        <v>9295</v>
      </c>
      <c r="L400">
        <v>4.0999999999999996</v>
      </c>
      <c r="M400" s="4">
        <v>8599</v>
      </c>
      <c r="N400" s="12">
        <f t="shared" si="32"/>
        <v>35255.899999999994</v>
      </c>
      <c r="O400" t="s">
        <v>11115</v>
      </c>
      <c r="P400" t="s">
        <v>2504</v>
      </c>
      <c r="Q400" t="s">
        <v>12302</v>
      </c>
      <c r="R400" t="s">
        <v>2505</v>
      </c>
      <c r="S400" t="s">
        <v>13450</v>
      </c>
      <c r="T400" t="s">
        <v>2506</v>
      </c>
      <c r="U400" t="s">
        <v>2507</v>
      </c>
      <c r="V400" t="s">
        <v>2508</v>
      </c>
    </row>
    <row r="401" spans="1:22">
      <c r="A401" t="s">
        <v>2509</v>
      </c>
      <c r="B401" t="s">
        <v>9683</v>
      </c>
      <c r="C401" t="s">
        <v>2215</v>
      </c>
      <c r="D401" s="2">
        <v>13999</v>
      </c>
      <c r="E401" s="11">
        <f t="shared" si="30"/>
        <v>370442002</v>
      </c>
      <c r="F401" s="5">
        <v>19499</v>
      </c>
      <c r="G401" s="1">
        <v>0.28000000000000003</v>
      </c>
      <c r="H401" t="str">
        <f t="shared" si="31"/>
        <v>&gt;=50%</v>
      </c>
      <c r="I401" s="8" t="str">
        <f t="shared" si="33"/>
        <v>&gt;500</v>
      </c>
      <c r="J401" s="8" t="str">
        <f t="shared" si="34"/>
        <v>No</v>
      </c>
      <c r="K401" s="1" t="s">
        <v>9296</v>
      </c>
      <c r="L401">
        <v>4.0999999999999996</v>
      </c>
      <c r="M401" s="4">
        <v>18998</v>
      </c>
      <c r="N401" s="12">
        <f t="shared" si="32"/>
        <v>77891.799999999988</v>
      </c>
      <c r="O401" t="s">
        <v>11116</v>
      </c>
      <c r="P401" t="s">
        <v>2319</v>
      </c>
      <c r="Q401" t="s">
        <v>12287</v>
      </c>
      <c r="R401" t="s">
        <v>2320</v>
      </c>
      <c r="S401" t="s">
        <v>13432</v>
      </c>
      <c r="T401" t="s">
        <v>2321</v>
      </c>
      <c r="U401" t="s">
        <v>2511</v>
      </c>
      <c r="V401" t="s">
        <v>2512</v>
      </c>
    </row>
    <row r="402" spans="1:22">
      <c r="A402" t="s">
        <v>2513</v>
      </c>
      <c r="B402" t="s">
        <v>9684</v>
      </c>
      <c r="C402" t="s">
        <v>10593</v>
      </c>
      <c r="D402">
        <v>379</v>
      </c>
      <c r="E402" s="11">
        <f t="shared" si="30"/>
        <v>363349287</v>
      </c>
      <c r="F402" s="5">
        <v>999</v>
      </c>
      <c r="G402" s="1">
        <v>0.62</v>
      </c>
      <c r="H402" t="str">
        <f t="shared" si="31"/>
        <v>20-50%</v>
      </c>
      <c r="I402" s="8" t="str">
        <f t="shared" si="33"/>
        <v>&gt;500</v>
      </c>
      <c r="J402" s="8" t="str">
        <f t="shared" si="34"/>
        <v>No</v>
      </c>
      <c r="K402" s="1" t="s">
        <v>9295</v>
      </c>
      <c r="L402">
        <v>4.0999999999999996</v>
      </c>
      <c r="M402" s="4">
        <v>363713</v>
      </c>
      <c r="N402" s="12">
        <f t="shared" si="32"/>
        <v>1491223.2999999998</v>
      </c>
      <c r="O402" t="s">
        <v>11117</v>
      </c>
      <c r="P402" t="s">
        <v>2251</v>
      </c>
      <c r="Q402" t="s">
        <v>12282</v>
      </c>
      <c r="R402" t="s">
        <v>2252</v>
      </c>
      <c r="S402" t="s">
        <v>13425</v>
      </c>
      <c r="T402" t="s">
        <v>2253</v>
      </c>
      <c r="U402" t="s">
        <v>2515</v>
      </c>
      <c r="V402" t="s">
        <v>2516</v>
      </c>
    </row>
    <row r="403" spans="1:22">
      <c r="A403" t="s">
        <v>2517</v>
      </c>
      <c r="B403" t="s">
        <v>9685</v>
      </c>
      <c r="C403" t="s">
        <v>10591</v>
      </c>
      <c r="D403" s="2">
        <v>13999</v>
      </c>
      <c r="E403" s="11">
        <f t="shared" si="30"/>
        <v>385020748</v>
      </c>
      <c r="F403" s="5">
        <v>19999</v>
      </c>
      <c r="G403" s="1">
        <v>0.3</v>
      </c>
      <c r="H403" t="str">
        <f t="shared" si="31"/>
        <v>&gt;=50%</v>
      </c>
      <c r="I403" s="8" t="str">
        <f t="shared" si="33"/>
        <v>&gt;500</v>
      </c>
      <c r="J403" s="8" t="str">
        <f t="shared" si="34"/>
        <v>No</v>
      </c>
      <c r="K403" s="1" t="s">
        <v>9296</v>
      </c>
      <c r="L403">
        <v>4.0999999999999996</v>
      </c>
      <c r="M403" s="4">
        <v>19252</v>
      </c>
      <c r="N403" s="12">
        <f t="shared" si="32"/>
        <v>78933.2</v>
      </c>
      <c r="O403" t="s">
        <v>11118</v>
      </c>
      <c r="P403" t="s">
        <v>2391</v>
      </c>
      <c r="Q403" t="s">
        <v>12293</v>
      </c>
      <c r="R403" t="s">
        <v>2392</v>
      </c>
      <c r="S403" t="s">
        <v>13438</v>
      </c>
      <c r="T403" t="s">
        <v>2393</v>
      </c>
      <c r="U403" t="s">
        <v>2519</v>
      </c>
      <c r="V403" t="s">
        <v>2520</v>
      </c>
    </row>
    <row r="404" spans="1:22">
      <c r="A404" t="s">
        <v>2521</v>
      </c>
      <c r="B404" t="s">
        <v>9686</v>
      </c>
      <c r="C404" t="s">
        <v>10572</v>
      </c>
      <c r="D404" s="2">
        <v>3999</v>
      </c>
      <c r="E404" s="11">
        <f t="shared" si="30"/>
        <v>729927</v>
      </c>
      <c r="F404" s="5">
        <v>9999</v>
      </c>
      <c r="G404" s="1">
        <v>0.6</v>
      </c>
      <c r="H404" t="str">
        <f t="shared" si="31"/>
        <v>&gt;=50%</v>
      </c>
      <c r="I404" s="8" t="str">
        <f t="shared" si="33"/>
        <v>&gt;500</v>
      </c>
      <c r="J404" s="8" t="str">
        <f t="shared" si="34"/>
        <v>No</v>
      </c>
      <c r="K404" s="1" t="s">
        <v>9295</v>
      </c>
      <c r="L404">
        <v>4.4000000000000004</v>
      </c>
      <c r="M404" s="4">
        <v>73</v>
      </c>
      <c r="N404" s="12">
        <f t="shared" si="32"/>
        <v>321.20000000000005</v>
      </c>
      <c r="O404" t="s">
        <v>11119</v>
      </c>
      <c r="P404" t="s">
        <v>2523</v>
      </c>
      <c r="Q404" t="s">
        <v>12303</v>
      </c>
      <c r="R404" t="s">
        <v>2524</v>
      </c>
      <c r="S404" t="s">
        <v>13451</v>
      </c>
      <c r="T404" t="s">
        <v>2525</v>
      </c>
      <c r="U404" t="s">
        <v>2526</v>
      </c>
      <c r="V404" t="s">
        <v>2527</v>
      </c>
    </row>
    <row r="405" spans="1:22">
      <c r="A405" t="s">
        <v>43</v>
      </c>
      <c r="B405" t="s">
        <v>9322</v>
      </c>
      <c r="C405" t="s">
        <v>10602</v>
      </c>
      <c r="D405">
        <v>149</v>
      </c>
      <c r="E405" s="11">
        <f t="shared" si="30"/>
        <v>24870000</v>
      </c>
      <c r="F405" s="5">
        <v>1000</v>
      </c>
      <c r="G405" s="1">
        <v>0.85</v>
      </c>
      <c r="H405" t="str">
        <f t="shared" si="31"/>
        <v>&gt;=50%</v>
      </c>
      <c r="I405" s="8" t="str">
        <f t="shared" si="33"/>
        <v>&gt;500</v>
      </c>
      <c r="J405" s="8" t="str">
        <f t="shared" si="34"/>
        <v>No</v>
      </c>
      <c r="K405" s="1" t="s">
        <v>9295</v>
      </c>
      <c r="L405">
        <v>3.9</v>
      </c>
      <c r="M405" s="4">
        <v>24870</v>
      </c>
      <c r="N405" s="12">
        <f t="shared" si="32"/>
        <v>96993</v>
      </c>
      <c r="O405" t="s">
        <v>10777</v>
      </c>
      <c r="P405" t="s">
        <v>2528</v>
      </c>
      <c r="Q405" t="s">
        <v>12304</v>
      </c>
      <c r="R405" t="s">
        <v>2529</v>
      </c>
      <c r="S405" t="s">
        <v>13452</v>
      </c>
      <c r="T405" t="s">
        <v>2530</v>
      </c>
      <c r="U405" t="s">
        <v>2531</v>
      </c>
      <c r="V405" t="s">
        <v>2532</v>
      </c>
    </row>
    <row r="406" spans="1:22">
      <c r="A406" t="s">
        <v>2533</v>
      </c>
      <c r="B406" t="s">
        <v>9687</v>
      </c>
      <c r="C406" t="s">
        <v>2215</v>
      </c>
      <c r="D406">
        <v>99</v>
      </c>
      <c r="E406" s="11">
        <f t="shared" si="30"/>
        <v>21277859</v>
      </c>
      <c r="F406" s="5">
        <v>499</v>
      </c>
      <c r="G406" s="1">
        <v>0.8</v>
      </c>
      <c r="H406" t="str">
        <f t="shared" si="31"/>
        <v>&gt;=50%</v>
      </c>
      <c r="I406" s="8" t="str">
        <f t="shared" si="33"/>
        <v>200-500</v>
      </c>
      <c r="J406" s="8" t="str">
        <f t="shared" si="34"/>
        <v>No</v>
      </c>
      <c r="K406" s="1" t="s">
        <v>9295</v>
      </c>
      <c r="L406">
        <v>4.3</v>
      </c>
      <c r="M406" s="4">
        <v>42641</v>
      </c>
      <c r="N406" s="12">
        <f t="shared" si="32"/>
        <v>183356.3</v>
      </c>
      <c r="O406" t="s">
        <v>11120</v>
      </c>
      <c r="P406" t="s">
        <v>2535</v>
      </c>
      <c r="Q406" t="s">
        <v>12305</v>
      </c>
      <c r="R406" t="s">
        <v>2536</v>
      </c>
      <c r="S406" t="s">
        <v>13453</v>
      </c>
      <c r="T406" t="s">
        <v>9258</v>
      </c>
      <c r="U406" t="s">
        <v>2537</v>
      </c>
      <c r="V406" t="s">
        <v>2538</v>
      </c>
    </row>
    <row r="407" spans="1:22">
      <c r="A407" t="s">
        <v>2539</v>
      </c>
      <c r="B407" t="s">
        <v>9688</v>
      </c>
      <c r="C407" t="s">
        <v>10593</v>
      </c>
      <c r="D407" s="2">
        <v>4790</v>
      </c>
      <c r="E407" s="11">
        <f t="shared" si="30"/>
        <v>70196100</v>
      </c>
      <c r="F407" s="5">
        <v>15990</v>
      </c>
      <c r="G407" s="1">
        <v>0.7</v>
      </c>
      <c r="H407" t="str">
        <f t="shared" si="31"/>
        <v>20%</v>
      </c>
      <c r="I407" s="8" t="str">
        <f t="shared" si="33"/>
        <v>&gt;500</v>
      </c>
      <c r="J407" s="8" t="str">
        <f t="shared" si="34"/>
        <v>No</v>
      </c>
      <c r="K407" s="1" t="s">
        <v>9295</v>
      </c>
      <c r="L407">
        <v>4</v>
      </c>
      <c r="M407" s="4">
        <v>4390</v>
      </c>
      <c r="N407" s="12">
        <f t="shared" si="32"/>
        <v>17560</v>
      </c>
      <c r="O407" t="s">
        <v>11121</v>
      </c>
      <c r="P407" t="s">
        <v>2541</v>
      </c>
      <c r="Q407" t="s">
        <v>12306</v>
      </c>
      <c r="R407" t="s">
        <v>2542</v>
      </c>
      <c r="S407" t="s">
        <v>13454</v>
      </c>
      <c r="T407" t="s">
        <v>2543</v>
      </c>
      <c r="U407" t="s">
        <v>2544</v>
      </c>
      <c r="V407" t="s">
        <v>2545</v>
      </c>
    </row>
    <row r="408" spans="1:22">
      <c r="A408" t="s">
        <v>2546</v>
      </c>
      <c r="B408" t="s">
        <v>9689</v>
      </c>
      <c r="C408" t="s">
        <v>10603</v>
      </c>
      <c r="D408" s="2">
        <v>33999</v>
      </c>
      <c r="E408" s="11">
        <f t="shared" si="30"/>
        <v>592092585</v>
      </c>
      <c r="F408" s="5">
        <v>33999</v>
      </c>
      <c r="G408" s="1">
        <v>0</v>
      </c>
      <c r="H408" t="str">
        <f t="shared" si="31"/>
        <v>&gt;=50%</v>
      </c>
      <c r="I408" s="8" t="str">
        <f t="shared" si="33"/>
        <v>&gt;500</v>
      </c>
      <c r="J408" s="8" t="str">
        <f t="shared" si="34"/>
        <v>No</v>
      </c>
      <c r="K408" s="1" t="s">
        <v>9296</v>
      </c>
      <c r="L408">
        <v>4.3</v>
      </c>
      <c r="M408" s="4">
        <v>17415</v>
      </c>
      <c r="N408" s="12">
        <f t="shared" si="32"/>
        <v>74884.5</v>
      </c>
      <c r="O408" t="s">
        <v>11122</v>
      </c>
      <c r="P408" t="s">
        <v>2168</v>
      </c>
      <c r="Q408" t="s">
        <v>12272</v>
      </c>
      <c r="R408" t="s">
        <v>2169</v>
      </c>
      <c r="S408" t="s">
        <v>13415</v>
      </c>
      <c r="T408" t="s">
        <v>2170</v>
      </c>
      <c r="U408" t="s">
        <v>2171</v>
      </c>
      <c r="V408" t="s">
        <v>2548</v>
      </c>
    </row>
    <row r="409" spans="1:22">
      <c r="A409" t="s">
        <v>2549</v>
      </c>
      <c r="B409" t="s">
        <v>9690</v>
      </c>
      <c r="C409" t="s">
        <v>2215</v>
      </c>
      <c r="D409">
        <v>99</v>
      </c>
      <c r="E409" s="11">
        <f t="shared" si="30"/>
        <v>1394604</v>
      </c>
      <c r="F409" s="5">
        <v>999</v>
      </c>
      <c r="G409" s="1">
        <v>0.9</v>
      </c>
      <c r="H409" t="str">
        <f t="shared" si="31"/>
        <v>&gt;=50%</v>
      </c>
      <c r="I409" s="8" t="str">
        <f t="shared" si="33"/>
        <v>&gt;500</v>
      </c>
      <c r="J409" s="8" t="str">
        <f t="shared" si="34"/>
        <v>No</v>
      </c>
      <c r="K409" s="1" t="s">
        <v>9295</v>
      </c>
      <c r="L409">
        <v>4</v>
      </c>
      <c r="M409" s="4">
        <v>1396</v>
      </c>
      <c r="N409" s="12">
        <f t="shared" si="32"/>
        <v>5584</v>
      </c>
      <c r="O409" t="s">
        <v>11123</v>
      </c>
      <c r="P409" t="s">
        <v>2551</v>
      </c>
      <c r="Q409" t="s">
        <v>12307</v>
      </c>
      <c r="R409" t="s">
        <v>2552</v>
      </c>
      <c r="S409" t="s">
        <v>13455</v>
      </c>
      <c r="T409" t="s">
        <v>2553</v>
      </c>
      <c r="U409" t="s">
        <v>2554</v>
      </c>
      <c r="V409" t="s">
        <v>2555</v>
      </c>
    </row>
    <row r="410" spans="1:22">
      <c r="A410" t="s">
        <v>2556</v>
      </c>
      <c r="B410" t="s">
        <v>9691</v>
      </c>
      <c r="C410" t="s">
        <v>10593</v>
      </c>
      <c r="D410">
        <v>299</v>
      </c>
      <c r="E410" s="11">
        <f t="shared" si="30"/>
        <v>34583800</v>
      </c>
      <c r="F410" s="5">
        <v>1900</v>
      </c>
      <c r="G410" s="1">
        <v>0.84</v>
      </c>
      <c r="H410" t="str">
        <f t="shared" si="31"/>
        <v>20-50%</v>
      </c>
      <c r="I410" s="8" t="str">
        <f t="shared" si="33"/>
        <v>&gt;500</v>
      </c>
      <c r="J410" s="8" t="str">
        <f t="shared" si="34"/>
        <v>No</v>
      </c>
      <c r="K410" s="1" t="s">
        <v>9295</v>
      </c>
      <c r="L410">
        <v>3.6</v>
      </c>
      <c r="M410" s="4">
        <v>18202</v>
      </c>
      <c r="N410" s="12">
        <f t="shared" si="32"/>
        <v>65527.200000000004</v>
      </c>
      <c r="O410" t="s">
        <v>11124</v>
      </c>
      <c r="P410" t="s">
        <v>2558</v>
      </c>
      <c r="Q410" t="s">
        <v>12308</v>
      </c>
      <c r="R410" t="s">
        <v>2559</v>
      </c>
      <c r="S410" t="s">
        <v>13456</v>
      </c>
      <c r="T410" t="s">
        <v>2560</v>
      </c>
      <c r="U410" t="s">
        <v>2561</v>
      </c>
      <c r="V410" t="s">
        <v>2562</v>
      </c>
    </row>
    <row r="411" spans="1:22">
      <c r="A411" t="s">
        <v>2563</v>
      </c>
      <c r="B411" t="s">
        <v>9692</v>
      </c>
      <c r="C411" t="s">
        <v>10593</v>
      </c>
      <c r="D411" s="2">
        <v>10999</v>
      </c>
      <c r="E411" s="11">
        <f t="shared" si="30"/>
        <v>284951002</v>
      </c>
      <c r="F411" s="5">
        <v>14999</v>
      </c>
      <c r="G411" s="1">
        <v>0.27</v>
      </c>
      <c r="H411" t="str">
        <f t="shared" si="31"/>
        <v>20%</v>
      </c>
      <c r="I411" s="8" t="str">
        <f t="shared" si="33"/>
        <v>&gt;500</v>
      </c>
      <c r="J411" s="8" t="str">
        <f t="shared" si="34"/>
        <v>No</v>
      </c>
      <c r="K411" s="1" t="s">
        <v>9296</v>
      </c>
      <c r="L411">
        <v>4.0999999999999996</v>
      </c>
      <c r="M411" s="4">
        <v>18998</v>
      </c>
      <c r="N411" s="12">
        <f t="shared" si="32"/>
        <v>77891.799999999988</v>
      </c>
      <c r="O411" t="s">
        <v>11125</v>
      </c>
      <c r="P411" t="s">
        <v>2319</v>
      </c>
      <c r="Q411" t="s">
        <v>12287</v>
      </c>
      <c r="R411" t="s">
        <v>2320</v>
      </c>
      <c r="S411" t="s">
        <v>13432</v>
      </c>
      <c r="T411" t="s">
        <v>2321</v>
      </c>
      <c r="U411" t="s">
        <v>2322</v>
      </c>
      <c r="V411" t="s">
        <v>2565</v>
      </c>
    </row>
    <row r="412" spans="1:22">
      <c r="A412" t="s">
        <v>2566</v>
      </c>
      <c r="B412" t="s">
        <v>9693</v>
      </c>
      <c r="C412" t="s">
        <v>10593</v>
      </c>
      <c r="D412" s="2">
        <v>34999</v>
      </c>
      <c r="E412" s="11">
        <f t="shared" si="30"/>
        <v>430119971</v>
      </c>
      <c r="F412" s="5">
        <v>38999</v>
      </c>
      <c r="G412" s="1">
        <v>0.1</v>
      </c>
      <c r="H412" t="str">
        <f t="shared" si="31"/>
        <v>20-50%</v>
      </c>
      <c r="I412" s="8" t="str">
        <f t="shared" si="33"/>
        <v>&gt;500</v>
      </c>
      <c r="J412" s="8" t="str">
        <f t="shared" si="34"/>
        <v>No</v>
      </c>
      <c r="K412" s="1" t="s">
        <v>9296</v>
      </c>
      <c r="L412">
        <v>4.2</v>
      </c>
      <c r="M412" s="4">
        <v>11029</v>
      </c>
      <c r="N412" s="12">
        <f t="shared" si="32"/>
        <v>46321.8</v>
      </c>
      <c r="O412" t="s">
        <v>11126</v>
      </c>
      <c r="P412" t="s">
        <v>2568</v>
      </c>
      <c r="Q412" t="s">
        <v>12309</v>
      </c>
      <c r="R412" t="s">
        <v>2569</v>
      </c>
      <c r="S412" t="s">
        <v>13457</v>
      </c>
      <c r="T412" t="s">
        <v>2570</v>
      </c>
      <c r="U412" t="s">
        <v>2571</v>
      </c>
      <c r="V412" t="s">
        <v>2572</v>
      </c>
    </row>
    <row r="413" spans="1:22">
      <c r="A413" t="s">
        <v>2573</v>
      </c>
      <c r="B413" t="s">
        <v>9659</v>
      </c>
      <c r="C413" t="s">
        <v>10602</v>
      </c>
      <c r="D413" s="2">
        <v>16999</v>
      </c>
      <c r="E413" s="11">
        <f t="shared" si="30"/>
        <v>557927682</v>
      </c>
      <c r="F413" s="5">
        <v>24999</v>
      </c>
      <c r="G413" s="1">
        <v>0.32</v>
      </c>
      <c r="H413" t="str">
        <f t="shared" si="31"/>
        <v>&gt;=50%</v>
      </c>
      <c r="I413" s="8" t="str">
        <f t="shared" si="33"/>
        <v>&gt;500</v>
      </c>
      <c r="J413" s="8" t="str">
        <f t="shared" si="34"/>
        <v>No</v>
      </c>
      <c r="K413" s="1" t="s">
        <v>9296</v>
      </c>
      <c r="L413">
        <v>4.0999999999999996</v>
      </c>
      <c r="M413" s="4">
        <v>22318</v>
      </c>
      <c r="N413" s="12">
        <f t="shared" si="32"/>
        <v>91503.799999999988</v>
      </c>
      <c r="O413" t="s">
        <v>11095</v>
      </c>
      <c r="P413" t="s">
        <v>2308</v>
      </c>
      <c r="Q413" t="s">
        <v>12286</v>
      </c>
      <c r="R413" t="s">
        <v>2309</v>
      </c>
      <c r="S413" t="s">
        <v>13431</v>
      </c>
      <c r="T413" t="s">
        <v>2310</v>
      </c>
      <c r="U413" t="s">
        <v>2336</v>
      </c>
      <c r="V413" t="s">
        <v>2574</v>
      </c>
    </row>
    <row r="414" spans="1:22">
      <c r="A414" t="s">
        <v>2575</v>
      </c>
      <c r="B414" t="s">
        <v>2576</v>
      </c>
      <c r="C414" t="s">
        <v>10592</v>
      </c>
      <c r="D414">
        <v>199</v>
      </c>
      <c r="E414" s="11">
        <f t="shared" si="30"/>
        <v>891214</v>
      </c>
      <c r="F414" s="5">
        <v>499</v>
      </c>
      <c r="G414" s="1">
        <v>0.6</v>
      </c>
      <c r="H414" t="str">
        <f t="shared" si="31"/>
        <v>20-50%</v>
      </c>
      <c r="I414" s="8" t="str">
        <f t="shared" si="33"/>
        <v>200-500</v>
      </c>
      <c r="J414" s="8" t="str">
        <f t="shared" si="34"/>
        <v>No</v>
      </c>
      <c r="K414" s="1" t="s">
        <v>9295</v>
      </c>
      <c r="L414">
        <v>4.0999999999999996</v>
      </c>
      <c r="M414" s="4">
        <v>1786</v>
      </c>
      <c r="N414" s="12">
        <f t="shared" si="32"/>
        <v>7322.5999999999995</v>
      </c>
      <c r="O414" t="s">
        <v>11127</v>
      </c>
      <c r="P414" t="s">
        <v>2577</v>
      </c>
      <c r="Q414" t="s">
        <v>12310</v>
      </c>
      <c r="R414" t="s">
        <v>2578</v>
      </c>
      <c r="S414" t="s">
        <v>13458</v>
      </c>
      <c r="T414" t="s">
        <v>2579</v>
      </c>
      <c r="U414" t="s">
        <v>2580</v>
      </c>
      <c r="V414" t="s">
        <v>2581</v>
      </c>
    </row>
    <row r="415" spans="1:22">
      <c r="A415" t="s">
        <v>2582</v>
      </c>
      <c r="B415" t="s">
        <v>9694</v>
      </c>
      <c r="C415" t="s">
        <v>10595</v>
      </c>
      <c r="D415">
        <v>999</v>
      </c>
      <c r="E415" s="11">
        <f t="shared" si="30"/>
        <v>11547978</v>
      </c>
      <c r="F415" s="5">
        <v>1599</v>
      </c>
      <c r="G415" s="1">
        <v>0.38</v>
      </c>
      <c r="H415" t="str">
        <f t="shared" si="31"/>
        <v>20%</v>
      </c>
      <c r="I415" s="8" t="str">
        <f t="shared" si="33"/>
        <v>&gt;500</v>
      </c>
      <c r="J415" s="8" t="str">
        <f t="shared" si="34"/>
        <v>No</v>
      </c>
      <c r="K415" s="1" t="s">
        <v>9296</v>
      </c>
      <c r="L415">
        <v>4</v>
      </c>
      <c r="M415" s="4">
        <v>7222</v>
      </c>
      <c r="N415" s="12">
        <f t="shared" si="32"/>
        <v>28888</v>
      </c>
      <c r="O415" t="s">
        <v>11128</v>
      </c>
      <c r="P415" t="s">
        <v>2584</v>
      </c>
      <c r="Q415" t="s">
        <v>12311</v>
      </c>
      <c r="R415" t="s">
        <v>2585</v>
      </c>
      <c r="S415" t="s">
        <v>13459</v>
      </c>
      <c r="T415" t="s">
        <v>2586</v>
      </c>
      <c r="U415" t="s">
        <v>2587</v>
      </c>
      <c r="V415" t="s">
        <v>2588</v>
      </c>
    </row>
    <row r="416" spans="1:22">
      <c r="A416" t="s">
        <v>2589</v>
      </c>
      <c r="B416" t="s">
        <v>9695</v>
      </c>
      <c r="C416" t="s">
        <v>2215</v>
      </c>
      <c r="D416" s="2">
        <v>1299</v>
      </c>
      <c r="E416" s="11">
        <f t="shared" si="30"/>
        <v>205169289</v>
      </c>
      <c r="F416" s="5">
        <v>1599</v>
      </c>
      <c r="G416" s="1">
        <v>0.19</v>
      </c>
      <c r="H416" t="str">
        <f t="shared" si="31"/>
        <v>&gt;=50%</v>
      </c>
      <c r="I416" s="8" t="str">
        <f t="shared" si="33"/>
        <v>&gt;500</v>
      </c>
      <c r="J416" s="8" t="str">
        <f t="shared" si="34"/>
        <v>No</v>
      </c>
      <c r="K416" s="1" t="s">
        <v>9296</v>
      </c>
      <c r="L416">
        <v>4</v>
      </c>
      <c r="M416" s="4">
        <v>128311</v>
      </c>
      <c r="N416" s="12">
        <f t="shared" si="32"/>
        <v>513244</v>
      </c>
      <c r="O416" t="s">
        <v>11077</v>
      </c>
      <c r="P416" t="s">
        <v>2201</v>
      </c>
      <c r="Q416" t="s">
        <v>12275</v>
      </c>
      <c r="R416" t="s">
        <v>2202</v>
      </c>
      <c r="S416" t="s">
        <v>13418</v>
      </c>
      <c r="T416" t="s">
        <v>2203</v>
      </c>
      <c r="U416" t="s">
        <v>2591</v>
      </c>
      <c r="V416" t="s">
        <v>2592</v>
      </c>
    </row>
    <row r="417" spans="1:22">
      <c r="A417" t="s">
        <v>2593</v>
      </c>
      <c r="B417" t="s">
        <v>9696</v>
      </c>
      <c r="C417" t="s">
        <v>10594</v>
      </c>
      <c r="D417">
        <v>599</v>
      </c>
      <c r="E417" s="11">
        <f t="shared" si="30"/>
        <v>151192800</v>
      </c>
      <c r="F417" s="5">
        <v>1800</v>
      </c>
      <c r="G417" s="1">
        <v>0.67</v>
      </c>
      <c r="H417" t="str">
        <f t="shared" si="31"/>
        <v>&gt;=50%</v>
      </c>
      <c r="I417" s="8" t="str">
        <f t="shared" si="33"/>
        <v>&gt;500</v>
      </c>
      <c r="J417" s="8" t="str">
        <f t="shared" si="34"/>
        <v>No</v>
      </c>
      <c r="K417" s="1" t="s">
        <v>9295</v>
      </c>
      <c r="L417">
        <v>3.5</v>
      </c>
      <c r="M417" s="4">
        <v>83996</v>
      </c>
      <c r="N417" s="12">
        <f t="shared" si="32"/>
        <v>293986</v>
      </c>
      <c r="O417" t="s">
        <v>11129</v>
      </c>
      <c r="P417" t="s">
        <v>2595</v>
      </c>
      <c r="Q417" t="s">
        <v>12312</v>
      </c>
      <c r="R417" t="s">
        <v>2596</v>
      </c>
      <c r="S417" t="s">
        <v>13460</v>
      </c>
      <c r="T417" t="s">
        <v>2597</v>
      </c>
      <c r="U417" t="s">
        <v>2598</v>
      </c>
      <c r="V417" t="s">
        <v>2599</v>
      </c>
    </row>
    <row r="418" spans="1:22">
      <c r="A418" t="s">
        <v>2600</v>
      </c>
      <c r="B418" t="s">
        <v>9697</v>
      </c>
      <c r="C418" t="s">
        <v>10592</v>
      </c>
      <c r="D418">
        <v>599</v>
      </c>
      <c r="E418" s="11">
        <f t="shared" si="30"/>
        <v>265928364</v>
      </c>
      <c r="F418" s="5">
        <v>1899</v>
      </c>
      <c r="G418" s="1">
        <v>0.68</v>
      </c>
      <c r="H418" t="str">
        <f t="shared" si="31"/>
        <v>20-50%</v>
      </c>
      <c r="I418" s="8" t="str">
        <f t="shared" si="33"/>
        <v>&gt;500</v>
      </c>
      <c r="J418" s="8" t="str">
        <f t="shared" si="34"/>
        <v>No</v>
      </c>
      <c r="K418" s="1" t="s">
        <v>9295</v>
      </c>
      <c r="L418">
        <v>4.3</v>
      </c>
      <c r="M418" s="4">
        <v>140036</v>
      </c>
      <c r="N418" s="12">
        <f t="shared" si="32"/>
        <v>602154.79999999993</v>
      </c>
      <c r="O418" t="s">
        <v>11114</v>
      </c>
      <c r="P418" t="s">
        <v>2497</v>
      </c>
      <c r="Q418" t="s">
        <v>12301</v>
      </c>
      <c r="R418" t="s">
        <v>2498</v>
      </c>
      <c r="S418" t="s">
        <v>13449</v>
      </c>
      <c r="T418" t="s">
        <v>2499</v>
      </c>
      <c r="U418" t="s">
        <v>2602</v>
      </c>
      <c r="V418" t="s">
        <v>2603</v>
      </c>
    </row>
    <row r="419" spans="1:22">
      <c r="A419" t="s">
        <v>2604</v>
      </c>
      <c r="B419" t="s">
        <v>9698</v>
      </c>
      <c r="C419" t="s">
        <v>10572</v>
      </c>
      <c r="D419" s="2">
        <v>1799</v>
      </c>
      <c r="E419" s="11">
        <f t="shared" si="30"/>
        <v>46676322</v>
      </c>
      <c r="F419" s="5">
        <v>2499</v>
      </c>
      <c r="G419" s="1">
        <v>0.28000000000000003</v>
      </c>
      <c r="H419" t="str">
        <f t="shared" si="31"/>
        <v>&gt;=50%</v>
      </c>
      <c r="I419" s="8" t="str">
        <f t="shared" si="33"/>
        <v>&gt;500</v>
      </c>
      <c r="J419" s="8" t="str">
        <f t="shared" si="34"/>
        <v>No</v>
      </c>
      <c r="K419" s="1" t="s">
        <v>9296</v>
      </c>
      <c r="L419">
        <v>4.0999999999999996</v>
      </c>
      <c r="M419" s="4">
        <v>18678</v>
      </c>
      <c r="N419" s="12">
        <f t="shared" si="32"/>
        <v>76579.799999999988</v>
      </c>
      <c r="O419" t="s">
        <v>11130</v>
      </c>
      <c r="P419" t="s">
        <v>2606</v>
      </c>
      <c r="Q419" t="s">
        <v>12313</v>
      </c>
      <c r="R419" t="s">
        <v>2607</v>
      </c>
      <c r="S419" t="s">
        <v>13461</v>
      </c>
      <c r="T419" t="s">
        <v>9259</v>
      </c>
      <c r="U419" t="s">
        <v>2608</v>
      </c>
      <c r="V419" t="s">
        <v>2609</v>
      </c>
    </row>
    <row r="420" spans="1:22">
      <c r="A420" t="s">
        <v>50</v>
      </c>
      <c r="B420" t="s">
        <v>9323</v>
      </c>
      <c r="C420" t="s">
        <v>10593</v>
      </c>
      <c r="D420">
        <v>176.63</v>
      </c>
      <c r="E420" s="11">
        <f t="shared" si="30"/>
        <v>7579311</v>
      </c>
      <c r="F420" s="5">
        <v>499</v>
      </c>
      <c r="G420" s="1">
        <v>0.65</v>
      </c>
      <c r="H420" t="str">
        <f t="shared" si="31"/>
        <v>20-50%</v>
      </c>
      <c r="I420" s="8" t="str">
        <f t="shared" si="33"/>
        <v>200-500</v>
      </c>
      <c r="J420" s="8" t="str">
        <f t="shared" si="34"/>
        <v>No</v>
      </c>
      <c r="K420" s="1" t="s">
        <v>9295</v>
      </c>
      <c r="L420">
        <v>4.0999999999999996</v>
      </c>
      <c r="M420" s="4">
        <v>15189</v>
      </c>
      <c r="N420" s="12">
        <f t="shared" si="32"/>
        <v>62274.899999999994</v>
      </c>
      <c r="O420" t="s">
        <v>10778</v>
      </c>
      <c r="P420" t="s">
        <v>52</v>
      </c>
      <c r="Q420" t="s">
        <v>12032</v>
      </c>
      <c r="R420" t="s">
        <v>53</v>
      </c>
      <c r="S420" t="s">
        <v>13163</v>
      </c>
      <c r="T420" t="s">
        <v>54</v>
      </c>
      <c r="U420" t="s">
        <v>2610</v>
      </c>
      <c r="V420" t="s">
        <v>2611</v>
      </c>
    </row>
    <row r="421" spans="1:22">
      <c r="A421" t="s">
        <v>2612</v>
      </c>
      <c r="B421" t="s">
        <v>9699</v>
      </c>
      <c r="C421" t="s">
        <v>10591</v>
      </c>
      <c r="D421" s="2">
        <v>10999</v>
      </c>
      <c r="E421" s="11">
        <f t="shared" si="30"/>
        <v>284951002</v>
      </c>
      <c r="F421" s="5">
        <v>14999</v>
      </c>
      <c r="G421" s="1">
        <v>0.27</v>
      </c>
      <c r="H421" t="str">
        <f t="shared" si="31"/>
        <v>&gt;=50%</v>
      </c>
      <c r="I421" s="8" t="str">
        <f t="shared" si="33"/>
        <v>&gt;500</v>
      </c>
      <c r="J421" s="8" t="str">
        <f t="shared" si="34"/>
        <v>No</v>
      </c>
      <c r="K421" s="1" t="s">
        <v>9296</v>
      </c>
      <c r="L421">
        <v>4.0999999999999996</v>
      </c>
      <c r="M421" s="4">
        <v>18998</v>
      </c>
      <c r="N421" s="12">
        <f t="shared" si="32"/>
        <v>77891.799999999988</v>
      </c>
      <c r="O421" t="s">
        <v>11125</v>
      </c>
      <c r="P421" t="s">
        <v>2319</v>
      </c>
      <c r="Q421" t="s">
        <v>12287</v>
      </c>
      <c r="R421" t="s">
        <v>2320</v>
      </c>
      <c r="S421" t="s">
        <v>13432</v>
      </c>
      <c r="T421" t="s">
        <v>2321</v>
      </c>
      <c r="U421" t="s">
        <v>2614</v>
      </c>
      <c r="V421" t="s">
        <v>2615</v>
      </c>
    </row>
    <row r="422" spans="1:22">
      <c r="A422" t="s">
        <v>2616</v>
      </c>
      <c r="B422" t="s">
        <v>9700</v>
      </c>
      <c r="C422" t="s">
        <v>10591</v>
      </c>
      <c r="D422" s="2">
        <v>2999</v>
      </c>
      <c r="E422" s="11">
        <f t="shared" si="30"/>
        <v>387107510</v>
      </c>
      <c r="F422" s="5">
        <v>7990</v>
      </c>
      <c r="G422" s="1">
        <v>0.62</v>
      </c>
      <c r="H422" t="str">
        <f t="shared" si="31"/>
        <v>&gt;=50%</v>
      </c>
      <c r="I422" s="8" t="str">
        <f t="shared" si="33"/>
        <v>&gt;500</v>
      </c>
      <c r="J422" s="8" t="str">
        <f t="shared" si="34"/>
        <v>No</v>
      </c>
      <c r="K422" s="1" t="s">
        <v>9295</v>
      </c>
      <c r="L422">
        <v>4.0999999999999996</v>
      </c>
      <c r="M422" s="4">
        <v>48449</v>
      </c>
      <c r="N422" s="12">
        <f t="shared" si="32"/>
        <v>198640.9</v>
      </c>
      <c r="O422" t="s">
        <v>11112</v>
      </c>
      <c r="P422" t="s">
        <v>2618</v>
      </c>
      <c r="Q422" t="s">
        <v>12314</v>
      </c>
      <c r="R422" t="s">
        <v>2619</v>
      </c>
      <c r="S422" t="s">
        <v>13462</v>
      </c>
      <c r="T422" t="s">
        <v>2620</v>
      </c>
      <c r="U422" t="s">
        <v>2621</v>
      </c>
      <c r="V422" t="s">
        <v>2622</v>
      </c>
    </row>
    <row r="423" spans="1:22">
      <c r="A423" t="s">
        <v>2623</v>
      </c>
      <c r="B423" t="s">
        <v>9701</v>
      </c>
      <c r="C423" t="s">
        <v>10572</v>
      </c>
      <c r="D423" s="2">
        <v>1999</v>
      </c>
      <c r="E423" s="11">
        <f t="shared" si="30"/>
        <v>142469690</v>
      </c>
      <c r="F423" s="5">
        <v>7990</v>
      </c>
      <c r="G423" s="1">
        <v>0.75</v>
      </c>
      <c r="H423" t="str">
        <f t="shared" si="31"/>
        <v>20-50%</v>
      </c>
      <c r="I423" s="8" t="str">
        <f t="shared" si="33"/>
        <v>&gt;500</v>
      </c>
      <c r="J423" s="8" t="str">
        <f t="shared" si="34"/>
        <v>No</v>
      </c>
      <c r="K423" s="1" t="s">
        <v>9295</v>
      </c>
      <c r="L423">
        <v>3.8</v>
      </c>
      <c r="M423" s="4">
        <v>17831</v>
      </c>
      <c r="N423" s="12">
        <f t="shared" si="32"/>
        <v>67757.8</v>
      </c>
      <c r="O423" t="s">
        <v>11070</v>
      </c>
      <c r="P423" t="s">
        <v>2147</v>
      </c>
      <c r="Q423" t="s">
        <v>12269</v>
      </c>
      <c r="R423" t="s">
        <v>2148</v>
      </c>
      <c r="S423" t="s">
        <v>13412</v>
      </c>
      <c r="T423" t="s">
        <v>2149</v>
      </c>
      <c r="U423" t="s">
        <v>2625</v>
      </c>
      <c r="V423" t="s">
        <v>2626</v>
      </c>
    </row>
    <row r="424" spans="1:22">
      <c r="A424" t="s">
        <v>57</v>
      </c>
      <c r="B424" t="s">
        <v>9324</v>
      </c>
      <c r="C424" t="s">
        <v>10572</v>
      </c>
      <c r="D424">
        <v>229</v>
      </c>
      <c r="E424" s="11">
        <f t="shared" si="30"/>
        <v>9092889</v>
      </c>
      <c r="F424" s="5">
        <v>299</v>
      </c>
      <c r="G424" s="1">
        <v>0.23</v>
      </c>
      <c r="H424" t="str">
        <f t="shared" si="31"/>
        <v>20-50%</v>
      </c>
      <c r="I424" s="8" t="str">
        <f t="shared" si="33"/>
        <v>200-500</v>
      </c>
      <c r="J424" s="8" t="str">
        <f t="shared" si="34"/>
        <v>No</v>
      </c>
      <c r="K424" s="1" t="s">
        <v>9296</v>
      </c>
      <c r="L424">
        <v>4.3</v>
      </c>
      <c r="M424" s="4">
        <v>30411</v>
      </c>
      <c r="N424" s="12">
        <f t="shared" si="32"/>
        <v>130767.29999999999</v>
      </c>
      <c r="O424" t="s">
        <v>10779</v>
      </c>
      <c r="P424" t="s">
        <v>59</v>
      </c>
      <c r="Q424" t="s">
        <v>12033</v>
      </c>
      <c r="R424" t="s">
        <v>60</v>
      </c>
      <c r="S424" t="s">
        <v>13164</v>
      </c>
      <c r="T424" t="s">
        <v>61</v>
      </c>
      <c r="U424" t="s">
        <v>2627</v>
      </c>
      <c r="V424" t="s">
        <v>2628</v>
      </c>
    </row>
    <row r="425" spans="1:22">
      <c r="A425" t="s">
        <v>71</v>
      </c>
      <c r="B425" t="s">
        <v>9326</v>
      </c>
      <c r="C425" t="s">
        <v>10598</v>
      </c>
      <c r="D425">
        <v>199</v>
      </c>
      <c r="E425" s="11">
        <f t="shared" si="30"/>
        <v>13154206</v>
      </c>
      <c r="F425" s="5">
        <v>299</v>
      </c>
      <c r="G425" s="1">
        <v>0.33</v>
      </c>
      <c r="H425" t="str">
        <f t="shared" si="31"/>
        <v>20-50%</v>
      </c>
      <c r="I425" s="8" t="str">
        <f t="shared" si="33"/>
        <v>200-500</v>
      </c>
      <c r="J425" s="8" t="str">
        <f t="shared" si="34"/>
        <v>No</v>
      </c>
      <c r="K425" s="1" t="s">
        <v>9296</v>
      </c>
      <c r="L425">
        <v>4</v>
      </c>
      <c r="M425" s="4">
        <v>43994</v>
      </c>
      <c r="N425" s="12">
        <f t="shared" si="32"/>
        <v>175976</v>
      </c>
      <c r="O425" t="s">
        <v>10781</v>
      </c>
      <c r="P425" t="s">
        <v>18</v>
      </c>
      <c r="Q425" t="s">
        <v>12027</v>
      </c>
      <c r="R425" t="s">
        <v>19</v>
      </c>
      <c r="S425" t="s">
        <v>13158</v>
      </c>
      <c r="T425" t="s">
        <v>20</v>
      </c>
      <c r="U425" t="s">
        <v>2629</v>
      </c>
      <c r="V425" t="s">
        <v>2630</v>
      </c>
    </row>
    <row r="426" spans="1:22">
      <c r="A426" t="s">
        <v>2631</v>
      </c>
      <c r="B426" t="s">
        <v>9702</v>
      </c>
      <c r="C426" t="s">
        <v>10593</v>
      </c>
      <c r="D426">
        <v>649</v>
      </c>
      <c r="E426" s="11">
        <f t="shared" si="30"/>
        <v>1313685</v>
      </c>
      <c r="F426" s="5">
        <v>999</v>
      </c>
      <c r="G426" s="1">
        <v>0.35</v>
      </c>
      <c r="H426" t="str">
        <f t="shared" si="31"/>
        <v>20-50%</v>
      </c>
      <c r="I426" s="8" t="str">
        <f t="shared" si="33"/>
        <v>&gt;500</v>
      </c>
      <c r="J426" s="8" t="str">
        <f t="shared" si="34"/>
        <v>No</v>
      </c>
      <c r="K426" s="1" t="s">
        <v>9296</v>
      </c>
      <c r="L426">
        <v>4.2</v>
      </c>
      <c r="M426" s="4">
        <v>1315</v>
      </c>
      <c r="N426" s="12">
        <f t="shared" si="32"/>
        <v>5523</v>
      </c>
      <c r="O426" t="s">
        <v>2633</v>
      </c>
      <c r="P426" t="s">
        <v>2634</v>
      </c>
      <c r="Q426" t="s">
        <v>12315</v>
      </c>
      <c r="R426" t="s">
        <v>2635</v>
      </c>
      <c r="S426" t="s">
        <v>13463</v>
      </c>
      <c r="T426" t="s">
        <v>2636</v>
      </c>
      <c r="U426" t="s">
        <v>2637</v>
      </c>
      <c r="V426" t="s">
        <v>2638</v>
      </c>
    </row>
    <row r="427" spans="1:22">
      <c r="A427" t="s">
        <v>2639</v>
      </c>
      <c r="B427" t="s">
        <v>9683</v>
      </c>
      <c r="C427" t="s">
        <v>10604</v>
      </c>
      <c r="D427" s="2">
        <v>13999</v>
      </c>
      <c r="E427" s="11">
        <f t="shared" si="30"/>
        <v>370442002</v>
      </c>
      <c r="F427" s="5">
        <v>19499</v>
      </c>
      <c r="G427" s="1">
        <v>0.28000000000000003</v>
      </c>
      <c r="H427" t="str">
        <f t="shared" si="31"/>
        <v>&gt;=50%</v>
      </c>
      <c r="I427" s="8" t="str">
        <f t="shared" si="33"/>
        <v>&gt;500</v>
      </c>
      <c r="J427" s="8" t="str">
        <f t="shared" si="34"/>
        <v>No</v>
      </c>
      <c r="K427" s="1" t="s">
        <v>9296</v>
      </c>
      <c r="L427">
        <v>4.0999999999999996</v>
      </c>
      <c r="M427" s="4">
        <v>18998</v>
      </c>
      <c r="N427" s="12">
        <f t="shared" si="32"/>
        <v>77891.799999999988</v>
      </c>
      <c r="O427" t="s">
        <v>11116</v>
      </c>
      <c r="P427" t="s">
        <v>2319</v>
      </c>
      <c r="Q427" t="s">
        <v>12287</v>
      </c>
      <c r="R427" t="s">
        <v>2320</v>
      </c>
      <c r="S427" t="s">
        <v>13432</v>
      </c>
      <c r="T427" t="s">
        <v>2321</v>
      </c>
      <c r="U427" t="s">
        <v>2511</v>
      </c>
      <c r="V427" t="s">
        <v>2640</v>
      </c>
    </row>
    <row r="428" spans="1:22">
      <c r="A428" t="s">
        <v>2641</v>
      </c>
      <c r="B428" t="s">
        <v>9703</v>
      </c>
      <c r="C428" t="s">
        <v>10593</v>
      </c>
      <c r="D428">
        <v>119</v>
      </c>
      <c r="E428" s="11">
        <f t="shared" si="30"/>
        <v>1793701</v>
      </c>
      <c r="F428" s="5">
        <v>299</v>
      </c>
      <c r="G428" s="1">
        <v>0.6</v>
      </c>
      <c r="H428" t="str">
        <f t="shared" si="31"/>
        <v>20-50%</v>
      </c>
      <c r="I428" s="8" t="str">
        <f t="shared" si="33"/>
        <v>200-500</v>
      </c>
      <c r="J428" s="8" t="str">
        <f t="shared" si="34"/>
        <v>No</v>
      </c>
      <c r="K428" s="1" t="s">
        <v>9295</v>
      </c>
      <c r="L428">
        <v>4.0999999999999996</v>
      </c>
      <c r="M428" s="4">
        <v>5999</v>
      </c>
      <c r="N428" s="12">
        <f t="shared" si="32"/>
        <v>24595.899999999998</v>
      </c>
      <c r="O428" t="s">
        <v>11131</v>
      </c>
      <c r="P428" t="s">
        <v>2643</v>
      </c>
      <c r="Q428" t="s">
        <v>12316</v>
      </c>
      <c r="R428" t="s">
        <v>2644</v>
      </c>
      <c r="S428" t="s">
        <v>13464</v>
      </c>
      <c r="T428" t="s">
        <v>2645</v>
      </c>
      <c r="U428" t="s">
        <v>2646</v>
      </c>
      <c r="V428" t="s">
        <v>2647</v>
      </c>
    </row>
    <row r="429" spans="1:22">
      <c r="A429" t="s">
        <v>2648</v>
      </c>
      <c r="B429" t="s">
        <v>9704</v>
      </c>
      <c r="C429" t="s">
        <v>10572</v>
      </c>
      <c r="D429" s="2">
        <v>12999</v>
      </c>
      <c r="E429" s="11">
        <f t="shared" si="30"/>
        <v>913845228</v>
      </c>
      <c r="F429" s="5">
        <v>17999</v>
      </c>
      <c r="G429" s="1">
        <v>0.28000000000000003</v>
      </c>
      <c r="H429" t="str">
        <f t="shared" si="31"/>
        <v>&gt;=50%</v>
      </c>
      <c r="I429" s="8" t="str">
        <f t="shared" si="33"/>
        <v>&gt;500</v>
      </c>
      <c r="J429" s="8" t="str">
        <f t="shared" si="34"/>
        <v>No</v>
      </c>
      <c r="K429" s="1" t="s">
        <v>9296</v>
      </c>
      <c r="L429">
        <v>4.0999999999999996</v>
      </c>
      <c r="M429" s="4">
        <v>50772</v>
      </c>
      <c r="N429" s="12">
        <f t="shared" si="32"/>
        <v>208165.19999999998</v>
      </c>
      <c r="O429" t="s">
        <v>11132</v>
      </c>
      <c r="P429" t="s">
        <v>2650</v>
      </c>
      <c r="Q429" t="s">
        <v>12317</v>
      </c>
      <c r="R429" t="s">
        <v>2651</v>
      </c>
      <c r="S429" t="s">
        <v>13465</v>
      </c>
      <c r="T429" t="s">
        <v>2652</v>
      </c>
      <c r="U429" t="s">
        <v>2653</v>
      </c>
      <c r="V429" t="s">
        <v>2654</v>
      </c>
    </row>
    <row r="430" spans="1:22">
      <c r="A430" t="s">
        <v>75</v>
      </c>
      <c r="B430" t="s">
        <v>9327</v>
      </c>
      <c r="C430" t="s">
        <v>10593</v>
      </c>
      <c r="D430">
        <v>154</v>
      </c>
      <c r="E430" s="11">
        <f t="shared" si="30"/>
        <v>4539549</v>
      </c>
      <c r="F430" s="5">
        <v>339</v>
      </c>
      <c r="G430" s="1">
        <v>0.55000000000000004</v>
      </c>
      <c r="H430" t="str">
        <f t="shared" si="31"/>
        <v>20-50%</v>
      </c>
      <c r="I430" s="8" t="str">
        <f t="shared" si="33"/>
        <v>200-500</v>
      </c>
      <c r="J430" s="8" t="str">
        <f t="shared" si="34"/>
        <v>No</v>
      </c>
      <c r="K430" s="1" t="s">
        <v>9295</v>
      </c>
      <c r="L430">
        <v>4.3</v>
      </c>
      <c r="M430" s="4">
        <v>13391</v>
      </c>
      <c r="N430" s="12">
        <f t="shared" si="32"/>
        <v>57581.299999999996</v>
      </c>
      <c r="O430" t="s">
        <v>10874</v>
      </c>
      <c r="P430" t="s">
        <v>77</v>
      </c>
      <c r="Q430" t="s">
        <v>12035</v>
      </c>
      <c r="R430" t="s">
        <v>78</v>
      </c>
      <c r="S430" t="s">
        <v>13166</v>
      </c>
      <c r="T430" t="s">
        <v>79</v>
      </c>
      <c r="U430" t="s">
        <v>80</v>
      </c>
      <c r="V430" t="s">
        <v>2655</v>
      </c>
    </row>
    <row r="431" spans="1:22">
      <c r="A431" t="s">
        <v>2656</v>
      </c>
      <c r="B431" t="s">
        <v>9705</v>
      </c>
      <c r="C431" t="s">
        <v>10598</v>
      </c>
      <c r="D431" s="2">
        <v>20999</v>
      </c>
      <c r="E431" s="11">
        <f t="shared" si="30"/>
        <v>697222176</v>
      </c>
      <c r="F431" s="5">
        <v>26999</v>
      </c>
      <c r="G431" s="1">
        <v>0.22</v>
      </c>
      <c r="H431" t="str">
        <f t="shared" si="31"/>
        <v>&gt;=50%</v>
      </c>
      <c r="I431" s="8" t="str">
        <f t="shared" si="33"/>
        <v>&gt;500</v>
      </c>
      <c r="J431" s="8" t="str">
        <f t="shared" si="34"/>
        <v>No</v>
      </c>
      <c r="K431" s="1" t="s">
        <v>9296</v>
      </c>
      <c r="L431">
        <v>3.9</v>
      </c>
      <c r="M431" s="4">
        <v>25824</v>
      </c>
      <c r="N431" s="12">
        <f t="shared" si="32"/>
        <v>100713.59999999999</v>
      </c>
      <c r="O431" t="s">
        <v>11133</v>
      </c>
      <c r="P431" t="s">
        <v>2440</v>
      </c>
      <c r="Q431" t="s">
        <v>2441</v>
      </c>
      <c r="R431" t="s">
        <v>2442</v>
      </c>
      <c r="S431" t="s">
        <v>13443</v>
      </c>
      <c r="T431" t="s">
        <v>2443</v>
      </c>
      <c r="U431" t="s">
        <v>2658</v>
      </c>
      <c r="V431" t="s">
        <v>2659</v>
      </c>
    </row>
    <row r="432" spans="1:22">
      <c r="A432" t="s">
        <v>2660</v>
      </c>
      <c r="B432" t="s">
        <v>9706</v>
      </c>
      <c r="C432" t="s">
        <v>10598</v>
      </c>
      <c r="D432">
        <v>249</v>
      </c>
      <c r="E432" s="11">
        <f t="shared" si="30"/>
        <v>9348196</v>
      </c>
      <c r="F432" s="5">
        <v>649</v>
      </c>
      <c r="G432" s="1">
        <v>0.62</v>
      </c>
      <c r="H432" t="str">
        <f t="shared" si="31"/>
        <v>20-50%</v>
      </c>
      <c r="I432" s="8" t="str">
        <f t="shared" si="33"/>
        <v>&gt;500</v>
      </c>
      <c r="J432" s="8" t="str">
        <f t="shared" si="34"/>
        <v>No</v>
      </c>
      <c r="K432" s="1" t="s">
        <v>9295</v>
      </c>
      <c r="L432">
        <v>4</v>
      </c>
      <c r="M432" s="4">
        <v>14404</v>
      </c>
      <c r="N432" s="12">
        <f t="shared" si="32"/>
        <v>57616</v>
      </c>
      <c r="O432" t="s">
        <v>11134</v>
      </c>
      <c r="P432" t="s">
        <v>2662</v>
      </c>
      <c r="Q432" t="s">
        <v>12318</v>
      </c>
      <c r="R432" t="s">
        <v>2663</v>
      </c>
      <c r="S432" t="s">
        <v>13466</v>
      </c>
      <c r="T432" t="s">
        <v>2664</v>
      </c>
      <c r="U432" t="s">
        <v>2665</v>
      </c>
      <c r="V432" t="s">
        <v>2666</v>
      </c>
    </row>
    <row r="433" spans="1:22">
      <c r="A433" t="s">
        <v>2667</v>
      </c>
      <c r="B433" t="s">
        <v>2668</v>
      </c>
      <c r="C433" t="s">
        <v>10597</v>
      </c>
      <c r="D433">
        <v>99</v>
      </c>
      <c r="E433" s="11">
        <f t="shared" si="30"/>
        <v>1938969</v>
      </c>
      <c r="F433" s="5">
        <v>171</v>
      </c>
      <c r="G433" s="1">
        <v>0.42</v>
      </c>
      <c r="H433" t="str">
        <f t="shared" si="31"/>
        <v>&gt;=50%</v>
      </c>
      <c r="I433" s="8" t="str">
        <f t="shared" si="33"/>
        <v>&lt;200</v>
      </c>
      <c r="J433" s="8" t="str">
        <f t="shared" si="34"/>
        <v>No</v>
      </c>
      <c r="K433" s="1" t="s">
        <v>9296</v>
      </c>
      <c r="L433">
        <v>4.5</v>
      </c>
      <c r="M433" s="4">
        <v>11339</v>
      </c>
      <c r="N433" s="12">
        <f t="shared" si="32"/>
        <v>51025.5</v>
      </c>
      <c r="O433" t="s">
        <v>11135</v>
      </c>
      <c r="P433" t="s">
        <v>2669</v>
      </c>
      <c r="Q433" t="s">
        <v>12319</v>
      </c>
      <c r="R433" t="s">
        <v>2670</v>
      </c>
      <c r="S433" t="s">
        <v>13467</v>
      </c>
      <c r="T433" t="s">
        <v>2671</v>
      </c>
      <c r="U433" t="s">
        <v>2672</v>
      </c>
      <c r="V433" t="s">
        <v>2673</v>
      </c>
    </row>
    <row r="434" spans="1:22">
      <c r="A434" t="s">
        <v>2674</v>
      </c>
      <c r="B434" t="s">
        <v>9707</v>
      </c>
      <c r="C434" t="s">
        <v>10594</v>
      </c>
      <c r="D434">
        <v>489</v>
      </c>
      <c r="E434" s="11">
        <f t="shared" si="30"/>
        <v>7248374</v>
      </c>
      <c r="F434" s="5">
        <v>1999</v>
      </c>
      <c r="G434" s="1">
        <v>0.76</v>
      </c>
      <c r="H434" t="str">
        <f t="shared" si="31"/>
        <v>&gt;=50%</v>
      </c>
      <c r="I434" s="8" t="str">
        <f t="shared" si="33"/>
        <v>&gt;500</v>
      </c>
      <c r="J434" s="8" t="str">
        <f t="shared" si="34"/>
        <v>No</v>
      </c>
      <c r="K434" s="1" t="s">
        <v>9295</v>
      </c>
      <c r="L434">
        <v>4</v>
      </c>
      <c r="M434" s="4">
        <v>3626</v>
      </c>
      <c r="N434" s="12">
        <f t="shared" si="32"/>
        <v>14504</v>
      </c>
      <c r="O434" t="s">
        <v>11136</v>
      </c>
      <c r="P434" t="s">
        <v>2676</v>
      </c>
      <c r="Q434" t="s">
        <v>12320</v>
      </c>
      <c r="R434" t="s">
        <v>2677</v>
      </c>
      <c r="S434" t="s">
        <v>13468</v>
      </c>
      <c r="T434" t="s">
        <v>2678</v>
      </c>
      <c r="U434" t="s">
        <v>2679</v>
      </c>
      <c r="V434" t="s">
        <v>2680</v>
      </c>
    </row>
    <row r="435" spans="1:22">
      <c r="A435" t="s">
        <v>2681</v>
      </c>
      <c r="B435" t="s">
        <v>9708</v>
      </c>
      <c r="C435" t="s">
        <v>10593</v>
      </c>
      <c r="D435">
        <v>369</v>
      </c>
      <c r="E435" s="11">
        <f t="shared" si="30"/>
        <v>52200000</v>
      </c>
      <c r="F435" s="5">
        <v>1600</v>
      </c>
      <c r="G435" s="1">
        <v>0.77</v>
      </c>
      <c r="H435" t="str">
        <f t="shared" si="31"/>
        <v>20-50%</v>
      </c>
      <c r="I435" s="8" t="str">
        <f t="shared" si="33"/>
        <v>&gt;500</v>
      </c>
      <c r="J435" s="8" t="str">
        <f t="shared" si="34"/>
        <v>No</v>
      </c>
      <c r="K435" s="1" t="s">
        <v>9295</v>
      </c>
      <c r="L435">
        <v>4</v>
      </c>
      <c r="M435" s="4">
        <v>32625</v>
      </c>
      <c r="N435" s="12">
        <f t="shared" si="32"/>
        <v>130500</v>
      </c>
      <c r="O435" t="s">
        <v>11137</v>
      </c>
      <c r="P435" t="s">
        <v>2683</v>
      </c>
      <c r="Q435" t="s">
        <v>12321</v>
      </c>
      <c r="R435" t="s">
        <v>2684</v>
      </c>
      <c r="S435" t="s">
        <v>13469</v>
      </c>
      <c r="T435" t="s">
        <v>2685</v>
      </c>
      <c r="U435" t="s">
        <v>2686</v>
      </c>
      <c r="V435" t="s">
        <v>2687</v>
      </c>
    </row>
    <row r="436" spans="1:22">
      <c r="A436" t="s">
        <v>2688</v>
      </c>
      <c r="B436" t="s">
        <v>9709</v>
      </c>
      <c r="C436" t="s">
        <v>10593</v>
      </c>
      <c r="D436" s="2">
        <v>15499</v>
      </c>
      <c r="E436" s="11">
        <f t="shared" si="30"/>
        <v>404272748</v>
      </c>
      <c r="F436" s="5">
        <v>20999</v>
      </c>
      <c r="G436" s="1">
        <v>0.26</v>
      </c>
      <c r="H436" t="str">
        <f t="shared" si="31"/>
        <v>20%</v>
      </c>
      <c r="I436" s="8" t="str">
        <f t="shared" si="33"/>
        <v>&gt;500</v>
      </c>
      <c r="J436" s="8" t="str">
        <f t="shared" si="34"/>
        <v>No</v>
      </c>
      <c r="K436" s="1" t="s">
        <v>9296</v>
      </c>
      <c r="L436">
        <v>4.0999999999999996</v>
      </c>
      <c r="M436" s="4">
        <v>19252</v>
      </c>
      <c r="N436" s="12">
        <f t="shared" si="32"/>
        <v>78933.2</v>
      </c>
      <c r="O436" t="s">
        <v>11138</v>
      </c>
      <c r="P436" t="s">
        <v>2391</v>
      </c>
      <c r="Q436" t="s">
        <v>12293</v>
      </c>
      <c r="R436" t="s">
        <v>2392</v>
      </c>
      <c r="S436" t="s">
        <v>13438</v>
      </c>
      <c r="T436" t="s">
        <v>2393</v>
      </c>
      <c r="U436" t="s">
        <v>2519</v>
      </c>
      <c r="V436" t="s">
        <v>2690</v>
      </c>
    </row>
    <row r="437" spans="1:22">
      <c r="A437" t="s">
        <v>2691</v>
      </c>
      <c r="B437" t="s">
        <v>9710</v>
      </c>
      <c r="C437" t="s">
        <v>10593</v>
      </c>
      <c r="D437" s="2">
        <v>15499</v>
      </c>
      <c r="E437" s="11">
        <f t="shared" si="30"/>
        <v>365768748</v>
      </c>
      <c r="F437" s="5">
        <v>18999</v>
      </c>
      <c r="G437" s="1">
        <v>0.18</v>
      </c>
      <c r="H437" t="str">
        <f t="shared" si="31"/>
        <v>20-50%</v>
      </c>
      <c r="I437" s="8" t="str">
        <f t="shared" si="33"/>
        <v>&gt;500</v>
      </c>
      <c r="J437" s="8" t="str">
        <f t="shared" si="34"/>
        <v>No</v>
      </c>
      <c r="K437" s="1" t="s">
        <v>9296</v>
      </c>
      <c r="L437">
        <v>4.0999999999999996</v>
      </c>
      <c r="M437" s="4">
        <v>19252</v>
      </c>
      <c r="N437" s="12">
        <f t="shared" si="32"/>
        <v>78933.2</v>
      </c>
      <c r="O437" t="s">
        <v>11102</v>
      </c>
      <c r="P437" t="s">
        <v>2391</v>
      </c>
      <c r="Q437" t="s">
        <v>12293</v>
      </c>
      <c r="R437" t="s">
        <v>2392</v>
      </c>
      <c r="S437" t="s">
        <v>13438</v>
      </c>
      <c r="T437" t="s">
        <v>2393</v>
      </c>
      <c r="U437" t="s">
        <v>2693</v>
      </c>
      <c r="V437" t="s">
        <v>2694</v>
      </c>
    </row>
    <row r="438" spans="1:22">
      <c r="A438" t="s">
        <v>2695</v>
      </c>
      <c r="B438" t="s">
        <v>9711</v>
      </c>
      <c r="C438" t="s">
        <v>2215</v>
      </c>
      <c r="D438" s="2">
        <v>22999</v>
      </c>
      <c r="E438" s="11">
        <f t="shared" si="30"/>
        <v>748870176</v>
      </c>
      <c r="F438" s="5">
        <v>28999</v>
      </c>
      <c r="G438" s="1">
        <v>0.21</v>
      </c>
      <c r="H438" t="str">
        <f t="shared" si="31"/>
        <v>&gt;=50%</v>
      </c>
      <c r="I438" s="8" t="str">
        <f t="shared" si="33"/>
        <v>&gt;500</v>
      </c>
      <c r="J438" s="8" t="str">
        <f t="shared" si="34"/>
        <v>No</v>
      </c>
      <c r="K438" s="1" t="s">
        <v>9296</v>
      </c>
      <c r="L438">
        <v>3.9</v>
      </c>
      <c r="M438" s="4">
        <v>25824</v>
      </c>
      <c r="N438" s="12">
        <f t="shared" si="32"/>
        <v>100713.59999999999</v>
      </c>
      <c r="O438" t="s">
        <v>11139</v>
      </c>
      <c r="P438" t="s">
        <v>2440</v>
      </c>
      <c r="Q438" t="s">
        <v>2441</v>
      </c>
      <c r="R438" t="s">
        <v>2442</v>
      </c>
      <c r="S438" t="s">
        <v>13443</v>
      </c>
      <c r="T438" t="s">
        <v>2443</v>
      </c>
      <c r="U438" t="s">
        <v>2444</v>
      </c>
      <c r="V438" t="s">
        <v>2697</v>
      </c>
    </row>
    <row r="439" spans="1:22">
      <c r="A439" t="s">
        <v>2698</v>
      </c>
      <c r="B439" t="s">
        <v>9712</v>
      </c>
      <c r="C439" t="s">
        <v>10602</v>
      </c>
      <c r="D439">
        <v>599</v>
      </c>
      <c r="E439" s="11">
        <f t="shared" si="30"/>
        <v>240901710</v>
      </c>
      <c r="F439" s="5">
        <v>1490</v>
      </c>
      <c r="G439" s="1">
        <v>0.6</v>
      </c>
      <c r="H439" t="str">
        <f t="shared" si="31"/>
        <v>&gt;=50%</v>
      </c>
      <c r="I439" s="8" t="str">
        <f t="shared" si="33"/>
        <v>&gt;500</v>
      </c>
      <c r="J439" s="8" t="str">
        <f t="shared" si="34"/>
        <v>No</v>
      </c>
      <c r="K439" s="1" t="s">
        <v>9295</v>
      </c>
      <c r="L439">
        <v>4.0999999999999996</v>
      </c>
      <c r="M439" s="4">
        <v>161679</v>
      </c>
      <c r="N439" s="12">
        <f t="shared" si="32"/>
        <v>662883.89999999991</v>
      </c>
      <c r="O439" t="s">
        <v>11140</v>
      </c>
      <c r="P439" t="s">
        <v>2700</v>
      </c>
      <c r="Q439" t="s">
        <v>12322</v>
      </c>
      <c r="R439" t="s">
        <v>2701</v>
      </c>
      <c r="S439" t="s">
        <v>13470</v>
      </c>
      <c r="T439" t="s">
        <v>2702</v>
      </c>
      <c r="U439" t="s">
        <v>2703</v>
      </c>
      <c r="V439" t="s">
        <v>2704</v>
      </c>
    </row>
    <row r="440" spans="1:22">
      <c r="A440" t="s">
        <v>2705</v>
      </c>
      <c r="B440" t="s">
        <v>9713</v>
      </c>
      <c r="C440" t="s">
        <v>10593</v>
      </c>
      <c r="D440">
        <v>134</v>
      </c>
      <c r="E440" s="11">
        <f t="shared" si="30"/>
        <v>11662815</v>
      </c>
      <c r="F440" s="5">
        <v>699</v>
      </c>
      <c r="G440" s="1">
        <v>0.81</v>
      </c>
      <c r="H440" t="str">
        <f t="shared" si="31"/>
        <v>20%</v>
      </c>
      <c r="I440" s="8" t="str">
        <f t="shared" si="33"/>
        <v>&gt;500</v>
      </c>
      <c r="J440" s="8" t="str">
        <f t="shared" si="34"/>
        <v>No</v>
      </c>
      <c r="K440" s="1" t="s">
        <v>9295</v>
      </c>
      <c r="L440">
        <v>4.0999999999999996</v>
      </c>
      <c r="M440" s="4">
        <v>16685</v>
      </c>
      <c r="N440" s="12">
        <f t="shared" si="32"/>
        <v>68408.5</v>
      </c>
      <c r="O440" t="s">
        <v>11141</v>
      </c>
      <c r="P440" t="s">
        <v>2707</v>
      </c>
      <c r="Q440" t="s">
        <v>12323</v>
      </c>
      <c r="R440" t="s">
        <v>2708</v>
      </c>
      <c r="S440" t="s">
        <v>13471</v>
      </c>
      <c r="T440" t="s">
        <v>2709</v>
      </c>
      <c r="U440" t="s">
        <v>2710</v>
      </c>
      <c r="V440" t="s">
        <v>2711</v>
      </c>
    </row>
    <row r="441" spans="1:22">
      <c r="A441" t="s">
        <v>2712</v>
      </c>
      <c r="B441" t="s">
        <v>9714</v>
      </c>
      <c r="C441" t="s">
        <v>10592</v>
      </c>
      <c r="D441" s="2">
        <v>7499</v>
      </c>
      <c r="E441" s="11">
        <f t="shared" si="30"/>
        <v>247225093</v>
      </c>
      <c r="F441" s="5">
        <v>7999</v>
      </c>
      <c r="G441" s="1">
        <v>0.06</v>
      </c>
      <c r="H441" t="str">
        <f t="shared" si="31"/>
        <v>20-50%</v>
      </c>
      <c r="I441" s="8" t="str">
        <f t="shared" si="33"/>
        <v>&gt;500</v>
      </c>
      <c r="J441" s="8" t="str">
        <f t="shared" si="34"/>
        <v>No</v>
      </c>
      <c r="K441" s="1" t="s">
        <v>9296</v>
      </c>
      <c r="L441">
        <v>4</v>
      </c>
      <c r="M441" s="4">
        <v>30907</v>
      </c>
      <c r="N441" s="12">
        <f t="shared" si="32"/>
        <v>123628</v>
      </c>
      <c r="O441" t="s">
        <v>11142</v>
      </c>
      <c r="P441" t="s">
        <v>2714</v>
      </c>
      <c r="Q441" t="s">
        <v>12324</v>
      </c>
      <c r="R441" t="s">
        <v>2715</v>
      </c>
      <c r="S441" t="s">
        <v>13472</v>
      </c>
      <c r="T441" t="s">
        <v>2716</v>
      </c>
      <c r="U441" t="s">
        <v>2717</v>
      </c>
      <c r="V441" t="s">
        <v>2718</v>
      </c>
    </row>
    <row r="442" spans="1:22">
      <c r="A442" t="s">
        <v>2719</v>
      </c>
      <c r="B442" t="s">
        <v>9715</v>
      </c>
      <c r="C442" t="s">
        <v>10595</v>
      </c>
      <c r="D442" s="2">
        <v>1149</v>
      </c>
      <c r="E442" s="11">
        <f t="shared" si="30"/>
        <v>393427488</v>
      </c>
      <c r="F442" s="5">
        <v>2199</v>
      </c>
      <c r="G442" s="1">
        <v>0.48</v>
      </c>
      <c r="H442" t="str">
        <f t="shared" si="31"/>
        <v>20-50%</v>
      </c>
      <c r="I442" s="8" t="str">
        <f t="shared" si="33"/>
        <v>&gt;500</v>
      </c>
      <c r="J442" s="8" t="str">
        <f t="shared" si="34"/>
        <v>No</v>
      </c>
      <c r="K442" s="1" t="s">
        <v>9296</v>
      </c>
      <c r="L442">
        <v>4.3</v>
      </c>
      <c r="M442" s="4">
        <v>178912</v>
      </c>
      <c r="N442" s="12">
        <f t="shared" si="32"/>
        <v>769321.6</v>
      </c>
      <c r="O442" t="s">
        <v>11143</v>
      </c>
      <c r="P442" t="s">
        <v>2154</v>
      </c>
      <c r="Q442" t="s">
        <v>12270</v>
      </c>
      <c r="R442" t="s">
        <v>2155</v>
      </c>
      <c r="S442" t="s">
        <v>13413</v>
      </c>
      <c r="T442" t="s">
        <v>2156</v>
      </c>
      <c r="U442" t="s">
        <v>2721</v>
      </c>
      <c r="V442" t="s">
        <v>2722</v>
      </c>
    </row>
    <row r="443" spans="1:22">
      <c r="A443" t="s">
        <v>2723</v>
      </c>
      <c r="B443" t="s">
        <v>9716</v>
      </c>
      <c r="C443" t="s">
        <v>10593</v>
      </c>
      <c r="D443" s="2">
        <v>1324</v>
      </c>
      <c r="E443" s="11">
        <f t="shared" si="30"/>
        <v>218000389</v>
      </c>
      <c r="F443" s="5">
        <v>1699</v>
      </c>
      <c r="G443" s="1">
        <v>0.22</v>
      </c>
      <c r="H443" t="str">
        <f t="shared" si="31"/>
        <v>20-50%</v>
      </c>
      <c r="I443" s="8" t="str">
        <f t="shared" si="33"/>
        <v>&gt;500</v>
      </c>
      <c r="J443" s="8" t="str">
        <f t="shared" si="34"/>
        <v>No</v>
      </c>
      <c r="K443" s="1" t="s">
        <v>9296</v>
      </c>
      <c r="L443">
        <v>4</v>
      </c>
      <c r="M443" s="4">
        <v>128311</v>
      </c>
      <c r="N443" s="12">
        <f t="shared" si="32"/>
        <v>513244</v>
      </c>
      <c r="O443" t="s">
        <v>11144</v>
      </c>
      <c r="P443" t="s">
        <v>2201</v>
      </c>
      <c r="Q443" t="s">
        <v>12275</v>
      </c>
      <c r="R443" t="s">
        <v>2202</v>
      </c>
      <c r="S443" t="s">
        <v>13418</v>
      </c>
      <c r="T443" t="s">
        <v>2203</v>
      </c>
      <c r="U443" t="s">
        <v>2725</v>
      </c>
      <c r="V443" t="s">
        <v>2726</v>
      </c>
    </row>
    <row r="444" spans="1:22">
      <c r="A444" t="s">
        <v>2727</v>
      </c>
      <c r="B444" t="s">
        <v>9717</v>
      </c>
      <c r="C444" t="s">
        <v>10572</v>
      </c>
      <c r="D444" s="2">
        <v>13999</v>
      </c>
      <c r="E444" s="11">
        <f t="shared" si="30"/>
        <v>385020748</v>
      </c>
      <c r="F444" s="5">
        <v>19999</v>
      </c>
      <c r="G444" s="1">
        <v>0.3</v>
      </c>
      <c r="H444" t="str">
        <f t="shared" si="31"/>
        <v>&gt;=50%</v>
      </c>
      <c r="I444" s="8" t="str">
        <f t="shared" si="33"/>
        <v>&gt;500</v>
      </c>
      <c r="J444" s="8" t="str">
        <f t="shared" si="34"/>
        <v>No</v>
      </c>
      <c r="K444" s="1" t="s">
        <v>9296</v>
      </c>
      <c r="L444">
        <v>4.0999999999999996</v>
      </c>
      <c r="M444" s="4">
        <v>19252</v>
      </c>
      <c r="N444" s="12">
        <f t="shared" si="32"/>
        <v>78933.2</v>
      </c>
      <c r="O444" t="s">
        <v>11138</v>
      </c>
      <c r="P444" t="s">
        <v>2391</v>
      </c>
      <c r="Q444" t="s">
        <v>12293</v>
      </c>
      <c r="R444" t="s">
        <v>2392</v>
      </c>
      <c r="S444" t="s">
        <v>13438</v>
      </c>
      <c r="T444" t="s">
        <v>2393</v>
      </c>
      <c r="U444" t="s">
        <v>2729</v>
      </c>
      <c r="V444" t="s">
        <v>2730</v>
      </c>
    </row>
    <row r="445" spans="1:22">
      <c r="A445" t="s">
        <v>82</v>
      </c>
      <c r="B445" t="s">
        <v>9328</v>
      </c>
      <c r="C445" t="s">
        <v>10592</v>
      </c>
      <c r="D445">
        <v>299</v>
      </c>
      <c r="E445" s="11">
        <f t="shared" si="30"/>
        <v>75396836</v>
      </c>
      <c r="F445" s="5">
        <v>799</v>
      </c>
      <c r="G445" s="1">
        <v>0.63</v>
      </c>
      <c r="H445" t="str">
        <f t="shared" si="31"/>
        <v>20-50%</v>
      </c>
      <c r="I445" s="8" t="str">
        <f t="shared" si="33"/>
        <v>&gt;500</v>
      </c>
      <c r="J445" s="8" t="str">
        <f t="shared" si="34"/>
        <v>No</v>
      </c>
      <c r="K445" s="1" t="s">
        <v>9295</v>
      </c>
      <c r="L445">
        <v>4.2</v>
      </c>
      <c r="M445" s="4">
        <v>94364</v>
      </c>
      <c r="N445" s="12">
        <f t="shared" si="32"/>
        <v>396328.8</v>
      </c>
      <c r="O445" t="s">
        <v>10783</v>
      </c>
      <c r="P445" t="s">
        <v>32</v>
      </c>
      <c r="Q445" t="s">
        <v>12029</v>
      </c>
      <c r="R445" t="s">
        <v>33</v>
      </c>
      <c r="S445" t="s">
        <v>13160</v>
      </c>
      <c r="T445" t="s">
        <v>34</v>
      </c>
      <c r="U445" t="s">
        <v>2731</v>
      </c>
      <c r="V445" t="s">
        <v>2732</v>
      </c>
    </row>
    <row r="446" spans="1:22">
      <c r="A446" t="s">
        <v>2733</v>
      </c>
      <c r="B446" t="s">
        <v>9718</v>
      </c>
      <c r="C446" t="s">
        <v>10593</v>
      </c>
      <c r="D446">
        <v>999</v>
      </c>
      <c r="E446" s="11">
        <f t="shared" si="30"/>
        <v>11547978</v>
      </c>
      <c r="F446" s="5">
        <v>1599</v>
      </c>
      <c r="G446" s="1">
        <v>0.38</v>
      </c>
      <c r="H446" t="str">
        <f t="shared" si="31"/>
        <v>20-50%</v>
      </c>
      <c r="I446" s="8" t="str">
        <f t="shared" si="33"/>
        <v>&gt;500</v>
      </c>
      <c r="J446" s="8" t="str">
        <f t="shared" si="34"/>
        <v>No</v>
      </c>
      <c r="K446" s="1" t="s">
        <v>9296</v>
      </c>
      <c r="L446">
        <v>4</v>
      </c>
      <c r="M446" s="4">
        <v>7222</v>
      </c>
      <c r="N446" s="12">
        <f t="shared" si="32"/>
        <v>28888</v>
      </c>
      <c r="O446" t="s">
        <v>11145</v>
      </c>
      <c r="P446" t="s">
        <v>2584</v>
      </c>
      <c r="Q446" t="s">
        <v>12311</v>
      </c>
      <c r="R446" t="s">
        <v>2585</v>
      </c>
      <c r="S446" t="s">
        <v>13459</v>
      </c>
      <c r="T446" t="s">
        <v>2586</v>
      </c>
      <c r="U446" t="s">
        <v>2735</v>
      </c>
      <c r="V446" t="s">
        <v>2736</v>
      </c>
    </row>
    <row r="447" spans="1:22">
      <c r="A447" t="s">
        <v>2737</v>
      </c>
      <c r="B447" t="s">
        <v>9719</v>
      </c>
      <c r="C447" t="s">
        <v>10593</v>
      </c>
      <c r="D447" s="2">
        <v>12999</v>
      </c>
      <c r="E447" s="11">
        <f t="shared" si="30"/>
        <v>341945002</v>
      </c>
      <c r="F447" s="5">
        <v>17999</v>
      </c>
      <c r="G447" s="1">
        <v>0.28000000000000003</v>
      </c>
      <c r="H447" t="str">
        <f t="shared" si="31"/>
        <v>20-50%</v>
      </c>
      <c r="I447" s="8" t="str">
        <f t="shared" si="33"/>
        <v>&gt;500</v>
      </c>
      <c r="J447" s="8" t="str">
        <f t="shared" si="34"/>
        <v>No</v>
      </c>
      <c r="K447" s="1" t="s">
        <v>9296</v>
      </c>
      <c r="L447">
        <v>4.0999999999999996</v>
      </c>
      <c r="M447" s="4">
        <v>18998</v>
      </c>
      <c r="N447" s="12">
        <f t="shared" si="32"/>
        <v>77891.799999999988</v>
      </c>
      <c r="O447" t="s">
        <v>11092</v>
      </c>
      <c r="P447" t="s">
        <v>2319</v>
      </c>
      <c r="Q447" t="s">
        <v>12287</v>
      </c>
      <c r="R447" t="s">
        <v>2320</v>
      </c>
      <c r="S447" t="s">
        <v>13432</v>
      </c>
      <c r="T447" t="s">
        <v>2321</v>
      </c>
      <c r="U447" t="s">
        <v>2739</v>
      </c>
      <c r="V447" t="s">
        <v>2740</v>
      </c>
    </row>
    <row r="448" spans="1:22">
      <c r="A448" t="s">
        <v>2741</v>
      </c>
      <c r="B448" t="s">
        <v>9720</v>
      </c>
      <c r="C448" t="s">
        <v>10605</v>
      </c>
      <c r="D448" s="2">
        <v>15490</v>
      </c>
      <c r="E448" s="11">
        <f t="shared" si="30"/>
        <v>690906840</v>
      </c>
      <c r="F448" s="5">
        <v>20990</v>
      </c>
      <c r="G448" s="1">
        <v>0.26</v>
      </c>
      <c r="H448" t="str">
        <f t="shared" si="31"/>
        <v>&gt;=50%</v>
      </c>
      <c r="I448" s="8" t="str">
        <f t="shared" si="33"/>
        <v>&gt;500</v>
      </c>
      <c r="J448" s="8" t="str">
        <f t="shared" si="34"/>
        <v>No</v>
      </c>
      <c r="K448" s="1" t="s">
        <v>9296</v>
      </c>
      <c r="L448">
        <v>4.2</v>
      </c>
      <c r="M448" s="4">
        <v>32916</v>
      </c>
      <c r="N448" s="12">
        <f t="shared" si="32"/>
        <v>138247.20000000001</v>
      </c>
      <c r="O448" t="s">
        <v>11146</v>
      </c>
      <c r="P448" t="s">
        <v>2433</v>
      </c>
      <c r="Q448" t="s">
        <v>12297</v>
      </c>
      <c r="R448" t="s">
        <v>2434</v>
      </c>
      <c r="S448" t="s">
        <v>13442</v>
      </c>
      <c r="T448" t="s">
        <v>2435</v>
      </c>
      <c r="U448" t="s">
        <v>2743</v>
      </c>
      <c r="V448" t="s">
        <v>2744</v>
      </c>
    </row>
    <row r="449" spans="1:22">
      <c r="A449" t="s">
        <v>2745</v>
      </c>
      <c r="B449" t="s">
        <v>9721</v>
      </c>
      <c r="C449" t="s">
        <v>10591</v>
      </c>
      <c r="D449">
        <v>999</v>
      </c>
      <c r="E449" s="11">
        <f t="shared" si="30"/>
        <v>77122097</v>
      </c>
      <c r="F449" s="5">
        <v>2899</v>
      </c>
      <c r="G449" s="1">
        <v>0.66</v>
      </c>
      <c r="H449" t="str">
        <f t="shared" si="31"/>
        <v>&gt;=50%</v>
      </c>
      <c r="I449" s="8" t="str">
        <f t="shared" si="33"/>
        <v>&gt;500</v>
      </c>
      <c r="J449" s="8" t="str">
        <f t="shared" si="34"/>
        <v>No</v>
      </c>
      <c r="K449" s="1" t="s">
        <v>9295</v>
      </c>
      <c r="L449">
        <v>4.5999999999999996</v>
      </c>
      <c r="M449" s="4">
        <v>26603</v>
      </c>
      <c r="N449" s="12">
        <f t="shared" si="32"/>
        <v>122373.79999999999</v>
      </c>
      <c r="O449" t="s">
        <v>11147</v>
      </c>
      <c r="P449" t="s">
        <v>2747</v>
      </c>
      <c r="Q449" t="s">
        <v>12325</v>
      </c>
      <c r="R449" t="s">
        <v>2748</v>
      </c>
      <c r="S449" t="s">
        <v>13473</v>
      </c>
      <c r="T449" t="s">
        <v>2749</v>
      </c>
      <c r="U449" t="s">
        <v>2750</v>
      </c>
      <c r="V449" t="s">
        <v>2751</v>
      </c>
    </row>
    <row r="450" spans="1:22">
      <c r="A450" t="s">
        <v>2752</v>
      </c>
      <c r="B450" t="s">
        <v>9722</v>
      </c>
      <c r="C450" t="s">
        <v>10595</v>
      </c>
      <c r="D450" s="2">
        <v>1599</v>
      </c>
      <c r="E450" s="11">
        <f t="shared" ref="E450:E513" si="35">F450 * M450</f>
        <v>339682050</v>
      </c>
      <c r="F450" s="5">
        <v>4999</v>
      </c>
      <c r="G450" s="1">
        <v>0.68</v>
      </c>
      <c r="H450" t="str">
        <f t="shared" ref="H450:H513" si="36">IF(G451 &lt;=0.2, "20%", IF(G451 &lt;=0.5,"20-50%", "&gt;=50%"))</f>
        <v>20-50%</v>
      </c>
      <c r="I450" s="8" t="str">
        <f t="shared" si="33"/>
        <v>&gt;500</v>
      </c>
      <c r="J450" s="8" t="str">
        <f t="shared" si="34"/>
        <v>No</v>
      </c>
      <c r="K450" s="1" t="s">
        <v>9295</v>
      </c>
      <c r="L450">
        <v>4</v>
      </c>
      <c r="M450" s="4">
        <v>67950</v>
      </c>
      <c r="N450" s="12">
        <f t="shared" ref="N450:N513" si="37">L450 *M450</f>
        <v>271800</v>
      </c>
      <c r="O450" t="s">
        <v>11148</v>
      </c>
      <c r="P450" t="s">
        <v>2754</v>
      </c>
      <c r="Q450" t="s">
        <v>12326</v>
      </c>
      <c r="R450" t="s">
        <v>2755</v>
      </c>
      <c r="S450" t="s">
        <v>13474</v>
      </c>
      <c r="T450" t="s">
        <v>2756</v>
      </c>
      <c r="U450" t="s">
        <v>2757</v>
      </c>
      <c r="V450" t="s">
        <v>2758</v>
      </c>
    </row>
    <row r="451" spans="1:22">
      <c r="A451" t="s">
        <v>2759</v>
      </c>
      <c r="B451" t="s">
        <v>9723</v>
      </c>
      <c r="C451" t="s">
        <v>10593</v>
      </c>
      <c r="D451" s="2">
        <v>1324</v>
      </c>
      <c r="E451" s="11">
        <f t="shared" si="35"/>
        <v>218000389</v>
      </c>
      <c r="F451" s="5">
        <v>1699</v>
      </c>
      <c r="G451" s="1">
        <v>0.22</v>
      </c>
      <c r="H451" t="str">
        <f t="shared" si="36"/>
        <v>20-50%</v>
      </c>
      <c r="I451" s="8" t="str">
        <f t="shared" ref="I451:I514" si="38">IF(F451&lt;200,"&lt;200",IF(F451&lt;=500,"200-500",IF(F451&gt;500,"&gt;500")))</f>
        <v>&gt;500</v>
      </c>
      <c r="J451" s="8" t="str">
        <f t="shared" ref="J451:J514" si="39">IF(T451 &lt;1000, "Yes","No")</f>
        <v>No</v>
      </c>
      <c r="K451" s="1" t="s">
        <v>9296</v>
      </c>
      <c r="L451">
        <v>4</v>
      </c>
      <c r="M451" s="4">
        <v>128311</v>
      </c>
      <c r="N451" s="12">
        <f t="shared" si="37"/>
        <v>513244</v>
      </c>
      <c r="O451" t="s">
        <v>11144</v>
      </c>
      <c r="P451" t="s">
        <v>2201</v>
      </c>
      <c r="Q451" t="s">
        <v>12275</v>
      </c>
      <c r="R451" t="s">
        <v>2202</v>
      </c>
      <c r="S451" t="s">
        <v>13418</v>
      </c>
      <c r="T451" t="s">
        <v>2203</v>
      </c>
      <c r="U451" t="s">
        <v>2204</v>
      </c>
      <c r="V451" t="s">
        <v>2761</v>
      </c>
    </row>
    <row r="452" spans="1:22">
      <c r="A452" t="s">
        <v>2762</v>
      </c>
      <c r="B452" t="s">
        <v>9724</v>
      </c>
      <c r="C452" t="s">
        <v>10598</v>
      </c>
      <c r="D452" s="2">
        <v>20999</v>
      </c>
      <c r="E452" s="11">
        <f t="shared" si="35"/>
        <v>284875010</v>
      </c>
      <c r="F452" s="5">
        <v>29990</v>
      </c>
      <c r="G452" s="1">
        <v>0.3</v>
      </c>
      <c r="H452" t="str">
        <f t="shared" si="36"/>
        <v>20-50%</v>
      </c>
      <c r="I452" s="8" t="str">
        <f t="shared" si="38"/>
        <v>&gt;500</v>
      </c>
      <c r="J452" s="8" t="str">
        <f t="shared" si="39"/>
        <v>No</v>
      </c>
      <c r="K452" s="1" t="s">
        <v>9296</v>
      </c>
      <c r="L452">
        <v>4.3</v>
      </c>
      <c r="M452" s="4">
        <v>9499</v>
      </c>
      <c r="N452" s="12">
        <f t="shared" si="37"/>
        <v>40845.699999999997</v>
      </c>
      <c r="O452" t="s">
        <v>11149</v>
      </c>
      <c r="P452" t="s">
        <v>2764</v>
      </c>
      <c r="Q452" t="s">
        <v>12327</v>
      </c>
      <c r="R452" t="s">
        <v>2765</v>
      </c>
      <c r="S452" t="s">
        <v>13475</v>
      </c>
      <c r="T452" t="s">
        <v>2766</v>
      </c>
      <c r="U452" t="s">
        <v>2767</v>
      </c>
      <c r="V452" t="s">
        <v>2768</v>
      </c>
    </row>
    <row r="453" spans="1:22">
      <c r="A453" t="s">
        <v>2769</v>
      </c>
      <c r="B453" t="s">
        <v>9725</v>
      </c>
      <c r="C453" t="s">
        <v>10593</v>
      </c>
      <c r="D453">
        <v>999</v>
      </c>
      <c r="E453" s="11">
        <f t="shared" si="35"/>
        <v>3552223</v>
      </c>
      <c r="F453" s="5">
        <v>1999</v>
      </c>
      <c r="G453" s="1">
        <v>0.5</v>
      </c>
      <c r="H453" t="str">
        <f t="shared" si="36"/>
        <v>20-50%</v>
      </c>
      <c r="I453" s="8" t="str">
        <f t="shared" si="38"/>
        <v>&gt;500</v>
      </c>
      <c r="J453" s="8" t="str">
        <f t="shared" si="39"/>
        <v>No</v>
      </c>
      <c r="K453" s="1" t="s">
        <v>9295</v>
      </c>
      <c r="L453">
        <v>4.3</v>
      </c>
      <c r="M453" s="4">
        <v>1777</v>
      </c>
      <c r="N453" s="12">
        <f t="shared" si="37"/>
        <v>7641.0999999999995</v>
      </c>
      <c r="O453" t="s">
        <v>11150</v>
      </c>
      <c r="P453" t="s">
        <v>2771</v>
      </c>
      <c r="Q453" t="s">
        <v>12328</v>
      </c>
      <c r="R453" t="s">
        <v>2772</v>
      </c>
      <c r="S453" t="s">
        <v>13476</v>
      </c>
      <c r="T453" t="s">
        <v>2773</v>
      </c>
      <c r="U453" t="s">
        <v>2774</v>
      </c>
      <c r="V453" t="s">
        <v>2775</v>
      </c>
    </row>
    <row r="454" spans="1:22">
      <c r="A454" t="s">
        <v>2776</v>
      </c>
      <c r="B454" t="s">
        <v>9726</v>
      </c>
      <c r="C454" t="s">
        <v>10593</v>
      </c>
      <c r="D454" s="2">
        <v>12490</v>
      </c>
      <c r="E454" s="11">
        <f t="shared" si="35"/>
        <v>935510940</v>
      </c>
      <c r="F454" s="5">
        <v>15990</v>
      </c>
      <c r="G454" s="1">
        <v>0.22</v>
      </c>
      <c r="H454" t="str">
        <f t="shared" si="36"/>
        <v>20%</v>
      </c>
      <c r="I454" s="8" t="str">
        <f t="shared" si="38"/>
        <v>&gt;500</v>
      </c>
      <c r="J454" s="8" t="str">
        <f t="shared" si="39"/>
        <v>No</v>
      </c>
      <c r="K454" s="1" t="s">
        <v>9296</v>
      </c>
      <c r="L454">
        <v>4.2</v>
      </c>
      <c r="M454" s="4">
        <v>58506</v>
      </c>
      <c r="N454" s="12">
        <f t="shared" si="37"/>
        <v>245725.2</v>
      </c>
      <c r="O454" t="s">
        <v>11151</v>
      </c>
      <c r="P454" t="s">
        <v>2778</v>
      </c>
      <c r="Q454" t="s">
        <v>12329</v>
      </c>
      <c r="R454" t="s">
        <v>2779</v>
      </c>
      <c r="S454" t="s">
        <v>13477</v>
      </c>
      <c r="T454" t="s">
        <v>2780</v>
      </c>
      <c r="U454" t="s">
        <v>2781</v>
      </c>
      <c r="V454" t="s">
        <v>2782</v>
      </c>
    </row>
    <row r="455" spans="1:22">
      <c r="A455" t="s">
        <v>2783</v>
      </c>
      <c r="B455" t="s">
        <v>9727</v>
      </c>
      <c r="C455" t="s">
        <v>10572</v>
      </c>
      <c r="D455" s="2">
        <v>17999</v>
      </c>
      <c r="E455" s="11">
        <f t="shared" si="35"/>
        <v>469486500</v>
      </c>
      <c r="F455" s="5">
        <v>21990</v>
      </c>
      <c r="G455" s="1">
        <v>0.18</v>
      </c>
      <c r="H455" t="str">
        <f t="shared" si="36"/>
        <v>&gt;=50%</v>
      </c>
      <c r="I455" s="8" t="str">
        <f t="shared" si="38"/>
        <v>&gt;500</v>
      </c>
      <c r="J455" s="8" t="str">
        <f t="shared" si="39"/>
        <v>No</v>
      </c>
      <c r="K455" s="1" t="s">
        <v>9296</v>
      </c>
      <c r="L455">
        <v>4</v>
      </c>
      <c r="M455" s="4">
        <v>21350</v>
      </c>
      <c r="N455" s="12">
        <f t="shared" si="37"/>
        <v>85400</v>
      </c>
      <c r="O455" t="s">
        <v>11152</v>
      </c>
      <c r="P455" t="s">
        <v>2340</v>
      </c>
      <c r="Q455" t="s">
        <v>12289</v>
      </c>
      <c r="R455" t="s">
        <v>2341</v>
      </c>
      <c r="S455" t="s">
        <v>13434</v>
      </c>
      <c r="T455" t="s">
        <v>2342</v>
      </c>
      <c r="U455" t="s">
        <v>2343</v>
      </c>
      <c r="V455" t="s">
        <v>2785</v>
      </c>
    </row>
    <row r="456" spans="1:22">
      <c r="A456" t="s">
        <v>93</v>
      </c>
      <c r="B456" t="s">
        <v>9330</v>
      </c>
      <c r="C456" t="s">
        <v>10595</v>
      </c>
      <c r="D456">
        <v>350</v>
      </c>
      <c r="E456" s="11">
        <f t="shared" si="35"/>
        <v>2034437</v>
      </c>
      <c r="F456" s="5">
        <v>899</v>
      </c>
      <c r="G456" s="1">
        <v>0.61</v>
      </c>
      <c r="H456" t="str">
        <f t="shared" si="36"/>
        <v>20%</v>
      </c>
      <c r="I456" s="8" t="str">
        <f t="shared" si="38"/>
        <v>&gt;500</v>
      </c>
      <c r="J456" s="8" t="str">
        <f t="shared" si="39"/>
        <v>No</v>
      </c>
      <c r="K456" s="1" t="s">
        <v>9295</v>
      </c>
      <c r="L456">
        <v>4.2</v>
      </c>
      <c r="M456" s="4">
        <v>2263</v>
      </c>
      <c r="N456" s="12">
        <f t="shared" si="37"/>
        <v>9504.6</v>
      </c>
      <c r="O456" t="s">
        <v>10785</v>
      </c>
      <c r="P456" t="s">
        <v>95</v>
      </c>
      <c r="Q456" t="s">
        <v>12037</v>
      </c>
      <c r="R456" t="s">
        <v>96</v>
      </c>
      <c r="S456" t="s">
        <v>13168</v>
      </c>
      <c r="T456" t="s">
        <v>97</v>
      </c>
      <c r="U456" t="s">
        <v>2786</v>
      </c>
      <c r="V456" t="s">
        <v>2787</v>
      </c>
    </row>
    <row r="457" spans="1:22">
      <c r="A457" t="s">
        <v>2788</v>
      </c>
      <c r="B457" t="s">
        <v>9728</v>
      </c>
      <c r="C457" t="s">
        <v>10572</v>
      </c>
      <c r="D457" s="2">
        <v>1399</v>
      </c>
      <c r="E457" s="11">
        <f t="shared" si="35"/>
        <v>15286140</v>
      </c>
      <c r="F457" s="5">
        <v>1630</v>
      </c>
      <c r="G457" s="1">
        <v>0.14000000000000001</v>
      </c>
      <c r="H457" t="str">
        <f t="shared" si="36"/>
        <v>&gt;=50%</v>
      </c>
      <c r="I457" s="8" t="str">
        <f t="shared" si="38"/>
        <v>&gt;500</v>
      </c>
      <c r="J457" s="8" t="str">
        <f t="shared" si="39"/>
        <v>No</v>
      </c>
      <c r="K457" s="1" t="s">
        <v>9296</v>
      </c>
      <c r="L457">
        <v>4</v>
      </c>
      <c r="M457" s="4">
        <v>9378</v>
      </c>
      <c r="N457" s="12">
        <f t="shared" si="37"/>
        <v>37512</v>
      </c>
      <c r="O457" t="s">
        <v>11153</v>
      </c>
      <c r="P457" t="s">
        <v>2790</v>
      </c>
      <c r="Q457" t="s">
        <v>12330</v>
      </c>
      <c r="R457" t="s">
        <v>2791</v>
      </c>
      <c r="S457" t="s">
        <v>13478</v>
      </c>
      <c r="T457" t="s">
        <v>2792</v>
      </c>
      <c r="U457" t="s">
        <v>2793</v>
      </c>
      <c r="V457" t="s">
        <v>2794</v>
      </c>
    </row>
    <row r="458" spans="1:22">
      <c r="A458" t="s">
        <v>100</v>
      </c>
      <c r="B458" t="s">
        <v>9331</v>
      </c>
      <c r="C458" t="s">
        <v>10591</v>
      </c>
      <c r="D458">
        <v>159</v>
      </c>
      <c r="E458" s="11">
        <f t="shared" si="35"/>
        <v>1902432</v>
      </c>
      <c r="F458" s="5">
        <v>399</v>
      </c>
      <c r="G458" s="1">
        <v>0.6</v>
      </c>
      <c r="H458" t="str">
        <f t="shared" si="36"/>
        <v>&gt;=50%</v>
      </c>
      <c r="I458" s="8" t="str">
        <f t="shared" si="38"/>
        <v>200-500</v>
      </c>
      <c r="J458" s="8" t="str">
        <f t="shared" si="39"/>
        <v>No</v>
      </c>
      <c r="K458" s="1" t="s">
        <v>9295</v>
      </c>
      <c r="L458">
        <v>4.0999999999999996</v>
      </c>
      <c r="M458" s="4">
        <v>4768</v>
      </c>
      <c r="N458" s="12">
        <f t="shared" si="37"/>
        <v>19548.8</v>
      </c>
      <c r="O458" t="s">
        <v>10776</v>
      </c>
      <c r="P458" t="s">
        <v>102</v>
      </c>
      <c r="Q458" t="s">
        <v>12038</v>
      </c>
      <c r="R458" t="s">
        <v>103</v>
      </c>
      <c r="S458" t="s">
        <v>13169</v>
      </c>
      <c r="T458" t="s">
        <v>104</v>
      </c>
      <c r="U458" t="s">
        <v>2795</v>
      </c>
      <c r="V458" t="s">
        <v>2796</v>
      </c>
    </row>
    <row r="459" spans="1:22">
      <c r="A459" t="s">
        <v>2797</v>
      </c>
      <c r="B459" t="s">
        <v>9729</v>
      </c>
      <c r="C459" t="s">
        <v>10591</v>
      </c>
      <c r="D459" s="2">
        <v>1499</v>
      </c>
      <c r="E459" s="11">
        <f t="shared" si="35"/>
        <v>152354040</v>
      </c>
      <c r="F459" s="5">
        <v>6990</v>
      </c>
      <c r="G459" s="1">
        <v>0.79</v>
      </c>
      <c r="H459" t="str">
        <f t="shared" si="36"/>
        <v>&gt;=50%</v>
      </c>
      <c r="I459" s="8" t="str">
        <f t="shared" si="38"/>
        <v>&gt;500</v>
      </c>
      <c r="J459" s="8" t="str">
        <f t="shared" si="39"/>
        <v>No</v>
      </c>
      <c r="K459" s="1" t="s">
        <v>9295</v>
      </c>
      <c r="L459">
        <v>3.9</v>
      </c>
      <c r="M459" s="4">
        <v>21796</v>
      </c>
      <c r="N459" s="12">
        <f t="shared" si="37"/>
        <v>85004.4</v>
      </c>
      <c r="O459" t="s">
        <v>11078</v>
      </c>
      <c r="P459" t="s">
        <v>2208</v>
      </c>
      <c r="Q459" t="s">
        <v>12276</v>
      </c>
      <c r="R459" t="s">
        <v>2209</v>
      </c>
      <c r="S459" t="s">
        <v>13419</v>
      </c>
      <c r="T459" t="s">
        <v>2210</v>
      </c>
      <c r="U459" t="s">
        <v>2799</v>
      </c>
      <c r="V459" t="s">
        <v>2800</v>
      </c>
    </row>
    <row r="460" spans="1:22">
      <c r="A460" t="s">
        <v>2801</v>
      </c>
      <c r="B460" t="s">
        <v>9730</v>
      </c>
      <c r="C460" t="s">
        <v>10605</v>
      </c>
      <c r="D460" s="2">
        <v>1999</v>
      </c>
      <c r="E460" s="11">
        <f t="shared" si="35"/>
        <v>142485670</v>
      </c>
      <c r="F460" s="5">
        <v>7990</v>
      </c>
      <c r="G460" s="1">
        <v>0.75</v>
      </c>
      <c r="H460" t="str">
        <f t="shared" si="36"/>
        <v>&gt;=50%</v>
      </c>
      <c r="I460" s="8" t="str">
        <f t="shared" si="38"/>
        <v>&gt;500</v>
      </c>
      <c r="J460" s="8" t="str">
        <f t="shared" si="39"/>
        <v>No</v>
      </c>
      <c r="K460" s="1" t="s">
        <v>9295</v>
      </c>
      <c r="L460">
        <v>3.8</v>
      </c>
      <c r="M460" s="4">
        <v>17833</v>
      </c>
      <c r="N460" s="12">
        <f t="shared" si="37"/>
        <v>67765.399999999994</v>
      </c>
      <c r="O460" t="s">
        <v>11070</v>
      </c>
      <c r="P460" t="s">
        <v>2147</v>
      </c>
      <c r="Q460" t="s">
        <v>12269</v>
      </c>
      <c r="R460" t="s">
        <v>2148</v>
      </c>
      <c r="S460" t="s">
        <v>13412</v>
      </c>
      <c r="T460" t="s">
        <v>2149</v>
      </c>
      <c r="U460" t="s">
        <v>2803</v>
      </c>
      <c r="V460" t="s">
        <v>2804</v>
      </c>
    </row>
    <row r="461" spans="1:22">
      <c r="A461" t="s">
        <v>2805</v>
      </c>
      <c r="B461" t="s">
        <v>9731</v>
      </c>
      <c r="C461" t="s">
        <v>10606</v>
      </c>
      <c r="D461">
        <v>999</v>
      </c>
      <c r="E461" s="11">
        <f t="shared" si="35"/>
        <v>22551321</v>
      </c>
      <c r="F461" s="5">
        <v>2899</v>
      </c>
      <c r="G461" s="1">
        <v>0.66</v>
      </c>
      <c r="H461" t="str">
        <f t="shared" si="36"/>
        <v>&gt;=50%</v>
      </c>
      <c r="I461" s="8" t="str">
        <f t="shared" si="38"/>
        <v>&gt;500</v>
      </c>
      <c r="J461" s="8" t="str">
        <f t="shared" si="39"/>
        <v>No</v>
      </c>
      <c r="K461" s="1" t="s">
        <v>9295</v>
      </c>
      <c r="L461">
        <v>4.7</v>
      </c>
      <c r="M461" s="4">
        <v>7779</v>
      </c>
      <c r="N461" s="12">
        <f t="shared" si="37"/>
        <v>36561.300000000003</v>
      </c>
      <c r="O461" t="s">
        <v>11154</v>
      </c>
      <c r="P461" t="s">
        <v>2807</v>
      </c>
      <c r="Q461" t="s">
        <v>12331</v>
      </c>
      <c r="R461" t="s">
        <v>2808</v>
      </c>
      <c r="S461" t="s">
        <v>13479</v>
      </c>
      <c r="T461" t="s">
        <v>2809</v>
      </c>
      <c r="U461" t="s">
        <v>2810</v>
      </c>
      <c r="V461" t="s">
        <v>2811</v>
      </c>
    </row>
    <row r="462" spans="1:22">
      <c r="A462" t="s">
        <v>2812</v>
      </c>
      <c r="B462" t="s">
        <v>9732</v>
      </c>
      <c r="C462" t="s">
        <v>10596</v>
      </c>
      <c r="D462" s="2">
        <v>2099</v>
      </c>
      <c r="E462" s="11">
        <f t="shared" si="35"/>
        <v>102756871</v>
      </c>
      <c r="F462" s="5">
        <v>5999</v>
      </c>
      <c r="G462" s="1">
        <v>0.65</v>
      </c>
      <c r="H462" t="str">
        <f t="shared" si="36"/>
        <v>&gt;=50%</v>
      </c>
      <c r="I462" s="8" t="str">
        <f t="shared" si="38"/>
        <v>&gt;500</v>
      </c>
      <c r="J462" s="8" t="str">
        <f t="shared" si="39"/>
        <v>No</v>
      </c>
      <c r="K462" s="1" t="s">
        <v>9295</v>
      </c>
      <c r="L462">
        <v>4.3</v>
      </c>
      <c r="M462" s="4">
        <v>17129</v>
      </c>
      <c r="N462" s="12">
        <f t="shared" si="37"/>
        <v>73654.7</v>
      </c>
      <c r="O462" t="s">
        <v>11155</v>
      </c>
      <c r="P462" t="s">
        <v>2814</v>
      </c>
      <c r="Q462" t="s">
        <v>12332</v>
      </c>
      <c r="R462" t="s">
        <v>2815</v>
      </c>
      <c r="S462" t="s">
        <v>13480</v>
      </c>
      <c r="T462" t="s">
        <v>2816</v>
      </c>
      <c r="U462" t="s">
        <v>2817</v>
      </c>
      <c r="V462" t="s">
        <v>2818</v>
      </c>
    </row>
    <row r="463" spans="1:22">
      <c r="A463" t="s">
        <v>2819</v>
      </c>
      <c r="B463" t="s">
        <v>9733</v>
      </c>
      <c r="C463" t="s">
        <v>10591</v>
      </c>
      <c r="D463">
        <v>337</v>
      </c>
      <c r="E463" s="11">
        <f t="shared" si="35"/>
        <v>3473331</v>
      </c>
      <c r="F463" s="5">
        <v>699</v>
      </c>
      <c r="G463" s="1">
        <v>0.52</v>
      </c>
      <c r="H463" t="str">
        <f t="shared" si="36"/>
        <v>&gt;=50%</v>
      </c>
      <c r="I463" s="8" t="str">
        <f t="shared" si="38"/>
        <v>&gt;500</v>
      </c>
      <c r="J463" s="8" t="str">
        <f t="shared" si="39"/>
        <v>No</v>
      </c>
      <c r="K463" s="1" t="s">
        <v>9295</v>
      </c>
      <c r="L463">
        <v>4.2</v>
      </c>
      <c r="M463" s="4">
        <v>4969</v>
      </c>
      <c r="N463" s="12">
        <f t="shared" si="37"/>
        <v>20869.8</v>
      </c>
      <c r="O463" t="s">
        <v>11156</v>
      </c>
      <c r="P463" t="s">
        <v>2821</v>
      </c>
      <c r="Q463" t="s">
        <v>12333</v>
      </c>
      <c r="R463" t="s">
        <v>2822</v>
      </c>
      <c r="S463" t="s">
        <v>13481</v>
      </c>
      <c r="T463" t="s">
        <v>2823</v>
      </c>
      <c r="U463" t="s">
        <v>2824</v>
      </c>
      <c r="V463" t="s">
        <v>2825</v>
      </c>
    </row>
    <row r="464" spans="1:22">
      <c r="A464" t="s">
        <v>2826</v>
      </c>
      <c r="B464" t="s">
        <v>9734</v>
      </c>
      <c r="C464" t="s">
        <v>10591</v>
      </c>
      <c r="D464" s="2">
        <v>2999</v>
      </c>
      <c r="E464" s="11">
        <f t="shared" si="35"/>
        <v>1230460</v>
      </c>
      <c r="F464" s="5">
        <v>7990</v>
      </c>
      <c r="G464" s="1">
        <v>0.62</v>
      </c>
      <c r="H464" t="str">
        <f t="shared" si="36"/>
        <v>&gt;=50%</v>
      </c>
      <c r="I464" s="8" t="str">
        <f t="shared" si="38"/>
        <v>&gt;500</v>
      </c>
      <c r="J464" s="8" t="str">
        <f t="shared" si="39"/>
        <v>No</v>
      </c>
      <c r="K464" s="1" t="s">
        <v>9295</v>
      </c>
      <c r="L464">
        <v>4.0999999999999996</v>
      </c>
      <c r="M464" s="4">
        <v>154</v>
      </c>
      <c r="N464" s="12">
        <f t="shared" si="37"/>
        <v>631.4</v>
      </c>
      <c r="O464" t="s">
        <v>11157</v>
      </c>
      <c r="P464" t="s">
        <v>2828</v>
      </c>
      <c r="Q464" t="s">
        <v>12334</v>
      </c>
      <c r="R464" t="s">
        <v>2829</v>
      </c>
      <c r="S464" t="s">
        <v>13482</v>
      </c>
      <c r="T464" t="s">
        <v>2830</v>
      </c>
      <c r="U464" t="s">
        <v>2831</v>
      </c>
      <c r="V464" t="s">
        <v>2832</v>
      </c>
    </row>
    <row r="465" spans="1:22">
      <c r="A465" t="s">
        <v>2833</v>
      </c>
      <c r="B465" t="s">
        <v>9735</v>
      </c>
      <c r="C465" t="s">
        <v>10572</v>
      </c>
      <c r="D465" s="2">
        <v>1299</v>
      </c>
      <c r="E465" s="11">
        <f t="shared" si="35"/>
        <v>26485585</v>
      </c>
      <c r="F465" s="5">
        <v>5999</v>
      </c>
      <c r="G465" s="1">
        <v>0.78</v>
      </c>
      <c r="H465" t="str">
        <f t="shared" si="36"/>
        <v>20%</v>
      </c>
      <c r="I465" s="8" t="str">
        <f t="shared" si="38"/>
        <v>&gt;500</v>
      </c>
      <c r="J465" s="8" t="str">
        <f t="shared" si="39"/>
        <v>No</v>
      </c>
      <c r="K465" s="1" t="s">
        <v>9295</v>
      </c>
      <c r="L465">
        <v>3.3</v>
      </c>
      <c r="M465" s="4">
        <v>4415</v>
      </c>
      <c r="N465" s="12">
        <f t="shared" si="37"/>
        <v>14569.5</v>
      </c>
      <c r="O465" t="s">
        <v>11158</v>
      </c>
      <c r="P465" t="s">
        <v>2835</v>
      </c>
      <c r="Q465" t="s">
        <v>12335</v>
      </c>
      <c r="R465" t="s">
        <v>2836</v>
      </c>
      <c r="S465" t="s">
        <v>13483</v>
      </c>
      <c r="T465" t="s">
        <v>2837</v>
      </c>
      <c r="U465" t="s">
        <v>2838</v>
      </c>
      <c r="V465" t="s">
        <v>2839</v>
      </c>
    </row>
    <row r="466" spans="1:22">
      <c r="A466" t="s">
        <v>107</v>
      </c>
      <c r="B466" t="s">
        <v>9332</v>
      </c>
      <c r="C466" t="s">
        <v>10593</v>
      </c>
      <c r="D466">
        <v>349</v>
      </c>
      <c r="E466" s="11">
        <f t="shared" si="35"/>
        <v>7484043</v>
      </c>
      <c r="F466" s="5">
        <v>399</v>
      </c>
      <c r="G466" s="1">
        <v>0.13</v>
      </c>
      <c r="H466" t="str">
        <f t="shared" si="36"/>
        <v>20-50%</v>
      </c>
      <c r="I466" s="8" t="str">
        <f t="shared" si="38"/>
        <v>200-500</v>
      </c>
      <c r="J466" s="8" t="str">
        <f t="shared" si="39"/>
        <v>No</v>
      </c>
      <c r="K466" s="1" t="s">
        <v>9296</v>
      </c>
      <c r="L466">
        <v>4.4000000000000004</v>
      </c>
      <c r="M466" s="4">
        <v>18757</v>
      </c>
      <c r="N466" s="12">
        <f t="shared" si="37"/>
        <v>82530.8</v>
      </c>
      <c r="O466" t="s">
        <v>109</v>
      </c>
      <c r="P466" t="s">
        <v>110</v>
      </c>
      <c r="Q466" t="s">
        <v>12039</v>
      </c>
      <c r="R466" t="s">
        <v>111</v>
      </c>
      <c r="S466" t="s">
        <v>13170</v>
      </c>
      <c r="T466" t="s">
        <v>2840</v>
      </c>
      <c r="U466" t="s">
        <v>2841</v>
      </c>
      <c r="V466" t="s">
        <v>2842</v>
      </c>
    </row>
    <row r="467" spans="1:22">
      <c r="A467" t="s">
        <v>2843</v>
      </c>
      <c r="B467" t="s">
        <v>9736</v>
      </c>
      <c r="C467" t="s">
        <v>2215</v>
      </c>
      <c r="D467" s="2">
        <v>16499</v>
      </c>
      <c r="E467" s="11">
        <f t="shared" si="35"/>
        <v>448136500</v>
      </c>
      <c r="F467" s="5">
        <v>20990</v>
      </c>
      <c r="G467" s="1">
        <v>0.21</v>
      </c>
      <c r="H467" t="str">
        <f t="shared" si="36"/>
        <v>20%</v>
      </c>
      <c r="I467" s="8" t="str">
        <f t="shared" si="38"/>
        <v>&gt;500</v>
      </c>
      <c r="J467" s="8" t="str">
        <f t="shared" si="39"/>
        <v>No</v>
      </c>
      <c r="K467" s="1" t="s">
        <v>9296</v>
      </c>
      <c r="L467">
        <v>4</v>
      </c>
      <c r="M467" s="4">
        <v>21350</v>
      </c>
      <c r="N467" s="12">
        <f t="shared" si="37"/>
        <v>85400</v>
      </c>
      <c r="O467" t="s">
        <v>11152</v>
      </c>
      <c r="P467" t="s">
        <v>2340</v>
      </c>
      <c r="Q467" t="s">
        <v>12289</v>
      </c>
      <c r="R467" t="s">
        <v>2341</v>
      </c>
      <c r="S467" t="s">
        <v>13434</v>
      </c>
      <c r="T467" t="s">
        <v>2342</v>
      </c>
      <c r="U467" t="s">
        <v>2845</v>
      </c>
      <c r="V467" t="s">
        <v>2846</v>
      </c>
    </row>
    <row r="468" spans="1:22">
      <c r="A468" t="s">
        <v>2847</v>
      </c>
      <c r="B468" t="s">
        <v>2848</v>
      </c>
      <c r="C468" t="s">
        <v>10572</v>
      </c>
      <c r="D468">
        <v>499</v>
      </c>
      <c r="E468" s="11">
        <f t="shared" si="35"/>
        <v>15737961</v>
      </c>
      <c r="F468" s="5">
        <v>499</v>
      </c>
      <c r="G468" s="1">
        <v>0</v>
      </c>
      <c r="H468" t="str">
        <f t="shared" si="36"/>
        <v>20-50%</v>
      </c>
      <c r="I468" s="8" t="str">
        <f t="shared" si="38"/>
        <v>200-500</v>
      </c>
      <c r="J468" s="8" t="str">
        <f t="shared" si="39"/>
        <v>No</v>
      </c>
      <c r="K468" s="1" t="s">
        <v>9296</v>
      </c>
      <c r="L468">
        <v>4.2</v>
      </c>
      <c r="M468" s="4">
        <v>31539</v>
      </c>
      <c r="N468" s="12">
        <f t="shared" si="37"/>
        <v>132463.80000000002</v>
      </c>
      <c r="O468" t="s">
        <v>11159</v>
      </c>
      <c r="P468" t="s">
        <v>2849</v>
      </c>
      <c r="Q468" t="s">
        <v>12336</v>
      </c>
      <c r="R468" t="s">
        <v>2850</v>
      </c>
      <c r="S468" t="s">
        <v>13484</v>
      </c>
      <c r="T468" t="s">
        <v>2851</v>
      </c>
      <c r="U468" t="s">
        <v>2852</v>
      </c>
      <c r="V468" t="s">
        <v>2853</v>
      </c>
    </row>
    <row r="469" spans="1:22">
      <c r="A469" t="s">
        <v>140</v>
      </c>
      <c r="B469" t="s">
        <v>9337</v>
      </c>
      <c r="C469" t="s">
        <v>10605</v>
      </c>
      <c r="D469">
        <v>970</v>
      </c>
      <c r="E469" s="11">
        <f t="shared" si="35"/>
        <v>1466185</v>
      </c>
      <c r="F469" s="5">
        <v>1799</v>
      </c>
      <c r="G469" s="1">
        <v>0.46</v>
      </c>
      <c r="H469" t="str">
        <f t="shared" si="36"/>
        <v>&gt;=50%</v>
      </c>
      <c r="I469" s="8" t="str">
        <f t="shared" si="38"/>
        <v>&gt;500</v>
      </c>
      <c r="J469" s="8" t="str">
        <f t="shared" si="39"/>
        <v>No</v>
      </c>
      <c r="K469" s="1" t="s">
        <v>9296</v>
      </c>
      <c r="L469">
        <v>4.5</v>
      </c>
      <c r="M469" s="4">
        <v>815</v>
      </c>
      <c r="N469" s="12">
        <f t="shared" si="37"/>
        <v>3667.5</v>
      </c>
      <c r="O469" t="s">
        <v>142</v>
      </c>
      <c r="P469" t="s">
        <v>143</v>
      </c>
      <c r="Q469" t="s">
        <v>12043</v>
      </c>
      <c r="R469" t="s">
        <v>144</v>
      </c>
      <c r="S469" t="s">
        <v>13174</v>
      </c>
      <c r="T469" t="s">
        <v>145</v>
      </c>
      <c r="U469" t="s">
        <v>2854</v>
      </c>
      <c r="V469" t="s">
        <v>2855</v>
      </c>
    </row>
    <row r="470" spans="1:22">
      <c r="A470" t="s">
        <v>2856</v>
      </c>
      <c r="B470" t="s">
        <v>9737</v>
      </c>
      <c r="C470" t="s">
        <v>10593</v>
      </c>
      <c r="D470">
        <v>999</v>
      </c>
      <c r="E470" s="11">
        <f t="shared" si="35"/>
        <v>17767971</v>
      </c>
      <c r="F470" s="5">
        <v>2899</v>
      </c>
      <c r="G470" s="1">
        <v>0.66</v>
      </c>
      <c r="H470" t="str">
        <f t="shared" si="36"/>
        <v>20-50%</v>
      </c>
      <c r="I470" s="8" t="str">
        <f t="shared" si="38"/>
        <v>&gt;500</v>
      </c>
      <c r="J470" s="8" t="str">
        <f t="shared" si="39"/>
        <v>No</v>
      </c>
      <c r="K470" s="1" t="s">
        <v>9295</v>
      </c>
      <c r="L470">
        <v>4.5999999999999996</v>
      </c>
      <c r="M470" s="4">
        <v>6129</v>
      </c>
      <c r="N470" s="12">
        <f t="shared" si="37"/>
        <v>28193.399999999998</v>
      </c>
      <c r="O470" t="s">
        <v>11160</v>
      </c>
      <c r="P470" t="s">
        <v>2858</v>
      </c>
      <c r="Q470" t="s">
        <v>12337</v>
      </c>
      <c r="R470" t="s">
        <v>2859</v>
      </c>
      <c r="S470" t="s">
        <v>13485</v>
      </c>
      <c r="T470" t="s">
        <v>9260</v>
      </c>
      <c r="U470" t="s">
        <v>2860</v>
      </c>
      <c r="V470" t="s">
        <v>2861</v>
      </c>
    </row>
    <row r="471" spans="1:22">
      <c r="A471" t="s">
        <v>2862</v>
      </c>
      <c r="B471" t="s">
        <v>9738</v>
      </c>
      <c r="C471" t="s">
        <v>10572</v>
      </c>
      <c r="D471" s="2">
        <v>10499</v>
      </c>
      <c r="E471" s="11">
        <f t="shared" si="35"/>
        <v>3833716</v>
      </c>
      <c r="F471" s="5">
        <v>13499</v>
      </c>
      <c r="G471" s="1">
        <v>0.22</v>
      </c>
      <c r="H471" t="str">
        <f t="shared" si="36"/>
        <v>20-50%</v>
      </c>
      <c r="I471" s="8" t="str">
        <f t="shared" si="38"/>
        <v>&gt;500</v>
      </c>
      <c r="J471" s="8" t="str">
        <f t="shared" si="39"/>
        <v>No</v>
      </c>
      <c r="K471" s="1" t="s">
        <v>9296</v>
      </c>
      <c r="L471">
        <v>4.2</v>
      </c>
      <c r="M471" s="4">
        <v>284</v>
      </c>
      <c r="N471" s="12">
        <f t="shared" si="37"/>
        <v>1192.8</v>
      </c>
      <c r="O471" t="s">
        <v>11080</v>
      </c>
      <c r="P471" t="s">
        <v>2223</v>
      </c>
      <c r="Q471" t="s">
        <v>12278</v>
      </c>
      <c r="R471" t="s">
        <v>2224</v>
      </c>
      <c r="S471" t="s">
        <v>13421</v>
      </c>
      <c r="T471" t="s">
        <v>2225</v>
      </c>
      <c r="U471" t="s">
        <v>2226</v>
      </c>
      <c r="V471" t="s">
        <v>2864</v>
      </c>
    </row>
    <row r="472" spans="1:22">
      <c r="A472" t="s">
        <v>122</v>
      </c>
      <c r="B472" t="s">
        <v>9334</v>
      </c>
      <c r="C472" t="s">
        <v>10607</v>
      </c>
      <c r="D472">
        <v>249</v>
      </c>
      <c r="E472" s="11">
        <f t="shared" si="35"/>
        <v>17553606</v>
      </c>
      <c r="F472" s="5">
        <v>399</v>
      </c>
      <c r="G472" s="1">
        <v>0.38</v>
      </c>
      <c r="H472" t="str">
        <f t="shared" si="36"/>
        <v>&gt;=50%</v>
      </c>
      <c r="I472" s="8" t="str">
        <f t="shared" si="38"/>
        <v>200-500</v>
      </c>
      <c r="J472" s="8" t="str">
        <f t="shared" si="39"/>
        <v>No</v>
      </c>
      <c r="K472" s="1" t="s">
        <v>9296</v>
      </c>
      <c r="L472">
        <v>4</v>
      </c>
      <c r="M472" s="4">
        <v>43994</v>
      </c>
      <c r="N472" s="12">
        <f t="shared" si="37"/>
        <v>175976</v>
      </c>
      <c r="O472" t="s">
        <v>10787</v>
      </c>
      <c r="P472" t="s">
        <v>18</v>
      </c>
      <c r="Q472" t="s">
        <v>12027</v>
      </c>
      <c r="R472" t="s">
        <v>19</v>
      </c>
      <c r="S472" t="s">
        <v>13158</v>
      </c>
      <c r="T472" t="s">
        <v>20</v>
      </c>
      <c r="U472" t="s">
        <v>2865</v>
      </c>
      <c r="V472" t="s">
        <v>2866</v>
      </c>
    </row>
    <row r="473" spans="1:22">
      <c r="A473" t="s">
        <v>2867</v>
      </c>
      <c r="B473" t="s">
        <v>9739</v>
      </c>
      <c r="C473" t="s">
        <v>10572</v>
      </c>
      <c r="D473">
        <v>251</v>
      </c>
      <c r="E473" s="11">
        <f t="shared" si="35"/>
        <v>3230766</v>
      </c>
      <c r="F473" s="5">
        <v>999</v>
      </c>
      <c r="G473" s="1">
        <v>0.75</v>
      </c>
      <c r="H473" t="str">
        <f t="shared" si="36"/>
        <v>&gt;=50%</v>
      </c>
      <c r="I473" s="8" t="str">
        <f t="shared" si="38"/>
        <v>&gt;500</v>
      </c>
      <c r="J473" s="8" t="str">
        <f t="shared" si="39"/>
        <v>No</v>
      </c>
      <c r="K473" s="1" t="s">
        <v>9295</v>
      </c>
      <c r="L473">
        <v>3.7</v>
      </c>
      <c r="M473" s="4">
        <v>3234</v>
      </c>
      <c r="N473" s="12">
        <f t="shared" si="37"/>
        <v>11965.800000000001</v>
      </c>
      <c r="O473" t="s">
        <v>11161</v>
      </c>
      <c r="P473" t="s">
        <v>2869</v>
      </c>
      <c r="Q473" t="s">
        <v>12338</v>
      </c>
      <c r="R473" t="s">
        <v>2870</v>
      </c>
      <c r="S473" t="s">
        <v>13486</v>
      </c>
      <c r="T473" t="s">
        <v>2871</v>
      </c>
      <c r="U473" t="s">
        <v>2872</v>
      </c>
      <c r="V473" t="s">
        <v>2873</v>
      </c>
    </row>
    <row r="474" spans="1:22">
      <c r="A474" t="s">
        <v>126</v>
      </c>
      <c r="B474" t="s">
        <v>9335</v>
      </c>
      <c r="C474" t="s">
        <v>10593</v>
      </c>
      <c r="D474">
        <v>199</v>
      </c>
      <c r="E474" s="11">
        <f t="shared" si="35"/>
        <v>6509455</v>
      </c>
      <c r="F474" s="5">
        <v>499</v>
      </c>
      <c r="G474" s="1">
        <v>0.6</v>
      </c>
      <c r="H474" t="str">
        <f t="shared" si="36"/>
        <v>20%</v>
      </c>
      <c r="I474" s="8" t="str">
        <f t="shared" si="38"/>
        <v>200-500</v>
      </c>
      <c r="J474" s="8" t="str">
        <f t="shared" si="39"/>
        <v>No</v>
      </c>
      <c r="K474" s="1" t="s">
        <v>9295</v>
      </c>
      <c r="L474">
        <v>4.0999999999999996</v>
      </c>
      <c r="M474" s="4">
        <v>13045</v>
      </c>
      <c r="N474" s="12">
        <f t="shared" si="37"/>
        <v>53484.499999999993</v>
      </c>
      <c r="O474" t="s">
        <v>10788</v>
      </c>
      <c r="P474" t="s">
        <v>2874</v>
      </c>
      <c r="Q474" t="s">
        <v>12339</v>
      </c>
      <c r="R474" t="s">
        <v>2875</v>
      </c>
      <c r="S474" t="s">
        <v>13487</v>
      </c>
      <c r="T474" t="s">
        <v>2876</v>
      </c>
      <c r="U474" t="s">
        <v>2877</v>
      </c>
      <c r="V474" t="s">
        <v>2878</v>
      </c>
    </row>
    <row r="475" spans="1:22">
      <c r="A475" t="s">
        <v>2879</v>
      </c>
      <c r="B475" t="s">
        <v>9740</v>
      </c>
      <c r="C475" t="s">
        <v>10591</v>
      </c>
      <c r="D475" s="2">
        <v>6499</v>
      </c>
      <c r="E475" s="11">
        <f t="shared" si="35"/>
        <v>2510342168</v>
      </c>
      <c r="F475" s="5">
        <v>7999</v>
      </c>
      <c r="G475" s="1">
        <v>0.19</v>
      </c>
      <c r="H475" t="str">
        <f t="shared" si="36"/>
        <v>&gt;=50%</v>
      </c>
      <c r="I475" s="8" t="str">
        <f t="shared" si="38"/>
        <v>&gt;500</v>
      </c>
      <c r="J475" s="8" t="str">
        <f t="shared" si="39"/>
        <v>No</v>
      </c>
      <c r="K475" s="1" t="s">
        <v>9296</v>
      </c>
      <c r="L475">
        <v>4.0999999999999996</v>
      </c>
      <c r="M475" s="4">
        <v>313832</v>
      </c>
      <c r="N475" s="12">
        <f t="shared" si="37"/>
        <v>1286711.2</v>
      </c>
      <c r="O475" t="s">
        <v>11162</v>
      </c>
      <c r="P475" t="s">
        <v>2352</v>
      </c>
      <c r="Q475" t="s">
        <v>12290</v>
      </c>
      <c r="R475" t="s">
        <v>2353</v>
      </c>
      <c r="S475" t="s">
        <v>13435</v>
      </c>
      <c r="T475" t="s">
        <v>2354</v>
      </c>
      <c r="U475" t="s">
        <v>2881</v>
      </c>
      <c r="V475" t="s">
        <v>2882</v>
      </c>
    </row>
    <row r="476" spans="1:22">
      <c r="A476" t="s">
        <v>2883</v>
      </c>
      <c r="B476" t="s">
        <v>9741</v>
      </c>
      <c r="C476" t="s">
        <v>10608</v>
      </c>
      <c r="D476" s="2">
        <v>2999</v>
      </c>
      <c r="E476" s="11">
        <f t="shared" si="35"/>
        <v>208769121</v>
      </c>
      <c r="F476" s="5">
        <v>9999</v>
      </c>
      <c r="G476" s="1">
        <v>0.7</v>
      </c>
      <c r="H476" t="str">
        <f t="shared" si="36"/>
        <v>&gt;=50%</v>
      </c>
      <c r="I476" s="8" t="str">
        <f t="shared" si="38"/>
        <v>&gt;500</v>
      </c>
      <c r="J476" s="8" t="str">
        <f t="shared" si="39"/>
        <v>No</v>
      </c>
      <c r="K476" s="1" t="s">
        <v>9295</v>
      </c>
      <c r="L476">
        <v>4.2</v>
      </c>
      <c r="M476" s="4">
        <v>20879</v>
      </c>
      <c r="N476" s="12">
        <f t="shared" si="37"/>
        <v>87691.8</v>
      </c>
      <c r="O476" t="s">
        <v>11163</v>
      </c>
      <c r="P476" t="s">
        <v>2885</v>
      </c>
      <c r="Q476" t="s">
        <v>12340</v>
      </c>
      <c r="R476" t="s">
        <v>2886</v>
      </c>
      <c r="S476" t="s">
        <v>13488</v>
      </c>
      <c r="T476" t="s">
        <v>2887</v>
      </c>
      <c r="U476" t="s">
        <v>2888</v>
      </c>
      <c r="V476" t="s">
        <v>2889</v>
      </c>
    </row>
    <row r="477" spans="1:22">
      <c r="A477" t="s">
        <v>2890</v>
      </c>
      <c r="B477" t="s">
        <v>9742</v>
      </c>
      <c r="C477" t="s">
        <v>10602</v>
      </c>
      <c r="D477">
        <v>279</v>
      </c>
      <c r="E477" s="11">
        <f t="shared" si="35"/>
        <v>3966354</v>
      </c>
      <c r="F477" s="5">
        <v>1499</v>
      </c>
      <c r="G477" s="1">
        <v>0.81</v>
      </c>
      <c r="H477" t="str">
        <f t="shared" si="36"/>
        <v>&gt;=50%</v>
      </c>
      <c r="I477" s="8" t="str">
        <f t="shared" si="38"/>
        <v>&gt;500</v>
      </c>
      <c r="J477" s="8" t="str">
        <f t="shared" si="39"/>
        <v>No</v>
      </c>
      <c r="K477" s="1" t="s">
        <v>9295</v>
      </c>
      <c r="L477">
        <v>4.2</v>
      </c>
      <c r="M477" s="4">
        <v>2646</v>
      </c>
      <c r="N477" s="12">
        <f t="shared" si="37"/>
        <v>11113.2</v>
      </c>
      <c r="O477" t="s">
        <v>11164</v>
      </c>
      <c r="P477" t="s">
        <v>2892</v>
      </c>
      <c r="Q477" t="s">
        <v>2893</v>
      </c>
      <c r="R477" t="s">
        <v>2894</v>
      </c>
      <c r="S477" t="s">
        <v>13489</v>
      </c>
      <c r="T477" t="s">
        <v>2895</v>
      </c>
      <c r="U477" t="s">
        <v>2896</v>
      </c>
      <c r="V477" t="s">
        <v>2897</v>
      </c>
    </row>
    <row r="478" spans="1:22">
      <c r="A478" t="s">
        <v>2898</v>
      </c>
      <c r="B478" t="s">
        <v>9743</v>
      </c>
      <c r="C478" t="s">
        <v>10593</v>
      </c>
      <c r="D478">
        <v>269</v>
      </c>
      <c r="E478" s="11">
        <f t="shared" si="35"/>
        <v>43438022</v>
      </c>
      <c r="F478" s="5">
        <v>1499</v>
      </c>
      <c r="G478" s="1">
        <v>0.82</v>
      </c>
      <c r="H478" t="str">
        <f t="shared" si="36"/>
        <v>20-50%</v>
      </c>
      <c r="I478" s="8" t="str">
        <f t="shared" si="38"/>
        <v>&gt;500</v>
      </c>
      <c r="J478" s="8" t="str">
        <f t="shared" si="39"/>
        <v>No</v>
      </c>
      <c r="K478" s="1" t="s">
        <v>9295</v>
      </c>
      <c r="L478">
        <v>4.5</v>
      </c>
      <c r="M478" s="4">
        <v>28978</v>
      </c>
      <c r="N478" s="12">
        <f t="shared" si="37"/>
        <v>130401</v>
      </c>
      <c r="O478" t="s">
        <v>11165</v>
      </c>
      <c r="P478" t="s">
        <v>2900</v>
      </c>
      <c r="Q478" t="s">
        <v>2901</v>
      </c>
      <c r="R478" t="s">
        <v>2902</v>
      </c>
      <c r="S478" t="s">
        <v>13490</v>
      </c>
      <c r="T478" t="s">
        <v>2903</v>
      </c>
      <c r="U478" t="s">
        <v>2904</v>
      </c>
      <c r="V478" t="s">
        <v>2905</v>
      </c>
    </row>
    <row r="479" spans="1:22">
      <c r="A479" t="s">
        <v>2906</v>
      </c>
      <c r="B479" t="s">
        <v>9744</v>
      </c>
      <c r="C479" t="s">
        <v>10572</v>
      </c>
      <c r="D479" s="2">
        <v>8999</v>
      </c>
      <c r="E479" s="11">
        <f t="shared" si="35"/>
        <v>42454355</v>
      </c>
      <c r="F479" s="5">
        <v>13499</v>
      </c>
      <c r="G479" s="1">
        <v>0.33</v>
      </c>
      <c r="H479" t="str">
        <f t="shared" si="36"/>
        <v>&gt;=50%</v>
      </c>
      <c r="I479" s="8" t="str">
        <f t="shared" si="38"/>
        <v>&gt;500</v>
      </c>
      <c r="J479" s="8" t="str">
        <f t="shared" si="39"/>
        <v>No</v>
      </c>
      <c r="K479" s="1" t="s">
        <v>9296</v>
      </c>
      <c r="L479">
        <v>3.8</v>
      </c>
      <c r="M479" s="4">
        <v>3145</v>
      </c>
      <c r="N479" s="12">
        <f t="shared" si="37"/>
        <v>11951</v>
      </c>
      <c r="O479" t="s">
        <v>11166</v>
      </c>
      <c r="P479" t="s">
        <v>2908</v>
      </c>
      <c r="Q479" t="s">
        <v>12341</v>
      </c>
      <c r="R479" t="s">
        <v>2909</v>
      </c>
      <c r="S479" t="s">
        <v>13491</v>
      </c>
      <c r="T479" t="s">
        <v>2910</v>
      </c>
      <c r="U479" t="s">
        <v>2911</v>
      </c>
      <c r="V479" t="s">
        <v>2912</v>
      </c>
    </row>
    <row r="480" spans="1:22">
      <c r="A480" t="s">
        <v>162</v>
      </c>
      <c r="B480" t="s">
        <v>163</v>
      </c>
      <c r="C480" t="s">
        <v>2215</v>
      </c>
      <c r="D480">
        <v>59</v>
      </c>
      <c r="E480" s="11">
        <f t="shared" si="35"/>
        <v>1866023</v>
      </c>
      <c r="F480" s="5">
        <v>199</v>
      </c>
      <c r="G480" s="1">
        <v>0.7</v>
      </c>
      <c r="H480" t="str">
        <f t="shared" si="36"/>
        <v>&gt;=50%</v>
      </c>
      <c r="I480" s="8" t="str">
        <f t="shared" si="38"/>
        <v>&lt;200</v>
      </c>
      <c r="J480" s="8" t="str">
        <f t="shared" si="39"/>
        <v>No</v>
      </c>
      <c r="K480" s="1" t="s">
        <v>9295</v>
      </c>
      <c r="L480">
        <v>4</v>
      </c>
      <c r="M480" s="4">
        <v>9377</v>
      </c>
      <c r="N480" s="12">
        <f t="shared" si="37"/>
        <v>37508</v>
      </c>
      <c r="O480" t="s">
        <v>10792</v>
      </c>
      <c r="P480" t="s">
        <v>164</v>
      </c>
      <c r="Q480" t="s">
        <v>12046</v>
      </c>
      <c r="R480" t="s">
        <v>165</v>
      </c>
      <c r="S480" t="s">
        <v>13177</v>
      </c>
      <c r="T480" t="s">
        <v>166</v>
      </c>
      <c r="U480" t="s">
        <v>2913</v>
      </c>
      <c r="V480" t="s">
        <v>2914</v>
      </c>
    </row>
    <row r="481" spans="1:22">
      <c r="A481" t="s">
        <v>2915</v>
      </c>
      <c r="B481" t="s">
        <v>9745</v>
      </c>
      <c r="C481" t="s">
        <v>10606</v>
      </c>
      <c r="D481">
        <v>599</v>
      </c>
      <c r="E481" s="11">
        <f t="shared" si="35"/>
        <v>250173111</v>
      </c>
      <c r="F481" s="5">
        <v>1299</v>
      </c>
      <c r="G481" s="1">
        <v>0.54</v>
      </c>
      <c r="H481" t="str">
        <f t="shared" si="36"/>
        <v>&gt;=50%</v>
      </c>
      <c r="I481" s="8" t="str">
        <f t="shared" si="38"/>
        <v>&gt;500</v>
      </c>
      <c r="J481" s="8" t="str">
        <f t="shared" si="39"/>
        <v>No</v>
      </c>
      <c r="K481" s="1" t="s">
        <v>9295</v>
      </c>
      <c r="L481">
        <v>4.0999999999999996</v>
      </c>
      <c r="M481" s="4">
        <v>192589</v>
      </c>
      <c r="N481" s="12">
        <f t="shared" si="37"/>
        <v>789614.89999999991</v>
      </c>
      <c r="O481" t="s">
        <v>11167</v>
      </c>
      <c r="P481" t="s">
        <v>2216</v>
      </c>
      <c r="Q481" t="s">
        <v>12277</v>
      </c>
      <c r="R481" t="s">
        <v>2217</v>
      </c>
      <c r="S481" t="s">
        <v>13420</v>
      </c>
      <c r="T481" t="s">
        <v>2218</v>
      </c>
      <c r="U481" t="s">
        <v>2917</v>
      </c>
      <c r="V481" t="s">
        <v>2918</v>
      </c>
    </row>
    <row r="482" spans="1:22">
      <c r="A482" t="s">
        <v>2919</v>
      </c>
      <c r="B482" t="s">
        <v>9746</v>
      </c>
      <c r="C482" t="s">
        <v>10593</v>
      </c>
      <c r="D482">
        <v>349</v>
      </c>
      <c r="E482" s="11">
        <f t="shared" si="35"/>
        <v>16540443</v>
      </c>
      <c r="F482" s="5">
        <v>999</v>
      </c>
      <c r="G482" s="1">
        <v>0.65</v>
      </c>
      <c r="H482" t="str">
        <f t="shared" si="36"/>
        <v>20-50%</v>
      </c>
      <c r="I482" s="8" t="str">
        <f t="shared" si="38"/>
        <v>&gt;500</v>
      </c>
      <c r="J482" s="8" t="str">
        <f t="shared" si="39"/>
        <v>No</v>
      </c>
      <c r="K482" s="1" t="s">
        <v>9295</v>
      </c>
      <c r="L482">
        <v>3.8</v>
      </c>
      <c r="M482" s="4">
        <v>16557</v>
      </c>
      <c r="N482" s="12">
        <f t="shared" si="37"/>
        <v>62916.6</v>
      </c>
      <c r="O482" t="s">
        <v>11168</v>
      </c>
      <c r="P482" t="s">
        <v>2921</v>
      </c>
      <c r="Q482" t="s">
        <v>12342</v>
      </c>
      <c r="R482" t="s">
        <v>2922</v>
      </c>
      <c r="S482" t="s">
        <v>13492</v>
      </c>
      <c r="T482" t="s">
        <v>2923</v>
      </c>
      <c r="U482" t="s">
        <v>2924</v>
      </c>
      <c r="V482" t="s">
        <v>2925</v>
      </c>
    </row>
    <row r="483" spans="1:22">
      <c r="A483" t="s">
        <v>2926</v>
      </c>
      <c r="B483" t="s">
        <v>9683</v>
      </c>
      <c r="C483" t="s">
        <v>10606</v>
      </c>
      <c r="D483" s="2">
        <v>13999</v>
      </c>
      <c r="E483" s="11">
        <f t="shared" si="35"/>
        <v>370442002</v>
      </c>
      <c r="F483" s="5">
        <v>19499</v>
      </c>
      <c r="G483" s="1">
        <v>0.28000000000000003</v>
      </c>
      <c r="H483" t="str">
        <f t="shared" si="36"/>
        <v>&gt;=50%</v>
      </c>
      <c r="I483" s="8" t="str">
        <f t="shared" si="38"/>
        <v>&gt;500</v>
      </c>
      <c r="J483" s="8" t="str">
        <f t="shared" si="39"/>
        <v>No</v>
      </c>
      <c r="K483" s="1" t="s">
        <v>9296</v>
      </c>
      <c r="L483">
        <v>4.0999999999999996</v>
      </c>
      <c r="M483" s="4">
        <v>18998</v>
      </c>
      <c r="N483" s="12">
        <f t="shared" si="37"/>
        <v>77891.799999999988</v>
      </c>
      <c r="O483" t="s">
        <v>11116</v>
      </c>
      <c r="P483" t="s">
        <v>2319</v>
      </c>
      <c r="Q483" t="s">
        <v>12287</v>
      </c>
      <c r="R483" t="s">
        <v>2320</v>
      </c>
      <c r="S483" t="s">
        <v>13432</v>
      </c>
      <c r="T483" t="s">
        <v>2321</v>
      </c>
      <c r="U483" t="s">
        <v>2511</v>
      </c>
      <c r="V483" t="s">
        <v>2927</v>
      </c>
    </row>
    <row r="484" spans="1:22">
      <c r="A484" t="s">
        <v>2928</v>
      </c>
      <c r="B484" t="s">
        <v>9747</v>
      </c>
      <c r="C484" t="s">
        <v>10598</v>
      </c>
      <c r="D484">
        <v>349</v>
      </c>
      <c r="E484" s="11">
        <f t="shared" si="35"/>
        <v>16540443</v>
      </c>
      <c r="F484" s="5">
        <v>999</v>
      </c>
      <c r="G484" s="1">
        <v>0.65</v>
      </c>
      <c r="H484" t="str">
        <f t="shared" si="36"/>
        <v>20%</v>
      </c>
      <c r="I484" s="8" t="str">
        <f t="shared" si="38"/>
        <v>&gt;500</v>
      </c>
      <c r="J484" s="8" t="str">
        <f t="shared" si="39"/>
        <v>No</v>
      </c>
      <c r="K484" s="1" t="s">
        <v>9295</v>
      </c>
      <c r="L484">
        <v>3.8</v>
      </c>
      <c r="M484" s="4">
        <v>16557</v>
      </c>
      <c r="N484" s="12">
        <f t="shared" si="37"/>
        <v>62916.6</v>
      </c>
      <c r="O484" t="s">
        <v>11169</v>
      </c>
      <c r="P484" t="s">
        <v>2921</v>
      </c>
      <c r="Q484" t="s">
        <v>12342</v>
      </c>
      <c r="R484" t="s">
        <v>2922</v>
      </c>
      <c r="S484" t="s">
        <v>13492</v>
      </c>
      <c r="T484" t="s">
        <v>2923</v>
      </c>
      <c r="U484" t="s">
        <v>2930</v>
      </c>
      <c r="V484" t="s">
        <v>2931</v>
      </c>
    </row>
    <row r="485" spans="1:22">
      <c r="A485" t="s">
        <v>2932</v>
      </c>
      <c r="B485" t="s">
        <v>9748</v>
      </c>
      <c r="C485" t="s">
        <v>10591</v>
      </c>
      <c r="D485">
        <v>499</v>
      </c>
      <c r="E485" s="11">
        <f t="shared" si="35"/>
        <v>13127684</v>
      </c>
      <c r="F485" s="5">
        <v>599</v>
      </c>
      <c r="G485" s="1">
        <v>0.17</v>
      </c>
      <c r="H485" t="str">
        <f t="shared" si="36"/>
        <v>&gt;=50%</v>
      </c>
      <c r="I485" s="8" t="str">
        <f t="shared" si="38"/>
        <v>&gt;500</v>
      </c>
      <c r="J485" s="8" t="str">
        <f t="shared" si="39"/>
        <v>No</v>
      </c>
      <c r="K485" s="1" t="s">
        <v>9296</v>
      </c>
      <c r="L485">
        <v>4.2</v>
      </c>
      <c r="M485" s="4">
        <v>21916</v>
      </c>
      <c r="N485" s="12">
        <f t="shared" si="37"/>
        <v>92047.2</v>
      </c>
      <c r="O485" t="s">
        <v>11170</v>
      </c>
      <c r="P485" t="s">
        <v>2934</v>
      </c>
      <c r="Q485" t="s">
        <v>12343</v>
      </c>
      <c r="R485" t="s">
        <v>2935</v>
      </c>
      <c r="S485" t="s">
        <v>13493</v>
      </c>
      <c r="T485" t="s">
        <v>2936</v>
      </c>
      <c r="U485" t="s">
        <v>2937</v>
      </c>
      <c r="V485" t="s">
        <v>2938</v>
      </c>
    </row>
    <row r="486" spans="1:22">
      <c r="A486" t="s">
        <v>2939</v>
      </c>
      <c r="B486" t="s">
        <v>9658</v>
      </c>
      <c r="C486" t="s">
        <v>10604</v>
      </c>
      <c r="D486" s="2">
        <v>2199</v>
      </c>
      <c r="E486" s="11">
        <f t="shared" si="35"/>
        <v>294690528</v>
      </c>
      <c r="F486" s="5">
        <v>9999</v>
      </c>
      <c r="G486" s="1">
        <v>0.78</v>
      </c>
      <c r="H486" t="str">
        <f t="shared" si="36"/>
        <v>&gt;=50%</v>
      </c>
      <c r="I486" s="8" t="str">
        <f t="shared" si="38"/>
        <v>&gt;500</v>
      </c>
      <c r="J486" s="8" t="str">
        <f t="shared" si="39"/>
        <v>No</v>
      </c>
      <c r="K486" s="1" t="s">
        <v>9295</v>
      </c>
      <c r="L486">
        <v>4.2</v>
      </c>
      <c r="M486" s="4">
        <v>29472</v>
      </c>
      <c r="N486" s="12">
        <f t="shared" si="37"/>
        <v>123782.40000000001</v>
      </c>
      <c r="O486" t="s">
        <v>11171</v>
      </c>
      <c r="P486" t="s">
        <v>2329</v>
      </c>
      <c r="Q486" t="s">
        <v>12288</v>
      </c>
      <c r="R486" t="s">
        <v>2330</v>
      </c>
      <c r="S486" t="s">
        <v>13433</v>
      </c>
      <c r="T486" t="s">
        <v>2331</v>
      </c>
      <c r="U486" t="s">
        <v>2940</v>
      </c>
      <c r="V486" t="s">
        <v>2941</v>
      </c>
    </row>
    <row r="487" spans="1:22">
      <c r="A487" t="s">
        <v>2942</v>
      </c>
      <c r="B487" t="s">
        <v>9749</v>
      </c>
      <c r="C487" t="s">
        <v>10572</v>
      </c>
      <c r="D487">
        <v>95</v>
      </c>
      <c r="E487" s="11">
        <f t="shared" si="35"/>
        <v>972551</v>
      </c>
      <c r="F487" s="5">
        <v>499</v>
      </c>
      <c r="G487" s="1">
        <v>0.81</v>
      </c>
      <c r="H487" t="str">
        <f t="shared" si="36"/>
        <v>20-50%</v>
      </c>
      <c r="I487" s="8" t="str">
        <f t="shared" si="38"/>
        <v>200-500</v>
      </c>
      <c r="J487" s="8" t="str">
        <f t="shared" si="39"/>
        <v>No</v>
      </c>
      <c r="K487" s="1" t="s">
        <v>9295</v>
      </c>
      <c r="L487">
        <v>4.2</v>
      </c>
      <c r="M487" s="4">
        <v>1949</v>
      </c>
      <c r="N487" s="12">
        <f t="shared" si="37"/>
        <v>8185.8</v>
      </c>
      <c r="O487" t="s">
        <v>11172</v>
      </c>
      <c r="P487" t="s">
        <v>2944</v>
      </c>
      <c r="Q487" t="s">
        <v>12344</v>
      </c>
      <c r="R487" t="s">
        <v>2945</v>
      </c>
      <c r="S487" t="s">
        <v>13494</v>
      </c>
      <c r="T487" t="s">
        <v>2946</v>
      </c>
      <c r="U487" t="s">
        <v>2947</v>
      </c>
      <c r="V487" t="s">
        <v>2948</v>
      </c>
    </row>
    <row r="488" spans="1:22">
      <c r="A488" t="s">
        <v>2949</v>
      </c>
      <c r="B488" t="s">
        <v>9750</v>
      </c>
      <c r="C488" t="s">
        <v>10591</v>
      </c>
      <c r="D488">
        <v>139</v>
      </c>
      <c r="E488" s="11">
        <f t="shared" si="35"/>
        <v>2334873</v>
      </c>
      <c r="F488" s="5">
        <v>249</v>
      </c>
      <c r="G488" s="1">
        <v>0.44</v>
      </c>
      <c r="H488" t="str">
        <f t="shared" si="36"/>
        <v>20-50%</v>
      </c>
      <c r="I488" s="8" t="str">
        <f t="shared" si="38"/>
        <v>200-500</v>
      </c>
      <c r="J488" s="8" t="str">
        <f t="shared" si="39"/>
        <v>No</v>
      </c>
      <c r="K488" s="1" t="s">
        <v>9296</v>
      </c>
      <c r="L488">
        <v>4</v>
      </c>
      <c r="M488" s="4">
        <v>9377</v>
      </c>
      <c r="N488" s="12">
        <f t="shared" si="37"/>
        <v>37508</v>
      </c>
      <c r="O488" t="s">
        <v>543</v>
      </c>
      <c r="P488" t="s">
        <v>164</v>
      </c>
      <c r="Q488" t="s">
        <v>12046</v>
      </c>
      <c r="R488" t="s">
        <v>165</v>
      </c>
      <c r="S488" t="s">
        <v>13177</v>
      </c>
      <c r="T488" t="s">
        <v>166</v>
      </c>
      <c r="U488" t="s">
        <v>2951</v>
      </c>
      <c r="V488" t="s">
        <v>2952</v>
      </c>
    </row>
    <row r="489" spans="1:22">
      <c r="A489" t="s">
        <v>2953</v>
      </c>
      <c r="B489" t="s">
        <v>9751</v>
      </c>
      <c r="C489" t="s">
        <v>10602</v>
      </c>
      <c r="D489" s="2">
        <v>4499</v>
      </c>
      <c r="E489" s="11">
        <f t="shared" si="35"/>
        <v>295963</v>
      </c>
      <c r="F489" s="5">
        <v>7999</v>
      </c>
      <c r="G489" s="1">
        <v>0.44</v>
      </c>
      <c r="H489" t="str">
        <f t="shared" si="36"/>
        <v>&gt;=50%</v>
      </c>
      <c r="I489" s="8" t="str">
        <f t="shared" si="38"/>
        <v>&gt;500</v>
      </c>
      <c r="J489" s="8" t="str">
        <f t="shared" si="39"/>
        <v>No</v>
      </c>
      <c r="K489" s="1" t="s">
        <v>9296</v>
      </c>
      <c r="L489">
        <v>3.5</v>
      </c>
      <c r="M489" s="4">
        <v>37</v>
      </c>
      <c r="N489" s="12">
        <f t="shared" si="37"/>
        <v>129.5</v>
      </c>
      <c r="O489" t="s">
        <v>11173</v>
      </c>
      <c r="P489" t="s">
        <v>2955</v>
      </c>
      <c r="Q489" t="s">
        <v>12345</v>
      </c>
      <c r="R489" t="s">
        <v>2956</v>
      </c>
      <c r="S489" t="s">
        <v>13495</v>
      </c>
      <c r="T489" t="s">
        <v>2957</v>
      </c>
      <c r="U489" t="s">
        <v>2958</v>
      </c>
      <c r="V489" t="s">
        <v>2959</v>
      </c>
    </row>
    <row r="490" spans="1:22">
      <c r="A490" t="s">
        <v>2960</v>
      </c>
      <c r="B490" t="s">
        <v>9752</v>
      </c>
      <c r="C490" t="s">
        <v>10593</v>
      </c>
      <c r="D490">
        <v>89</v>
      </c>
      <c r="E490" s="11">
        <f t="shared" si="35"/>
        <v>1408249</v>
      </c>
      <c r="F490" s="5">
        <v>599</v>
      </c>
      <c r="G490" s="1">
        <v>0.85</v>
      </c>
      <c r="H490" t="str">
        <f t="shared" si="36"/>
        <v>20-50%</v>
      </c>
      <c r="I490" s="8" t="str">
        <f t="shared" si="38"/>
        <v>&gt;500</v>
      </c>
      <c r="J490" s="8" t="str">
        <f t="shared" si="39"/>
        <v>No</v>
      </c>
      <c r="K490" s="1" t="s">
        <v>9295</v>
      </c>
      <c r="L490">
        <v>4.3</v>
      </c>
      <c r="M490" s="4">
        <v>2351</v>
      </c>
      <c r="N490" s="12">
        <f t="shared" si="37"/>
        <v>10109.299999999999</v>
      </c>
      <c r="O490" t="s">
        <v>11174</v>
      </c>
      <c r="P490" t="s">
        <v>2962</v>
      </c>
      <c r="Q490" t="s">
        <v>12346</v>
      </c>
      <c r="R490" t="s">
        <v>2963</v>
      </c>
      <c r="S490" t="s">
        <v>13496</v>
      </c>
      <c r="T490" t="s">
        <v>2964</v>
      </c>
      <c r="U490" t="s">
        <v>2965</v>
      </c>
      <c r="V490" t="s">
        <v>2966</v>
      </c>
    </row>
    <row r="491" spans="1:22">
      <c r="A491" t="s">
        <v>2967</v>
      </c>
      <c r="B491" t="s">
        <v>9753</v>
      </c>
      <c r="C491" t="s">
        <v>10593</v>
      </c>
      <c r="D491" s="2">
        <v>15499</v>
      </c>
      <c r="E491" s="11">
        <f t="shared" si="35"/>
        <v>404293747</v>
      </c>
      <c r="F491" s="5">
        <v>20999</v>
      </c>
      <c r="G491" s="1">
        <v>0.26</v>
      </c>
      <c r="H491" t="str">
        <f t="shared" si="36"/>
        <v>20%</v>
      </c>
      <c r="I491" s="8" t="str">
        <f t="shared" si="38"/>
        <v>&gt;500</v>
      </c>
      <c r="J491" s="8" t="str">
        <f t="shared" si="39"/>
        <v>No</v>
      </c>
      <c r="K491" s="1" t="s">
        <v>9296</v>
      </c>
      <c r="L491">
        <v>4.0999999999999996</v>
      </c>
      <c r="M491" s="4">
        <v>19253</v>
      </c>
      <c r="N491" s="12">
        <f t="shared" si="37"/>
        <v>78937.299999999988</v>
      </c>
      <c r="O491" t="s">
        <v>11138</v>
      </c>
      <c r="P491" t="s">
        <v>2391</v>
      </c>
      <c r="Q491" t="s">
        <v>12293</v>
      </c>
      <c r="R491" t="s">
        <v>2392</v>
      </c>
      <c r="S491" t="s">
        <v>13438</v>
      </c>
      <c r="T491" t="s">
        <v>2393</v>
      </c>
      <c r="U491" t="s">
        <v>2729</v>
      </c>
      <c r="V491" t="s">
        <v>2969</v>
      </c>
    </row>
    <row r="492" spans="1:22">
      <c r="A492" t="s">
        <v>2970</v>
      </c>
      <c r="B492" t="s">
        <v>9754</v>
      </c>
      <c r="C492" t="s">
        <v>10591</v>
      </c>
      <c r="D492" s="2">
        <v>13999</v>
      </c>
      <c r="E492" s="11">
        <f t="shared" si="35"/>
        <v>34877820</v>
      </c>
      <c r="F492" s="5">
        <v>15999</v>
      </c>
      <c r="G492" s="1">
        <v>0.13</v>
      </c>
      <c r="H492" t="str">
        <f t="shared" si="36"/>
        <v>&gt;=50%</v>
      </c>
      <c r="I492" s="8" t="str">
        <f t="shared" si="38"/>
        <v>&gt;500</v>
      </c>
      <c r="J492" s="8" t="str">
        <f t="shared" si="39"/>
        <v>No</v>
      </c>
      <c r="K492" s="1" t="s">
        <v>9296</v>
      </c>
      <c r="L492">
        <v>3.9</v>
      </c>
      <c r="M492" s="4">
        <v>2180</v>
      </c>
      <c r="N492" s="12">
        <f t="shared" si="37"/>
        <v>8502</v>
      </c>
      <c r="O492" t="s">
        <v>11175</v>
      </c>
      <c r="P492" t="s">
        <v>2972</v>
      </c>
      <c r="Q492" t="s">
        <v>12347</v>
      </c>
      <c r="R492" t="s">
        <v>2973</v>
      </c>
      <c r="S492" t="s">
        <v>13497</v>
      </c>
      <c r="T492" t="s">
        <v>2974</v>
      </c>
      <c r="U492" t="s">
        <v>2975</v>
      </c>
      <c r="V492" t="s">
        <v>2976</v>
      </c>
    </row>
    <row r="493" spans="1:22">
      <c r="A493" t="s">
        <v>2977</v>
      </c>
      <c r="B493" t="s">
        <v>9755</v>
      </c>
      <c r="C493" t="s">
        <v>10591</v>
      </c>
      <c r="D493" s="2">
        <v>1999</v>
      </c>
      <c r="E493" s="11">
        <f t="shared" si="35"/>
        <v>37847429</v>
      </c>
      <c r="F493" s="5">
        <v>4999</v>
      </c>
      <c r="G493" s="1">
        <v>0.6</v>
      </c>
      <c r="H493" t="str">
        <f t="shared" si="36"/>
        <v>&gt;=50%</v>
      </c>
      <c r="I493" s="8" t="str">
        <f t="shared" si="38"/>
        <v>&gt;500</v>
      </c>
      <c r="J493" s="8" t="str">
        <f t="shared" si="39"/>
        <v>No</v>
      </c>
      <c r="K493" s="1" t="s">
        <v>9295</v>
      </c>
      <c r="L493">
        <v>3.9</v>
      </c>
      <c r="M493" s="4">
        <v>7571</v>
      </c>
      <c r="N493" s="12">
        <f t="shared" si="37"/>
        <v>29526.899999999998</v>
      </c>
      <c r="O493" t="s">
        <v>11176</v>
      </c>
      <c r="P493" t="s">
        <v>2979</v>
      </c>
      <c r="Q493" t="s">
        <v>12348</v>
      </c>
      <c r="R493" t="s">
        <v>2980</v>
      </c>
      <c r="S493" t="s">
        <v>13498</v>
      </c>
      <c r="T493" t="s">
        <v>2981</v>
      </c>
      <c r="U493" t="s">
        <v>2982</v>
      </c>
      <c r="V493" t="s">
        <v>2983</v>
      </c>
    </row>
    <row r="494" spans="1:22">
      <c r="A494" t="s">
        <v>2984</v>
      </c>
      <c r="B494" t="s">
        <v>9756</v>
      </c>
      <c r="C494" t="s">
        <v>10597</v>
      </c>
      <c r="D494" s="2">
        <v>1399</v>
      </c>
      <c r="E494" s="11">
        <f t="shared" si="35"/>
        <v>26485585</v>
      </c>
      <c r="F494" s="5">
        <v>5999</v>
      </c>
      <c r="G494" s="1">
        <v>0.77</v>
      </c>
      <c r="H494" t="str">
        <f t="shared" si="36"/>
        <v>20-50%</v>
      </c>
      <c r="I494" s="8" t="str">
        <f t="shared" si="38"/>
        <v>&gt;500</v>
      </c>
      <c r="J494" s="8" t="str">
        <f t="shared" si="39"/>
        <v>No</v>
      </c>
      <c r="K494" s="1" t="s">
        <v>9295</v>
      </c>
      <c r="L494">
        <v>3.3</v>
      </c>
      <c r="M494" s="4">
        <v>4415</v>
      </c>
      <c r="N494" s="12">
        <f t="shared" si="37"/>
        <v>14569.5</v>
      </c>
      <c r="O494" t="s">
        <v>11177</v>
      </c>
      <c r="P494" t="s">
        <v>2835</v>
      </c>
      <c r="Q494" t="s">
        <v>12335</v>
      </c>
      <c r="R494" t="s">
        <v>2836</v>
      </c>
      <c r="S494" t="s">
        <v>13483</v>
      </c>
      <c r="T494" t="s">
        <v>2837</v>
      </c>
      <c r="U494" t="s">
        <v>2986</v>
      </c>
      <c r="V494" t="s">
        <v>2987</v>
      </c>
    </row>
    <row r="495" spans="1:22">
      <c r="A495" t="s">
        <v>2988</v>
      </c>
      <c r="B495" t="s">
        <v>9757</v>
      </c>
      <c r="C495" t="s">
        <v>10598</v>
      </c>
      <c r="D495">
        <v>599</v>
      </c>
      <c r="E495" s="11">
        <f t="shared" si="35"/>
        <v>18635346</v>
      </c>
      <c r="F495" s="5">
        <v>999</v>
      </c>
      <c r="G495" s="1">
        <v>0.4</v>
      </c>
      <c r="H495" t="str">
        <f t="shared" si="36"/>
        <v>&gt;=50%</v>
      </c>
      <c r="I495" s="8" t="str">
        <f t="shared" si="38"/>
        <v>&gt;500</v>
      </c>
      <c r="J495" s="8" t="str">
        <f t="shared" si="39"/>
        <v>No</v>
      </c>
      <c r="K495" s="1" t="s">
        <v>9296</v>
      </c>
      <c r="L495">
        <v>4</v>
      </c>
      <c r="M495" s="4">
        <v>18654</v>
      </c>
      <c r="N495" s="12">
        <f t="shared" si="37"/>
        <v>74616</v>
      </c>
      <c r="O495" t="s">
        <v>11178</v>
      </c>
      <c r="P495" t="s">
        <v>2990</v>
      </c>
      <c r="Q495" t="s">
        <v>12349</v>
      </c>
      <c r="R495" t="s">
        <v>2991</v>
      </c>
      <c r="S495" t="s">
        <v>13499</v>
      </c>
      <c r="T495" t="s">
        <v>2992</v>
      </c>
      <c r="U495" t="s">
        <v>2993</v>
      </c>
      <c r="V495" t="s">
        <v>2994</v>
      </c>
    </row>
    <row r="496" spans="1:22">
      <c r="A496" t="s">
        <v>2995</v>
      </c>
      <c r="B496" t="s">
        <v>9758</v>
      </c>
      <c r="C496" t="s">
        <v>10591</v>
      </c>
      <c r="D496">
        <v>199</v>
      </c>
      <c r="E496" s="11">
        <f t="shared" si="35"/>
        <v>3513503</v>
      </c>
      <c r="F496" s="5">
        <v>1099</v>
      </c>
      <c r="G496" s="1">
        <v>0.82</v>
      </c>
      <c r="H496" t="str">
        <f t="shared" si="36"/>
        <v>&gt;=50%</v>
      </c>
      <c r="I496" s="8" t="str">
        <f t="shared" si="38"/>
        <v>&gt;500</v>
      </c>
      <c r="J496" s="8" t="str">
        <f t="shared" si="39"/>
        <v>No</v>
      </c>
      <c r="K496" s="1" t="s">
        <v>9295</v>
      </c>
      <c r="L496">
        <v>4</v>
      </c>
      <c r="M496" s="4">
        <v>3197</v>
      </c>
      <c r="N496" s="12">
        <f t="shared" si="37"/>
        <v>12788</v>
      </c>
      <c r="O496" t="s">
        <v>11179</v>
      </c>
      <c r="P496" t="s">
        <v>2997</v>
      </c>
      <c r="Q496" t="s">
        <v>12350</v>
      </c>
      <c r="R496" t="s">
        <v>2998</v>
      </c>
      <c r="S496" t="s">
        <v>13500</v>
      </c>
      <c r="T496" t="s">
        <v>2999</v>
      </c>
      <c r="U496" t="s">
        <v>3000</v>
      </c>
      <c r="V496" t="s">
        <v>3001</v>
      </c>
    </row>
    <row r="497" spans="1:22">
      <c r="A497" t="s">
        <v>3002</v>
      </c>
      <c r="B497" t="s">
        <v>9759</v>
      </c>
      <c r="C497" t="s">
        <v>10591</v>
      </c>
      <c r="D497" s="2">
        <v>1799</v>
      </c>
      <c r="E497" s="11">
        <f t="shared" si="35"/>
        <v>187891200</v>
      </c>
      <c r="F497" s="5">
        <v>6990</v>
      </c>
      <c r="G497" s="1">
        <v>0.74</v>
      </c>
      <c r="H497" t="str">
        <f t="shared" si="36"/>
        <v>&gt;=50%</v>
      </c>
      <c r="I497" s="8" t="str">
        <f t="shared" si="38"/>
        <v>&gt;500</v>
      </c>
      <c r="J497" s="8" t="str">
        <f t="shared" si="39"/>
        <v>No</v>
      </c>
      <c r="K497" s="1" t="s">
        <v>9295</v>
      </c>
      <c r="L497">
        <v>4</v>
      </c>
      <c r="M497" s="4">
        <v>26880</v>
      </c>
      <c r="N497" s="12">
        <f t="shared" si="37"/>
        <v>107520</v>
      </c>
      <c r="O497" t="s">
        <v>11180</v>
      </c>
      <c r="P497" t="s">
        <v>3004</v>
      </c>
      <c r="Q497" t="s">
        <v>12351</v>
      </c>
      <c r="R497" t="s">
        <v>3005</v>
      </c>
      <c r="S497" t="s">
        <v>13501</v>
      </c>
      <c r="T497" t="s">
        <v>3006</v>
      </c>
      <c r="U497" t="s">
        <v>3007</v>
      </c>
      <c r="V497" t="s">
        <v>3008</v>
      </c>
    </row>
    <row r="498" spans="1:22">
      <c r="A498" t="s">
        <v>3009</v>
      </c>
      <c r="B498" t="s">
        <v>9760</v>
      </c>
      <c r="C498" t="s">
        <v>10593</v>
      </c>
      <c r="D498" s="2">
        <v>1499</v>
      </c>
      <c r="E498" s="11">
        <f t="shared" si="35"/>
        <v>152354040</v>
      </c>
      <c r="F498" s="5">
        <v>6990</v>
      </c>
      <c r="G498" s="1">
        <v>0.79</v>
      </c>
      <c r="H498" t="str">
        <f t="shared" si="36"/>
        <v>20-50%</v>
      </c>
      <c r="I498" s="8" t="str">
        <f t="shared" si="38"/>
        <v>&gt;500</v>
      </c>
      <c r="J498" s="8" t="str">
        <f t="shared" si="39"/>
        <v>No</v>
      </c>
      <c r="K498" s="1" t="s">
        <v>9295</v>
      </c>
      <c r="L498">
        <v>3.9</v>
      </c>
      <c r="M498" s="4">
        <v>21796</v>
      </c>
      <c r="N498" s="12">
        <f t="shared" si="37"/>
        <v>85004.4</v>
      </c>
      <c r="O498" t="s">
        <v>11078</v>
      </c>
      <c r="P498" t="s">
        <v>2208</v>
      </c>
      <c r="Q498" t="s">
        <v>12276</v>
      </c>
      <c r="R498" t="s">
        <v>2209</v>
      </c>
      <c r="S498" t="s">
        <v>13419</v>
      </c>
      <c r="T498" t="s">
        <v>2210</v>
      </c>
      <c r="U498" t="s">
        <v>3011</v>
      </c>
      <c r="V498" t="s">
        <v>3012</v>
      </c>
    </row>
    <row r="499" spans="1:22">
      <c r="A499" t="s">
        <v>3013</v>
      </c>
      <c r="B499" t="s">
        <v>9761</v>
      </c>
      <c r="C499" t="s">
        <v>10593</v>
      </c>
      <c r="D499" s="2">
        <v>20999</v>
      </c>
      <c r="E499" s="11">
        <f t="shared" si="35"/>
        <v>284875010</v>
      </c>
      <c r="F499" s="5">
        <v>29990</v>
      </c>
      <c r="G499" s="1">
        <v>0.3</v>
      </c>
      <c r="H499" t="str">
        <f t="shared" si="36"/>
        <v>20%</v>
      </c>
      <c r="I499" s="8" t="str">
        <f t="shared" si="38"/>
        <v>&gt;500</v>
      </c>
      <c r="J499" s="8" t="str">
        <f t="shared" si="39"/>
        <v>No</v>
      </c>
      <c r="K499" s="1" t="s">
        <v>9296</v>
      </c>
      <c r="L499">
        <v>4.3</v>
      </c>
      <c r="M499" s="4">
        <v>9499</v>
      </c>
      <c r="N499" s="12">
        <f t="shared" si="37"/>
        <v>40845.699999999997</v>
      </c>
      <c r="O499" t="s">
        <v>11149</v>
      </c>
      <c r="P499" t="s">
        <v>2764</v>
      </c>
      <c r="Q499" t="s">
        <v>12327</v>
      </c>
      <c r="R499" t="s">
        <v>2765</v>
      </c>
      <c r="S499" t="s">
        <v>13475</v>
      </c>
      <c r="T499" t="s">
        <v>2766</v>
      </c>
      <c r="U499" t="s">
        <v>3015</v>
      </c>
      <c r="V499" t="s">
        <v>3016</v>
      </c>
    </row>
    <row r="500" spans="1:22">
      <c r="A500" t="s">
        <v>3017</v>
      </c>
      <c r="B500" t="s">
        <v>9762</v>
      </c>
      <c r="C500" t="s">
        <v>10593</v>
      </c>
      <c r="D500" s="2">
        <v>12999</v>
      </c>
      <c r="E500" s="11">
        <f t="shared" si="35"/>
        <v>757266902</v>
      </c>
      <c r="F500" s="5">
        <v>13499</v>
      </c>
      <c r="G500" s="1">
        <v>0.04</v>
      </c>
      <c r="H500" t="str">
        <f t="shared" si="36"/>
        <v>20%</v>
      </c>
      <c r="I500" s="8" t="str">
        <f t="shared" si="38"/>
        <v>&gt;500</v>
      </c>
      <c r="J500" s="8" t="str">
        <f t="shared" si="39"/>
        <v>No</v>
      </c>
      <c r="K500" s="1" t="s">
        <v>9296</v>
      </c>
      <c r="L500">
        <v>4.0999999999999996</v>
      </c>
      <c r="M500" s="4">
        <v>56098</v>
      </c>
      <c r="N500" s="12">
        <f t="shared" si="37"/>
        <v>230001.8</v>
      </c>
      <c r="O500" t="s">
        <v>11181</v>
      </c>
      <c r="P500" t="s">
        <v>3019</v>
      </c>
      <c r="Q500" t="s">
        <v>12352</v>
      </c>
      <c r="R500" t="s">
        <v>3020</v>
      </c>
      <c r="S500" t="s">
        <v>13502</v>
      </c>
      <c r="T500" t="s">
        <v>3021</v>
      </c>
      <c r="U500" t="s">
        <v>3022</v>
      </c>
      <c r="V500" t="s">
        <v>3023</v>
      </c>
    </row>
    <row r="501" spans="1:22">
      <c r="A501" t="s">
        <v>3024</v>
      </c>
      <c r="B501" t="s">
        <v>9763</v>
      </c>
      <c r="C501" t="s">
        <v>10593</v>
      </c>
      <c r="D501" s="2">
        <v>16999</v>
      </c>
      <c r="E501" s="11">
        <f t="shared" si="35"/>
        <v>668230178</v>
      </c>
      <c r="F501" s="5">
        <v>20999</v>
      </c>
      <c r="G501" s="1">
        <v>0.19</v>
      </c>
      <c r="H501" t="str">
        <f t="shared" si="36"/>
        <v>20-50%</v>
      </c>
      <c r="I501" s="8" t="str">
        <f t="shared" si="38"/>
        <v>&gt;500</v>
      </c>
      <c r="J501" s="8" t="str">
        <f t="shared" si="39"/>
        <v>No</v>
      </c>
      <c r="K501" s="1" t="s">
        <v>9296</v>
      </c>
      <c r="L501">
        <v>4.0999999999999996</v>
      </c>
      <c r="M501" s="4">
        <v>31822</v>
      </c>
      <c r="N501" s="12">
        <f t="shared" si="37"/>
        <v>130470.19999999998</v>
      </c>
      <c r="O501" t="s">
        <v>11182</v>
      </c>
      <c r="P501" t="s">
        <v>3026</v>
      </c>
      <c r="Q501" t="s">
        <v>12353</v>
      </c>
      <c r="R501" t="s">
        <v>3027</v>
      </c>
      <c r="S501" t="s">
        <v>13503</v>
      </c>
      <c r="T501" t="s">
        <v>3028</v>
      </c>
      <c r="U501" t="s">
        <v>3029</v>
      </c>
      <c r="V501" t="s">
        <v>3030</v>
      </c>
    </row>
    <row r="502" spans="1:22">
      <c r="A502" t="s">
        <v>3031</v>
      </c>
      <c r="B502" t="s">
        <v>9764</v>
      </c>
      <c r="C502" t="s">
        <v>10593</v>
      </c>
      <c r="D502" s="2">
        <v>19999</v>
      </c>
      <c r="E502" s="11">
        <f t="shared" si="35"/>
        <v>265877010</v>
      </c>
      <c r="F502" s="5">
        <v>27990</v>
      </c>
      <c r="G502" s="1">
        <v>0.28999999999999998</v>
      </c>
      <c r="H502" t="str">
        <f t="shared" si="36"/>
        <v>20-50%</v>
      </c>
      <c r="I502" s="8" t="str">
        <f t="shared" si="38"/>
        <v>&gt;500</v>
      </c>
      <c r="J502" s="8" t="str">
        <f t="shared" si="39"/>
        <v>No</v>
      </c>
      <c r="K502" s="1" t="s">
        <v>9296</v>
      </c>
      <c r="L502">
        <v>4.3</v>
      </c>
      <c r="M502" s="4">
        <v>9499</v>
      </c>
      <c r="N502" s="12">
        <f t="shared" si="37"/>
        <v>40845.699999999997</v>
      </c>
      <c r="O502" t="s">
        <v>11183</v>
      </c>
      <c r="P502" t="s">
        <v>2764</v>
      </c>
      <c r="Q502" t="s">
        <v>12327</v>
      </c>
      <c r="R502" t="s">
        <v>2765</v>
      </c>
      <c r="S502" t="s">
        <v>13475</v>
      </c>
      <c r="T502" t="s">
        <v>2766</v>
      </c>
      <c r="U502" t="s">
        <v>2767</v>
      </c>
      <c r="V502" t="s">
        <v>3033</v>
      </c>
    </row>
    <row r="503" spans="1:22">
      <c r="A503" t="s">
        <v>3034</v>
      </c>
      <c r="B503" t="s">
        <v>9765</v>
      </c>
      <c r="C503" t="s">
        <v>10591</v>
      </c>
      <c r="D503" s="2">
        <v>12999</v>
      </c>
      <c r="E503" s="11">
        <f t="shared" si="35"/>
        <v>964617228</v>
      </c>
      <c r="F503" s="5">
        <v>18999</v>
      </c>
      <c r="G503" s="1">
        <v>0.32</v>
      </c>
      <c r="H503" t="str">
        <f t="shared" si="36"/>
        <v>20-50%</v>
      </c>
      <c r="I503" s="8" t="str">
        <f t="shared" si="38"/>
        <v>&gt;500</v>
      </c>
      <c r="J503" s="8" t="str">
        <f t="shared" si="39"/>
        <v>No</v>
      </c>
      <c r="K503" s="1" t="s">
        <v>9296</v>
      </c>
      <c r="L503">
        <v>4.0999999999999996</v>
      </c>
      <c r="M503" s="4">
        <v>50772</v>
      </c>
      <c r="N503" s="12">
        <f t="shared" si="37"/>
        <v>208165.19999999998</v>
      </c>
      <c r="O503" t="s">
        <v>11184</v>
      </c>
      <c r="P503" t="s">
        <v>2650</v>
      </c>
      <c r="Q503" t="s">
        <v>12317</v>
      </c>
      <c r="R503" t="s">
        <v>2651</v>
      </c>
      <c r="S503" t="s">
        <v>13465</v>
      </c>
      <c r="T503" t="s">
        <v>2652</v>
      </c>
      <c r="U503" t="s">
        <v>3036</v>
      </c>
      <c r="V503" t="s">
        <v>3037</v>
      </c>
    </row>
    <row r="504" spans="1:22">
      <c r="A504" t="s">
        <v>3038</v>
      </c>
      <c r="B504" t="s">
        <v>9766</v>
      </c>
      <c r="C504" t="s">
        <v>10572</v>
      </c>
      <c r="D504" s="2">
        <v>2999</v>
      </c>
      <c r="E504" s="11">
        <f t="shared" si="35"/>
        <v>42880852</v>
      </c>
      <c r="F504" s="5">
        <v>5999</v>
      </c>
      <c r="G504" s="1">
        <v>0.5</v>
      </c>
      <c r="H504" t="str">
        <f t="shared" si="36"/>
        <v>&gt;=50%</v>
      </c>
      <c r="I504" s="8" t="str">
        <f t="shared" si="38"/>
        <v>&gt;500</v>
      </c>
      <c r="J504" s="8" t="str">
        <f t="shared" si="39"/>
        <v>No</v>
      </c>
      <c r="K504" s="1" t="s">
        <v>9295</v>
      </c>
      <c r="L504">
        <v>4.0999999999999996</v>
      </c>
      <c r="M504" s="4">
        <v>7148</v>
      </c>
      <c r="N504" s="12">
        <f t="shared" si="37"/>
        <v>29306.799999999999</v>
      </c>
      <c r="O504" t="s">
        <v>11185</v>
      </c>
      <c r="P504" t="s">
        <v>3040</v>
      </c>
      <c r="Q504" t="s">
        <v>12354</v>
      </c>
      <c r="R504" t="s">
        <v>3041</v>
      </c>
      <c r="S504" t="s">
        <v>13504</v>
      </c>
      <c r="T504" t="s">
        <v>3042</v>
      </c>
      <c r="U504" t="s">
        <v>3043</v>
      </c>
      <c r="V504" t="s">
        <v>3044</v>
      </c>
    </row>
    <row r="505" spans="1:22">
      <c r="A505" t="s">
        <v>203</v>
      </c>
      <c r="B505" t="s">
        <v>9345</v>
      </c>
      <c r="C505" t="s">
        <v>10572</v>
      </c>
      <c r="D505">
        <v>299</v>
      </c>
      <c r="E505" s="11">
        <f t="shared" si="35"/>
        <v>20829150</v>
      </c>
      <c r="F505" s="5">
        <v>999</v>
      </c>
      <c r="G505" s="1">
        <v>0.7</v>
      </c>
      <c r="H505" t="str">
        <f t="shared" si="36"/>
        <v>&gt;=50%</v>
      </c>
      <c r="I505" s="8" t="str">
        <f t="shared" si="38"/>
        <v>&gt;500</v>
      </c>
      <c r="J505" s="8" t="str">
        <f t="shared" si="39"/>
        <v>No</v>
      </c>
      <c r="K505" s="1" t="s">
        <v>9295</v>
      </c>
      <c r="L505">
        <v>4.3</v>
      </c>
      <c r="M505" s="4">
        <v>20850</v>
      </c>
      <c r="N505" s="12">
        <f t="shared" si="37"/>
        <v>89655</v>
      </c>
      <c r="O505" t="s">
        <v>10798</v>
      </c>
      <c r="P505" t="s">
        <v>3045</v>
      </c>
      <c r="Q505" t="s">
        <v>12355</v>
      </c>
      <c r="R505" t="s">
        <v>3046</v>
      </c>
      <c r="S505" t="s">
        <v>13505</v>
      </c>
      <c r="T505" t="s">
        <v>3047</v>
      </c>
      <c r="U505" t="s">
        <v>3048</v>
      </c>
      <c r="V505" t="s">
        <v>3049</v>
      </c>
    </row>
    <row r="506" spans="1:22">
      <c r="A506" t="s">
        <v>196</v>
      </c>
      <c r="B506" t="s">
        <v>9344</v>
      </c>
      <c r="C506" t="s">
        <v>10598</v>
      </c>
      <c r="D506">
        <v>970</v>
      </c>
      <c r="E506" s="11">
        <f t="shared" si="35"/>
        <v>367816</v>
      </c>
      <c r="F506" s="5">
        <v>1999</v>
      </c>
      <c r="G506" s="1">
        <v>0.51</v>
      </c>
      <c r="H506" t="str">
        <f t="shared" si="36"/>
        <v>&gt;=50%</v>
      </c>
      <c r="I506" s="8" t="str">
        <f t="shared" si="38"/>
        <v>&gt;500</v>
      </c>
      <c r="J506" s="8" t="str">
        <f t="shared" si="39"/>
        <v>No</v>
      </c>
      <c r="K506" s="1" t="s">
        <v>9295</v>
      </c>
      <c r="L506">
        <v>4.4000000000000004</v>
      </c>
      <c r="M506" s="4">
        <v>184</v>
      </c>
      <c r="N506" s="12">
        <f t="shared" si="37"/>
        <v>809.6</v>
      </c>
      <c r="O506" t="s">
        <v>10797</v>
      </c>
      <c r="P506" t="s">
        <v>198</v>
      </c>
      <c r="Q506" t="s">
        <v>12051</v>
      </c>
      <c r="R506" t="s">
        <v>199</v>
      </c>
      <c r="S506" t="s">
        <v>13182</v>
      </c>
      <c r="T506" t="s">
        <v>200</v>
      </c>
      <c r="U506" t="s">
        <v>3050</v>
      </c>
      <c r="V506" t="s">
        <v>3051</v>
      </c>
    </row>
    <row r="507" spans="1:22">
      <c r="A507" t="s">
        <v>3052</v>
      </c>
      <c r="B507" t="s">
        <v>3053</v>
      </c>
      <c r="C507" t="s">
        <v>10591</v>
      </c>
      <c r="D507">
        <v>329</v>
      </c>
      <c r="E507" s="11">
        <f t="shared" si="35"/>
        <v>3488508</v>
      </c>
      <c r="F507" s="5">
        <v>999</v>
      </c>
      <c r="G507" s="1">
        <v>0.67</v>
      </c>
      <c r="H507" t="str">
        <f t="shared" si="36"/>
        <v>&gt;=50%</v>
      </c>
      <c r="I507" s="8" t="str">
        <f t="shared" si="38"/>
        <v>&gt;500</v>
      </c>
      <c r="J507" s="8" t="str">
        <f t="shared" si="39"/>
        <v>No</v>
      </c>
      <c r="K507" s="1" t="s">
        <v>9295</v>
      </c>
      <c r="L507">
        <v>4.2</v>
      </c>
      <c r="M507" s="4">
        <v>3492</v>
      </c>
      <c r="N507" s="12">
        <f t="shared" si="37"/>
        <v>14666.400000000001</v>
      </c>
      <c r="O507" t="s">
        <v>11186</v>
      </c>
      <c r="P507" t="s">
        <v>3054</v>
      </c>
      <c r="Q507" t="s">
        <v>12356</v>
      </c>
      <c r="R507" t="s">
        <v>3055</v>
      </c>
      <c r="S507" t="s">
        <v>13506</v>
      </c>
      <c r="T507" t="s">
        <v>3056</v>
      </c>
      <c r="U507" t="s">
        <v>3057</v>
      </c>
      <c r="V507" t="s">
        <v>3058</v>
      </c>
    </row>
    <row r="508" spans="1:22">
      <c r="A508" t="s">
        <v>3059</v>
      </c>
      <c r="B508" t="s">
        <v>9767</v>
      </c>
      <c r="C508" t="s">
        <v>10594</v>
      </c>
      <c r="D508" s="2">
        <v>1299</v>
      </c>
      <c r="E508" s="11">
        <f t="shared" si="35"/>
        <v>26485585</v>
      </c>
      <c r="F508" s="5">
        <v>5999</v>
      </c>
      <c r="G508" s="1">
        <v>0.78</v>
      </c>
      <c r="H508" t="str">
        <f t="shared" si="36"/>
        <v>20-50%</v>
      </c>
      <c r="I508" s="8" t="str">
        <f t="shared" si="38"/>
        <v>&gt;500</v>
      </c>
      <c r="J508" s="8" t="str">
        <f t="shared" si="39"/>
        <v>No</v>
      </c>
      <c r="K508" s="1" t="s">
        <v>9295</v>
      </c>
      <c r="L508">
        <v>3.3</v>
      </c>
      <c r="M508" s="4">
        <v>4415</v>
      </c>
      <c r="N508" s="12">
        <f t="shared" si="37"/>
        <v>14569.5</v>
      </c>
      <c r="O508" t="s">
        <v>11187</v>
      </c>
      <c r="P508" t="s">
        <v>2835</v>
      </c>
      <c r="Q508" t="s">
        <v>12335</v>
      </c>
      <c r="R508" t="s">
        <v>2836</v>
      </c>
      <c r="S508" t="s">
        <v>13483</v>
      </c>
      <c r="T508" t="s">
        <v>2837</v>
      </c>
      <c r="U508" t="s">
        <v>3061</v>
      </c>
      <c r="V508" t="s">
        <v>3062</v>
      </c>
    </row>
    <row r="509" spans="1:22">
      <c r="A509" t="s">
        <v>3063</v>
      </c>
      <c r="B509" t="s">
        <v>9768</v>
      </c>
      <c r="C509" t="s">
        <v>10591</v>
      </c>
      <c r="D509" s="2">
        <v>1989</v>
      </c>
      <c r="E509" s="11">
        <f t="shared" si="35"/>
        <v>235410000</v>
      </c>
      <c r="F509" s="5">
        <v>3500</v>
      </c>
      <c r="G509" s="1">
        <v>0.43</v>
      </c>
      <c r="H509" t="str">
        <f t="shared" si="36"/>
        <v>&gt;=50%</v>
      </c>
      <c r="I509" s="8" t="str">
        <f t="shared" si="38"/>
        <v>&gt;500</v>
      </c>
      <c r="J509" s="8" t="str">
        <f t="shared" si="39"/>
        <v>No</v>
      </c>
      <c r="K509" s="1" t="s">
        <v>9296</v>
      </c>
      <c r="L509">
        <v>4.4000000000000004</v>
      </c>
      <c r="M509" s="4">
        <v>67260</v>
      </c>
      <c r="N509" s="12">
        <f t="shared" si="37"/>
        <v>295944</v>
      </c>
      <c r="O509" t="s">
        <v>11188</v>
      </c>
      <c r="P509" t="s">
        <v>2187</v>
      </c>
      <c r="Q509" t="s">
        <v>12273</v>
      </c>
      <c r="R509" t="s">
        <v>2188</v>
      </c>
      <c r="S509" t="s">
        <v>13416</v>
      </c>
      <c r="T509" t="s">
        <v>2189</v>
      </c>
      <c r="U509" t="s">
        <v>3065</v>
      </c>
      <c r="V509" t="s">
        <v>3066</v>
      </c>
    </row>
    <row r="510" spans="1:22">
      <c r="A510" t="s">
        <v>3067</v>
      </c>
      <c r="B510" t="s">
        <v>9629</v>
      </c>
      <c r="C510" t="s">
        <v>10593</v>
      </c>
      <c r="D510" s="2">
        <v>1999</v>
      </c>
      <c r="E510" s="11">
        <f t="shared" si="35"/>
        <v>277012296</v>
      </c>
      <c r="F510" s="5">
        <v>9999</v>
      </c>
      <c r="G510" s="1">
        <v>0.8</v>
      </c>
      <c r="H510" t="str">
        <f t="shared" si="36"/>
        <v>20-50%</v>
      </c>
      <c r="I510" s="8" t="str">
        <f t="shared" si="38"/>
        <v>&gt;500</v>
      </c>
      <c r="J510" s="8" t="str">
        <f t="shared" si="39"/>
        <v>No</v>
      </c>
      <c r="K510" s="1" t="s">
        <v>9295</v>
      </c>
      <c r="L510">
        <v>4.3</v>
      </c>
      <c r="M510" s="4">
        <v>27704</v>
      </c>
      <c r="N510" s="12">
        <f t="shared" si="37"/>
        <v>119127.2</v>
      </c>
      <c r="O510" t="s">
        <v>11106</v>
      </c>
      <c r="P510" t="s">
        <v>2140</v>
      </c>
      <c r="Q510" t="s">
        <v>12268</v>
      </c>
      <c r="R510" t="s">
        <v>2141</v>
      </c>
      <c r="S510" t="s">
        <v>13411</v>
      </c>
      <c r="T510" t="s">
        <v>2142</v>
      </c>
      <c r="U510" t="s">
        <v>3068</v>
      </c>
      <c r="V510" t="s">
        <v>3069</v>
      </c>
    </row>
    <row r="511" spans="1:22">
      <c r="A511" t="s">
        <v>3070</v>
      </c>
      <c r="B511" t="s">
        <v>9769</v>
      </c>
      <c r="C511" t="s">
        <v>10591</v>
      </c>
      <c r="D511" s="2">
        <v>12999</v>
      </c>
      <c r="E511" s="11">
        <f t="shared" si="35"/>
        <v>964617228</v>
      </c>
      <c r="F511" s="5">
        <v>18999</v>
      </c>
      <c r="G511" s="1">
        <v>0.32</v>
      </c>
      <c r="H511" t="str">
        <f t="shared" si="36"/>
        <v>&gt;=50%</v>
      </c>
      <c r="I511" s="8" t="str">
        <f t="shared" si="38"/>
        <v>&gt;500</v>
      </c>
      <c r="J511" s="8" t="str">
        <f t="shared" si="39"/>
        <v>No</v>
      </c>
      <c r="K511" s="1" t="s">
        <v>9296</v>
      </c>
      <c r="L511">
        <v>4.0999999999999996</v>
      </c>
      <c r="M511" s="4">
        <v>50772</v>
      </c>
      <c r="N511" s="12">
        <f t="shared" si="37"/>
        <v>208165.19999999998</v>
      </c>
      <c r="O511" t="s">
        <v>11184</v>
      </c>
      <c r="P511" t="s">
        <v>2650</v>
      </c>
      <c r="Q511" t="s">
        <v>12317</v>
      </c>
      <c r="R511" t="s">
        <v>2651</v>
      </c>
      <c r="S511" t="s">
        <v>13465</v>
      </c>
      <c r="T511" t="s">
        <v>2652</v>
      </c>
      <c r="U511" t="s">
        <v>2653</v>
      </c>
      <c r="V511" t="s">
        <v>3072</v>
      </c>
    </row>
    <row r="512" spans="1:22">
      <c r="A512" t="s">
        <v>3073</v>
      </c>
      <c r="B512" t="s">
        <v>9770</v>
      </c>
      <c r="C512" t="s">
        <v>10593</v>
      </c>
      <c r="D512" s="2">
        <v>1499</v>
      </c>
      <c r="E512" s="11">
        <f t="shared" si="35"/>
        <v>462847412</v>
      </c>
      <c r="F512" s="5">
        <v>4999</v>
      </c>
      <c r="G512" s="1">
        <v>0.7</v>
      </c>
      <c r="H512" t="str">
        <f t="shared" si="36"/>
        <v>20%</v>
      </c>
      <c r="I512" s="8" t="str">
        <f t="shared" si="38"/>
        <v>&gt;500</v>
      </c>
      <c r="J512" s="8" t="str">
        <f t="shared" si="39"/>
        <v>No</v>
      </c>
      <c r="K512" s="1" t="s">
        <v>9295</v>
      </c>
      <c r="L512">
        <v>4</v>
      </c>
      <c r="M512" s="4">
        <v>92588</v>
      </c>
      <c r="N512" s="12">
        <f t="shared" si="37"/>
        <v>370352</v>
      </c>
      <c r="O512" t="s">
        <v>11189</v>
      </c>
      <c r="P512" t="s">
        <v>3075</v>
      </c>
      <c r="Q512" t="s">
        <v>12357</v>
      </c>
      <c r="R512" t="s">
        <v>3076</v>
      </c>
      <c r="S512" t="s">
        <v>13507</v>
      </c>
      <c r="T512" t="s">
        <v>3077</v>
      </c>
      <c r="U512" t="s">
        <v>3078</v>
      </c>
      <c r="V512" t="s">
        <v>3079</v>
      </c>
    </row>
    <row r="513" spans="1:22">
      <c r="A513" t="s">
        <v>3080</v>
      </c>
      <c r="B513" t="s">
        <v>9771</v>
      </c>
      <c r="C513" t="s">
        <v>10591</v>
      </c>
      <c r="D513" s="2">
        <v>16999</v>
      </c>
      <c r="E513" s="11">
        <f t="shared" si="35"/>
        <v>668230178</v>
      </c>
      <c r="F513" s="5">
        <v>20999</v>
      </c>
      <c r="G513" s="1">
        <v>0.19</v>
      </c>
      <c r="H513" t="str">
        <f t="shared" si="36"/>
        <v>&gt;=50%</v>
      </c>
      <c r="I513" s="8" t="str">
        <f t="shared" si="38"/>
        <v>&gt;500</v>
      </c>
      <c r="J513" s="8" t="str">
        <f t="shared" si="39"/>
        <v>No</v>
      </c>
      <c r="K513" s="1" t="s">
        <v>9296</v>
      </c>
      <c r="L513">
        <v>4.0999999999999996</v>
      </c>
      <c r="M513" s="4">
        <v>31822</v>
      </c>
      <c r="N513" s="12">
        <f t="shared" si="37"/>
        <v>130470.19999999998</v>
      </c>
      <c r="O513" t="s">
        <v>11190</v>
      </c>
      <c r="P513" t="s">
        <v>3026</v>
      </c>
      <c r="Q513" t="s">
        <v>12353</v>
      </c>
      <c r="R513" t="s">
        <v>3027</v>
      </c>
      <c r="S513" t="s">
        <v>13503</v>
      </c>
      <c r="T513" t="s">
        <v>3028</v>
      </c>
      <c r="U513" t="s">
        <v>3082</v>
      </c>
      <c r="V513" t="s">
        <v>3083</v>
      </c>
    </row>
    <row r="514" spans="1:22">
      <c r="A514" t="s">
        <v>3084</v>
      </c>
      <c r="B514" t="s">
        <v>9772</v>
      </c>
      <c r="C514" t="s">
        <v>10591</v>
      </c>
      <c r="D514" s="2">
        <v>1999</v>
      </c>
      <c r="E514" s="11">
        <f t="shared" ref="E514:E577" si="40">F514 * M514</f>
        <v>2039760</v>
      </c>
      <c r="F514" s="5">
        <v>8499</v>
      </c>
      <c r="G514" s="1">
        <v>0.76</v>
      </c>
      <c r="H514" t="str">
        <f t="shared" ref="H514:H577" si="41">IF(G515 &lt;=0.2, "20%", IF(G515 &lt;=0.5,"20-50%", "&gt;=50%"))</f>
        <v>20-50%</v>
      </c>
      <c r="I514" s="8" t="str">
        <f t="shared" si="38"/>
        <v>&gt;500</v>
      </c>
      <c r="J514" s="8" t="str">
        <f t="shared" si="39"/>
        <v>No</v>
      </c>
      <c r="K514" s="1" t="s">
        <v>9295</v>
      </c>
      <c r="L514">
        <v>4.3</v>
      </c>
      <c r="M514" s="4">
        <v>240</v>
      </c>
      <c r="N514" s="12">
        <f t="shared" ref="N514:N577" si="42">L514 *M514</f>
        <v>1032</v>
      </c>
      <c r="O514" t="s">
        <v>11191</v>
      </c>
      <c r="P514" t="s">
        <v>3086</v>
      </c>
      <c r="Q514" t="s">
        <v>12358</v>
      </c>
      <c r="R514" t="s">
        <v>3087</v>
      </c>
      <c r="S514" t="s">
        <v>13508</v>
      </c>
      <c r="T514" t="s">
        <v>3088</v>
      </c>
      <c r="U514" t="s">
        <v>3089</v>
      </c>
      <c r="V514" t="s">
        <v>3090</v>
      </c>
    </row>
    <row r="515" spans="1:22">
      <c r="A515" t="s">
        <v>3091</v>
      </c>
      <c r="B515" t="s">
        <v>9773</v>
      </c>
      <c r="C515" t="s">
        <v>10572</v>
      </c>
      <c r="D515" s="2">
        <v>4999</v>
      </c>
      <c r="E515" s="11">
        <f t="shared" si="40"/>
        <v>5305242</v>
      </c>
      <c r="F515" s="5">
        <v>6999</v>
      </c>
      <c r="G515" s="1">
        <v>0.28999999999999998</v>
      </c>
      <c r="H515" t="str">
        <f t="shared" si="41"/>
        <v>&gt;=50%</v>
      </c>
      <c r="I515" s="8" t="str">
        <f t="shared" ref="I515:I578" si="43">IF(F515&lt;200,"&lt;200",IF(F515&lt;=500,"200-500",IF(F515&gt;500,"&gt;500")))</f>
        <v>&gt;500</v>
      </c>
      <c r="J515" s="8" t="str">
        <f t="shared" ref="J515:J578" si="44">IF(T515 &lt;1000, "Yes","No")</f>
        <v>No</v>
      </c>
      <c r="K515" s="1" t="s">
        <v>9296</v>
      </c>
      <c r="L515">
        <v>3.8</v>
      </c>
      <c r="M515" s="4">
        <v>758</v>
      </c>
      <c r="N515" s="12">
        <f t="shared" si="42"/>
        <v>2880.4</v>
      </c>
      <c r="O515" t="s">
        <v>11192</v>
      </c>
      <c r="P515" t="s">
        <v>3093</v>
      </c>
      <c r="Q515" t="s">
        <v>12359</v>
      </c>
      <c r="R515" t="s">
        <v>3094</v>
      </c>
      <c r="S515" t="s">
        <v>13509</v>
      </c>
      <c r="T515" t="s">
        <v>3095</v>
      </c>
      <c r="U515" t="s">
        <v>3096</v>
      </c>
      <c r="V515" t="s">
        <v>3097</v>
      </c>
    </row>
    <row r="516" spans="1:22">
      <c r="A516" t="s">
        <v>244</v>
      </c>
      <c r="B516" t="s">
        <v>9351</v>
      </c>
      <c r="C516" t="s">
        <v>10591</v>
      </c>
      <c r="D516">
        <v>99</v>
      </c>
      <c r="E516" s="11">
        <f t="shared" si="40"/>
        <v>16579834.199999999</v>
      </c>
      <c r="F516" s="5">
        <v>666.66</v>
      </c>
      <c r="G516" s="1">
        <v>0.85</v>
      </c>
      <c r="H516" t="str">
        <f t="shared" si="41"/>
        <v>&gt;=50%</v>
      </c>
      <c r="I516" s="8" t="str">
        <f t="shared" si="43"/>
        <v>&gt;500</v>
      </c>
      <c r="J516" s="8" t="str">
        <f t="shared" si="44"/>
        <v>No</v>
      </c>
      <c r="K516" s="1" t="s">
        <v>9295</v>
      </c>
      <c r="L516">
        <v>3.9</v>
      </c>
      <c r="M516" s="4">
        <v>24870</v>
      </c>
      <c r="N516" s="12">
        <f t="shared" si="42"/>
        <v>96993</v>
      </c>
      <c r="O516" t="s">
        <v>10804</v>
      </c>
      <c r="P516" t="s">
        <v>2528</v>
      </c>
      <c r="Q516" t="s">
        <v>12304</v>
      </c>
      <c r="R516" t="s">
        <v>2529</v>
      </c>
      <c r="S516" t="s">
        <v>13452</v>
      </c>
      <c r="T516" t="s">
        <v>2530</v>
      </c>
      <c r="U516" t="s">
        <v>3098</v>
      </c>
      <c r="V516" t="s">
        <v>3099</v>
      </c>
    </row>
    <row r="517" spans="1:22">
      <c r="A517" t="s">
        <v>3100</v>
      </c>
      <c r="B517" t="s">
        <v>9774</v>
      </c>
      <c r="C517" t="s">
        <v>10595</v>
      </c>
      <c r="D517" s="2">
        <v>2499</v>
      </c>
      <c r="E517" s="11">
        <f t="shared" si="40"/>
        <v>4967172</v>
      </c>
      <c r="F517" s="5">
        <v>5999</v>
      </c>
      <c r="G517" s="1">
        <v>0.57999999999999996</v>
      </c>
      <c r="H517" t="str">
        <f t="shared" si="41"/>
        <v>20%</v>
      </c>
      <c r="I517" s="8" t="str">
        <f t="shared" si="43"/>
        <v>&gt;500</v>
      </c>
      <c r="J517" s="8" t="str">
        <f t="shared" si="44"/>
        <v>No</v>
      </c>
      <c r="K517" s="1" t="s">
        <v>9295</v>
      </c>
      <c r="L517">
        <v>3.7</v>
      </c>
      <c r="M517" s="4">
        <v>828</v>
      </c>
      <c r="N517" s="12">
        <f t="shared" si="42"/>
        <v>3063.6000000000004</v>
      </c>
      <c r="O517" t="s">
        <v>11193</v>
      </c>
      <c r="P517" t="s">
        <v>3102</v>
      </c>
      <c r="Q517" t="s">
        <v>3103</v>
      </c>
      <c r="R517" t="s">
        <v>3104</v>
      </c>
      <c r="S517" t="s">
        <v>13510</v>
      </c>
      <c r="T517" t="s">
        <v>3105</v>
      </c>
      <c r="U517" t="s">
        <v>3106</v>
      </c>
      <c r="V517" t="s">
        <v>3107</v>
      </c>
    </row>
    <row r="518" spans="1:22">
      <c r="A518" t="s">
        <v>3108</v>
      </c>
      <c r="B518" t="s">
        <v>9775</v>
      </c>
      <c r="C518" t="s">
        <v>10591</v>
      </c>
      <c r="D518" s="2">
        <v>1399</v>
      </c>
      <c r="E518" s="11">
        <f t="shared" si="40"/>
        <v>15286140</v>
      </c>
      <c r="F518" s="5">
        <v>1630</v>
      </c>
      <c r="G518" s="1">
        <v>0.14000000000000001</v>
      </c>
      <c r="H518" t="str">
        <f t="shared" si="41"/>
        <v>&gt;=50%</v>
      </c>
      <c r="I518" s="8" t="str">
        <f t="shared" si="43"/>
        <v>&gt;500</v>
      </c>
      <c r="J518" s="8" t="str">
        <f t="shared" si="44"/>
        <v>No</v>
      </c>
      <c r="K518" s="1" t="s">
        <v>9296</v>
      </c>
      <c r="L518">
        <v>4</v>
      </c>
      <c r="M518" s="4">
        <v>9378</v>
      </c>
      <c r="N518" s="12">
        <f t="shared" si="42"/>
        <v>37512</v>
      </c>
      <c r="O518" t="s">
        <v>11194</v>
      </c>
      <c r="P518" t="s">
        <v>2790</v>
      </c>
      <c r="Q518" t="s">
        <v>12330</v>
      </c>
      <c r="R518" t="s">
        <v>2791</v>
      </c>
      <c r="S518" t="s">
        <v>13478</v>
      </c>
      <c r="T518" t="s">
        <v>2792</v>
      </c>
      <c r="U518" t="s">
        <v>3110</v>
      </c>
      <c r="V518" t="s">
        <v>3111</v>
      </c>
    </row>
    <row r="519" spans="1:22">
      <c r="A519" t="s">
        <v>3112</v>
      </c>
      <c r="B519" t="s">
        <v>9776</v>
      </c>
      <c r="C519" t="s">
        <v>10572</v>
      </c>
      <c r="D519" s="2">
        <v>1499</v>
      </c>
      <c r="E519" s="11">
        <f t="shared" si="40"/>
        <v>226357362</v>
      </c>
      <c r="F519" s="5">
        <v>9999</v>
      </c>
      <c r="G519" s="1">
        <v>0.85</v>
      </c>
      <c r="H519" t="str">
        <f t="shared" si="41"/>
        <v>&gt;=50%</v>
      </c>
      <c r="I519" s="8" t="str">
        <f t="shared" si="43"/>
        <v>&gt;500</v>
      </c>
      <c r="J519" s="8" t="str">
        <f t="shared" si="44"/>
        <v>No</v>
      </c>
      <c r="K519" s="1" t="s">
        <v>9295</v>
      </c>
      <c r="L519">
        <v>4.2</v>
      </c>
      <c r="M519" s="4">
        <v>22638</v>
      </c>
      <c r="N519" s="12">
        <f t="shared" si="42"/>
        <v>95079.6</v>
      </c>
      <c r="O519" t="s">
        <v>11195</v>
      </c>
      <c r="P519" t="s">
        <v>2300</v>
      </c>
      <c r="Q519" t="s">
        <v>2301</v>
      </c>
      <c r="R519" t="s">
        <v>2302</v>
      </c>
      <c r="S519" t="s">
        <v>13430</v>
      </c>
      <c r="T519" t="s">
        <v>2303</v>
      </c>
      <c r="U519" t="s">
        <v>3114</v>
      </c>
      <c r="V519" t="s">
        <v>3115</v>
      </c>
    </row>
    <row r="520" spans="1:22">
      <c r="A520" t="s">
        <v>249</v>
      </c>
      <c r="B520" t="s">
        <v>250</v>
      </c>
      <c r="C520" t="s">
        <v>10598</v>
      </c>
      <c r="D520">
        <v>899</v>
      </c>
      <c r="E520" s="11">
        <f t="shared" si="40"/>
        <v>25748800</v>
      </c>
      <c r="F520" s="5">
        <v>1900</v>
      </c>
      <c r="G520" s="1">
        <v>0.53</v>
      </c>
      <c r="H520" t="str">
        <f t="shared" si="41"/>
        <v>&gt;=50%</v>
      </c>
      <c r="I520" s="8" t="str">
        <f t="shared" si="43"/>
        <v>&gt;500</v>
      </c>
      <c r="J520" s="8" t="str">
        <f t="shared" si="44"/>
        <v>No</v>
      </c>
      <c r="K520" s="1" t="s">
        <v>9295</v>
      </c>
      <c r="L520">
        <v>4.4000000000000004</v>
      </c>
      <c r="M520" s="4">
        <v>13552</v>
      </c>
      <c r="N520" s="12">
        <f t="shared" si="42"/>
        <v>59628.800000000003</v>
      </c>
      <c r="O520" t="s">
        <v>251</v>
      </c>
      <c r="P520" t="s">
        <v>252</v>
      </c>
      <c r="Q520" t="s">
        <v>12058</v>
      </c>
      <c r="R520" t="s">
        <v>253</v>
      </c>
      <c r="S520" t="s">
        <v>13189</v>
      </c>
      <c r="T520" t="s">
        <v>254</v>
      </c>
      <c r="U520" t="s">
        <v>3116</v>
      </c>
      <c r="V520" t="s">
        <v>3117</v>
      </c>
    </row>
    <row r="521" spans="1:22">
      <c r="A521" t="s">
        <v>3118</v>
      </c>
      <c r="B521" t="s">
        <v>9777</v>
      </c>
      <c r="C521" t="s">
        <v>10605</v>
      </c>
      <c r="D521">
        <v>249</v>
      </c>
      <c r="E521" s="11">
        <f t="shared" si="40"/>
        <v>1286053</v>
      </c>
      <c r="F521" s="5">
        <v>599</v>
      </c>
      <c r="G521" s="1">
        <v>0.57999999999999996</v>
      </c>
      <c r="H521" t="str">
        <f t="shared" si="41"/>
        <v>&gt;=50%</v>
      </c>
      <c r="I521" s="8" t="str">
        <f t="shared" si="43"/>
        <v>&gt;500</v>
      </c>
      <c r="J521" s="8" t="str">
        <f t="shared" si="44"/>
        <v>No</v>
      </c>
      <c r="K521" s="1" t="s">
        <v>9295</v>
      </c>
      <c r="L521">
        <v>3.9</v>
      </c>
      <c r="M521" s="4">
        <v>2147</v>
      </c>
      <c r="N521" s="12">
        <f t="shared" si="42"/>
        <v>8373.2999999999993</v>
      </c>
      <c r="O521" t="s">
        <v>3120</v>
      </c>
      <c r="P521" t="s">
        <v>3121</v>
      </c>
      <c r="Q521" t="s">
        <v>12360</v>
      </c>
      <c r="R521" t="s">
        <v>3122</v>
      </c>
      <c r="S521" t="s">
        <v>13511</v>
      </c>
      <c r="T521" t="s">
        <v>3123</v>
      </c>
      <c r="U521" t="s">
        <v>3124</v>
      </c>
      <c r="V521" t="s">
        <v>3125</v>
      </c>
    </row>
    <row r="522" spans="1:22">
      <c r="A522" t="s">
        <v>3126</v>
      </c>
      <c r="B522" t="s">
        <v>9778</v>
      </c>
      <c r="C522" t="s">
        <v>10604</v>
      </c>
      <c r="D522">
        <v>299</v>
      </c>
      <c r="E522" s="11">
        <f t="shared" si="40"/>
        <v>714604</v>
      </c>
      <c r="F522" s="5">
        <v>1199</v>
      </c>
      <c r="G522" s="1">
        <v>0.75</v>
      </c>
      <c r="H522" t="str">
        <f t="shared" si="41"/>
        <v>&gt;=50%</v>
      </c>
      <c r="I522" s="8" t="str">
        <f t="shared" si="43"/>
        <v>&gt;500</v>
      </c>
      <c r="J522" s="8" t="str">
        <f t="shared" si="44"/>
        <v>No</v>
      </c>
      <c r="K522" s="1" t="s">
        <v>9295</v>
      </c>
      <c r="L522">
        <v>4.5</v>
      </c>
      <c r="M522" s="4">
        <v>596</v>
      </c>
      <c r="N522" s="12">
        <f t="shared" si="42"/>
        <v>2682</v>
      </c>
      <c r="O522" t="s">
        <v>11196</v>
      </c>
      <c r="P522" t="s">
        <v>3128</v>
      </c>
      <c r="Q522" t="s">
        <v>12361</v>
      </c>
      <c r="R522" t="s">
        <v>3129</v>
      </c>
      <c r="S522" t="s">
        <v>13512</v>
      </c>
      <c r="T522" t="s">
        <v>3130</v>
      </c>
      <c r="U522" t="s">
        <v>3131</v>
      </c>
      <c r="V522" t="s">
        <v>3132</v>
      </c>
    </row>
    <row r="523" spans="1:22">
      <c r="A523" t="s">
        <v>3133</v>
      </c>
      <c r="B523" t="s">
        <v>9779</v>
      </c>
      <c r="C523" t="s">
        <v>10593</v>
      </c>
      <c r="D523">
        <v>79</v>
      </c>
      <c r="E523" s="11">
        <f t="shared" si="40"/>
        <v>972551</v>
      </c>
      <c r="F523" s="5">
        <v>499</v>
      </c>
      <c r="G523" s="1">
        <v>0.84</v>
      </c>
      <c r="H523" t="str">
        <f t="shared" si="41"/>
        <v>20%</v>
      </c>
      <c r="I523" s="8" t="str">
        <f t="shared" si="43"/>
        <v>200-500</v>
      </c>
      <c r="J523" s="8" t="str">
        <f t="shared" si="44"/>
        <v>No</v>
      </c>
      <c r="K523" s="1" t="s">
        <v>9295</v>
      </c>
      <c r="L523">
        <v>4.2</v>
      </c>
      <c r="M523" s="4">
        <v>1949</v>
      </c>
      <c r="N523" s="12">
        <f t="shared" si="42"/>
        <v>8185.8</v>
      </c>
      <c r="O523" t="s">
        <v>11197</v>
      </c>
      <c r="P523" t="s">
        <v>2944</v>
      </c>
      <c r="Q523" t="s">
        <v>12344</v>
      </c>
      <c r="R523" t="s">
        <v>2945</v>
      </c>
      <c r="S523" t="s">
        <v>13494</v>
      </c>
      <c r="T523" t="s">
        <v>2946</v>
      </c>
      <c r="U523" t="s">
        <v>3135</v>
      </c>
      <c r="V523" t="s">
        <v>3136</v>
      </c>
    </row>
    <row r="524" spans="1:22">
      <c r="A524" t="s">
        <v>3137</v>
      </c>
      <c r="B524" t="s">
        <v>9780</v>
      </c>
      <c r="C524" t="s">
        <v>2215</v>
      </c>
      <c r="D524" s="2">
        <v>13999</v>
      </c>
      <c r="E524" s="11">
        <f t="shared" si="40"/>
        <v>34877820</v>
      </c>
      <c r="F524" s="5">
        <v>15999</v>
      </c>
      <c r="G524" s="1">
        <v>0.13</v>
      </c>
      <c r="H524" t="str">
        <f t="shared" si="41"/>
        <v>20%</v>
      </c>
      <c r="I524" s="8" t="str">
        <f t="shared" si="43"/>
        <v>&gt;500</v>
      </c>
      <c r="J524" s="8" t="str">
        <f t="shared" si="44"/>
        <v>No</v>
      </c>
      <c r="K524" s="1" t="s">
        <v>9296</v>
      </c>
      <c r="L524">
        <v>3.9</v>
      </c>
      <c r="M524" s="4">
        <v>2180</v>
      </c>
      <c r="N524" s="12">
        <f t="shared" si="42"/>
        <v>8502</v>
      </c>
      <c r="O524" t="s">
        <v>11175</v>
      </c>
      <c r="P524" t="s">
        <v>3139</v>
      </c>
      <c r="Q524" t="s">
        <v>12362</v>
      </c>
      <c r="R524" t="s">
        <v>3140</v>
      </c>
      <c r="S524" t="s">
        <v>13513</v>
      </c>
      <c r="T524" t="s">
        <v>3141</v>
      </c>
      <c r="U524" t="s">
        <v>3142</v>
      </c>
      <c r="V524" t="s">
        <v>3143</v>
      </c>
    </row>
    <row r="525" spans="1:22">
      <c r="A525" t="s">
        <v>3144</v>
      </c>
      <c r="B525" t="s">
        <v>9781</v>
      </c>
      <c r="C525" t="s">
        <v>10602</v>
      </c>
      <c r="D525">
        <v>949</v>
      </c>
      <c r="E525" s="11">
        <f t="shared" si="40"/>
        <v>31507461</v>
      </c>
      <c r="F525" s="5">
        <v>999</v>
      </c>
      <c r="G525" s="1">
        <v>0.05</v>
      </c>
      <c r="H525" t="str">
        <f t="shared" si="41"/>
        <v>&gt;=50%</v>
      </c>
      <c r="I525" s="8" t="str">
        <f t="shared" si="43"/>
        <v>&gt;500</v>
      </c>
      <c r="J525" s="8" t="str">
        <f t="shared" si="44"/>
        <v>No</v>
      </c>
      <c r="K525" s="1" t="s">
        <v>9296</v>
      </c>
      <c r="L525">
        <v>4.2</v>
      </c>
      <c r="M525" s="4">
        <v>31539</v>
      </c>
      <c r="N525" s="12">
        <f t="shared" si="42"/>
        <v>132463.80000000002</v>
      </c>
      <c r="O525" t="s">
        <v>11198</v>
      </c>
      <c r="P525" t="s">
        <v>2849</v>
      </c>
      <c r="Q525" t="s">
        <v>12336</v>
      </c>
      <c r="R525" t="s">
        <v>2850</v>
      </c>
      <c r="S525" t="s">
        <v>13484</v>
      </c>
      <c r="T525" t="s">
        <v>2851</v>
      </c>
      <c r="U525" t="s">
        <v>3146</v>
      </c>
      <c r="V525" t="s">
        <v>3147</v>
      </c>
    </row>
    <row r="526" spans="1:22">
      <c r="A526" t="s">
        <v>3148</v>
      </c>
      <c r="B526" t="s">
        <v>9782</v>
      </c>
      <c r="C526" t="s">
        <v>10591</v>
      </c>
      <c r="D526">
        <v>99</v>
      </c>
      <c r="E526" s="11">
        <f t="shared" si="40"/>
        <v>1223049</v>
      </c>
      <c r="F526" s="5">
        <v>499</v>
      </c>
      <c r="G526" s="1">
        <v>0.8</v>
      </c>
      <c r="H526" t="str">
        <f t="shared" si="41"/>
        <v>&gt;=50%</v>
      </c>
      <c r="I526" s="8" t="str">
        <f t="shared" si="43"/>
        <v>200-500</v>
      </c>
      <c r="J526" s="8" t="str">
        <f t="shared" si="44"/>
        <v>No</v>
      </c>
      <c r="K526" s="1" t="s">
        <v>9295</v>
      </c>
      <c r="L526">
        <v>4.0999999999999996</v>
      </c>
      <c r="M526" s="4">
        <v>2451</v>
      </c>
      <c r="N526" s="12">
        <f t="shared" si="42"/>
        <v>10049.099999999999</v>
      </c>
      <c r="O526" t="s">
        <v>11199</v>
      </c>
      <c r="P526" t="s">
        <v>3150</v>
      </c>
      <c r="Q526" t="s">
        <v>12363</v>
      </c>
      <c r="R526" t="s">
        <v>3151</v>
      </c>
      <c r="S526" t="s">
        <v>13514</v>
      </c>
      <c r="T526" t="s">
        <v>3152</v>
      </c>
      <c r="U526" t="s">
        <v>3153</v>
      </c>
      <c r="V526" t="s">
        <v>3154</v>
      </c>
    </row>
    <row r="527" spans="1:22">
      <c r="A527" t="s">
        <v>3155</v>
      </c>
      <c r="B527" t="s">
        <v>9783</v>
      </c>
      <c r="C527" t="s">
        <v>10609</v>
      </c>
      <c r="D527" s="2">
        <v>2499</v>
      </c>
      <c r="E527" s="11">
        <f t="shared" si="40"/>
        <v>1230460</v>
      </c>
      <c r="F527" s="5">
        <v>7990</v>
      </c>
      <c r="G527" s="1">
        <v>0.69</v>
      </c>
      <c r="H527" t="str">
        <f t="shared" si="41"/>
        <v>&gt;=50%</v>
      </c>
      <c r="I527" s="8" t="str">
        <f t="shared" si="43"/>
        <v>&gt;500</v>
      </c>
      <c r="J527" s="8" t="str">
        <f t="shared" si="44"/>
        <v>No</v>
      </c>
      <c r="K527" s="1" t="s">
        <v>9295</v>
      </c>
      <c r="L527">
        <v>4.0999999999999996</v>
      </c>
      <c r="M527" s="4">
        <v>154</v>
      </c>
      <c r="N527" s="12">
        <f t="shared" si="42"/>
        <v>631.4</v>
      </c>
      <c r="O527" t="s">
        <v>11200</v>
      </c>
      <c r="P527" t="s">
        <v>2828</v>
      </c>
      <c r="Q527" t="s">
        <v>12334</v>
      </c>
      <c r="R527" t="s">
        <v>2829</v>
      </c>
      <c r="S527" t="s">
        <v>13482</v>
      </c>
      <c r="T527" t="s">
        <v>2830</v>
      </c>
      <c r="U527" t="s">
        <v>3157</v>
      </c>
      <c r="V527" t="s">
        <v>3158</v>
      </c>
    </row>
    <row r="528" spans="1:22">
      <c r="A528" t="s">
        <v>3159</v>
      </c>
      <c r="B528" t="s">
        <v>9784</v>
      </c>
      <c r="C528" t="s">
        <v>10607</v>
      </c>
      <c r="D528">
        <v>689</v>
      </c>
      <c r="E528" s="11">
        <f t="shared" si="40"/>
        <v>2384807</v>
      </c>
      <c r="F528" s="5">
        <v>1999</v>
      </c>
      <c r="G528" s="1">
        <v>0.66</v>
      </c>
      <c r="H528" t="str">
        <f t="shared" si="41"/>
        <v>&gt;=50%</v>
      </c>
      <c r="I528" s="8" t="str">
        <f t="shared" si="43"/>
        <v>&gt;500</v>
      </c>
      <c r="J528" s="8" t="str">
        <f t="shared" si="44"/>
        <v>No</v>
      </c>
      <c r="K528" s="1" t="s">
        <v>9295</v>
      </c>
      <c r="L528">
        <v>4.3</v>
      </c>
      <c r="M528" s="4">
        <v>1193</v>
      </c>
      <c r="N528" s="12">
        <f t="shared" si="42"/>
        <v>5129.8999999999996</v>
      </c>
      <c r="O528" t="s">
        <v>11201</v>
      </c>
      <c r="P528" t="s">
        <v>3161</v>
      </c>
      <c r="Q528" t="s">
        <v>12364</v>
      </c>
      <c r="R528" t="s">
        <v>3162</v>
      </c>
      <c r="S528" t="s">
        <v>13515</v>
      </c>
      <c r="T528" t="s">
        <v>3163</v>
      </c>
      <c r="U528" t="s">
        <v>3164</v>
      </c>
      <c r="V528" t="s">
        <v>3165</v>
      </c>
    </row>
    <row r="529" spans="1:22">
      <c r="A529" t="s">
        <v>3166</v>
      </c>
      <c r="B529" t="s">
        <v>9785</v>
      </c>
      <c r="C529" t="s">
        <v>10605</v>
      </c>
      <c r="D529">
        <v>499</v>
      </c>
      <c r="E529" s="11">
        <f t="shared" si="40"/>
        <v>2801025</v>
      </c>
      <c r="F529" s="5">
        <v>1899</v>
      </c>
      <c r="G529" s="1">
        <v>0.74</v>
      </c>
      <c r="H529" t="str">
        <f t="shared" si="41"/>
        <v>&gt;=50%</v>
      </c>
      <c r="I529" s="8" t="str">
        <f t="shared" si="43"/>
        <v>&gt;500</v>
      </c>
      <c r="J529" s="8" t="str">
        <f t="shared" si="44"/>
        <v>No</v>
      </c>
      <c r="K529" s="1" t="s">
        <v>9295</v>
      </c>
      <c r="L529">
        <v>4.0999999999999996</v>
      </c>
      <c r="M529" s="4">
        <v>1475</v>
      </c>
      <c r="N529" s="12">
        <f t="shared" si="42"/>
        <v>6047.4999999999991</v>
      </c>
      <c r="O529" t="s">
        <v>11202</v>
      </c>
      <c r="P529" t="s">
        <v>3168</v>
      </c>
      <c r="Q529" t="s">
        <v>12365</v>
      </c>
      <c r="R529" t="s">
        <v>3169</v>
      </c>
      <c r="S529" t="s">
        <v>13516</v>
      </c>
      <c r="T529" t="s">
        <v>3170</v>
      </c>
      <c r="U529" t="s">
        <v>3171</v>
      </c>
      <c r="V529" t="s">
        <v>3172</v>
      </c>
    </row>
    <row r="530" spans="1:22">
      <c r="A530" t="s">
        <v>3173</v>
      </c>
      <c r="B530" t="s">
        <v>9786</v>
      </c>
      <c r="C530" t="s">
        <v>10602</v>
      </c>
      <c r="D530">
        <v>299</v>
      </c>
      <c r="E530" s="11">
        <f t="shared" si="40"/>
        <v>8882109</v>
      </c>
      <c r="F530" s="5">
        <v>999</v>
      </c>
      <c r="G530" s="1">
        <v>0.7</v>
      </c>
      <c r="H530" t="str">
        <f t="shared" si="41"/>
        <v>&gt;=50%</v>
      </c>
      <c r="I530" s="8" t="str">
        <f t="shared" si="43"/>
        <v>&gt;500</v>
      </c>
      <c r="J530" s="8" t="str">
        <f t="shared" si="44"/>
        <v>No</v>
      </c>
      <c r="K530" s="1" t="s">
        <v>9295</v>
      </c>
      <c r="L530">
        <v>4.3</v>
      </c>
      <c r="M530" s="4">
        <v>8891</v>
      </c>
      <c r="N530" s="12">
        <f t="shared" si="42"/>
        <v>38231.299999999996</v>
      </c>
      <c r="O530" t="s">
        <v>11203</v>
      </c>
      <c r="P530" t="s">
        <v>3175</v>
      </c>
      <c r="Q530" t="s">
        <v>12366</v>
      </c>
      <c r="R530" t="s">
        <v>3176</v>
      </c>
      <c r="S530" t="s">
        <v>13517</v>
      </c>
      <c r="T530" t="s">
        <v>3177</v>
      </c>
      <c r="U530" t="s">
        <v>3178</v>
      </c>
      <c r="V530" t="s">
        <v>3179</v>
      </c>
    </row>
    <row r="531" spans="1:22">
      <c r="A531" t="s">
        <v>3180</v>
      </c>
      <c r="B531" t="s">
        <v>9787</v>
      </c>
      <c r="C531" t="s">
        <v>10593</v>
      </c>
      <c r="D531">
        <v>209</v>
      </c>
      <c r="E531" s="11">
        <f t="shared" si="40"/>
        <v>51896</v>
      </c>
      <c r="F531" s="5">
        <v>499</v>
      </c>
      <c r="G531" s="1">
        <v>0.57999999999999996</v>
      </c>
      <c r="H531" t="str">
        <f t="shared" si="41"/>
        <v>20-50%</v>
      </c>
      <c r="I531" s="8" t="str">
        <f t="shared" si="43"/>
        <v>200-500</v>
      </c>
      <c r="J531" s="8" t="str">
        <f t="shared" si="44"/>
        <v>No</v>
      </c>
      <c r="K531" s="1" t="s">
        <v>9295</v>
      </c>
      <c r="L531">
        <v>3.6</v>
      </c>
      <c r="M531" s="4">
        <v>104</v>
      </c>
      <c r="N531" s="12">
        <f t="shared" si="42"/>
        <v>374.40000000000003</v>
      </c>
      <c r="O531" t="s">
        <v>11204</v>
      </c>
      <c r="P531" t="s">
        <v>3182</v>
      </c>
      <c r="Q531" t="s">
        <v>12367</v>
      </c>
      <c r="R531" t="s">
        <v>3183</v>
      </c>
      <c r="S531" t="s">
        <v>13518</v>
      </c>
      <c r="T531" t="s">
        <v>3184</v>
      </c>
      <c r="U531" t="s">
        <v>3185</v>
      </c>
      <c r="V531" t="s">
        <v>3186</v>
      </c>
    </row>
    <row r="532" spans="1:22">
      <c r="A532" t="s">
        <v>3187</v>
      </c>
      <c r="B532" t="s">
        <v>9788</v>
      </c>
      <c r="C532" t="s">
        <v>10592</v>
      </c>
      <c r="D532" s="2">
        <v>8499</v>
      </c>
      <c r="E532" s="11">
        <f t="shared" si="40"/>
        <v>86599338</v>
      </c>
      <c r="F532" s="5">
        <v>12999</v>
      </c>
      <c r="G532" s="1">
        <v>0.35</v>
      </c>
      <c r="H532" t="str">
        <f t="shared" si="41"/>
        <v>20-50%</v>
      </c>
      <c r="I532" s="8" t="str">
        <f t="shared" si="43"/>
        <v>&gt;500</v>
      </c>
      <c r="J532" s="8" t="str">
        <f t="shared" si="44"/>
        <v>No</v>
      </c>
      <c r="K532" s="1" t="s">
        <v>9296</v>
      </c>
      <c r="L532">
        <v>4.0999999999999996</v>
      </c>
      <c r="M532" s="4">
        <v>6662</v>
      </c>
      <c r="N532" s="12">
        <f t="shared" si="42"/>
        <v>27314.199999999997</v>
      </c>
      <c r="O532" t="s">
        <v>11205</v>
      </c>
      <c r="P532" t="s">
        <v>3189</v>
      </c>
      <c r="Q532" t="s">
        <v>12368</v>
      </c>
      <c r="R532" t="s">
        <v>3190</v>
      </c>
      <c r="S532" t="s">
        <v>13519</v>
      </c>
      <c r="T532" t="s">
        <v>3191</v>
      </c>
      <c r="U532" t="s">
        <v>3192</v>
      </c>
      <c r="V532" t="s">
        <v>3193</v>
      </c>
    </row>
    <row r="533" spans="1:22">
      <c r="A533" t="s">
        <v>3194</v>
      </c>
      <c r="B533" t="s">
        <v>9789</v>
      </c>
      <c r="C533" t="s">
        <v>10593</v>
      </c>
      <c r="D533" s="2">
        <v>2179</v>
      </c>
      <c r="E533" s="11">
        <f t="shared" si="40"/>
        <v>33511620</v>
      </c>
      <c r="F533" s="5">
        <v>3999</v>
      </c>
      <c r="G533" s="1">
        <v>0.46</v>
      </c>
      <c r="H533" t="str">
        <f t="shared" si="41"/>
        <v>20%</v>
      </c>
      <c r="I533" s="8" t="str">
        <f t="shared" si="43"/>
        <v>&gt;500</v>
      </c>
      <c r="J533" s="8" t="str">
        <f t="shared" si="44"/>
        <v>No</v>
      </c>
      <c r="K533" s="1" t="s">
        <v>9296</v>
      </c>
      <c r="L533">
        <v>4</v>
      </c>
      <c r="M533" s="4">
        <v>8380</v>
      </c>
      <c r="N533" s="12">
        <f t="shared" si="42"/>
        <v>33520</v>
      </c>
      <c r="O533" t="s">
        <v>11206</v>
      </c>
      <c r="P533" t="s">
        <v>3196</v>
      </c>
      <c r="Q533" t="s">
        <v>12369</v>
      </c>
      <c r="R533" t="s">
        <v>3197</v>
      </c>
      <c r="S533" t="s">
        <v>13520</v>
      </c>
      <c r="T533" t="s">
        <v>3198</v>
      </c>
      <c r="U533" t="s">
        <v>3199</v>
      </c>
      <c r="V533" t="s">
        <v>3200</v>
      </c>
    </row>
    <row r="534" spans="1:22">
      <c r="A534" t="s">
        <v>3201</v>
      </c>
      <c r="B534" t="s">
        <v>9790</v>
      </c>
      <c r="C534" t="s">
        <v>10593</v>
      </c>
      <c r="D534" s="2">
        <v>16999</v>
      </c>
      <c r="E534" s="11">
        <f t="shared" si="40"/>
        <v>668230178</v>
      </c>
      <c r="F534" s="5">
        <v>20999</v>
      </c>
      <c r="G534" s="1">
        <v>0.19</v>
      </c>
      <c r="H534" t="str">
        <f t="shared" si="41"/>
        <v>20%</v>
      </c>
      <c r="I534" s="8" t="str">
        <f t="shared" si="43"/>
        <v>&gt;500</v>
      </c>
      <c r="J534" s="8" t="str">
        <f t="shared" si="44"/>
        <v>No</v>
      </c>
      <c r="K534" s="1" t="s">
        <v>9296</v>
      </c>
      <c r="L534">
        <v>4.0999999999999996</v>
      </c>
      <c r="M534" s="4">
        <v>31822</v>
      </c>
      <c r="N534" s="12">
        <f t="shared" si="42"/>
        <v>130470.19999999998</v>
      </c>
      <c r="O534" t="s">
        <v>11207</v>
      </c>
      <c r="P534" t="s">
        <v>3026</v>
      </c>
      <c r="Q534" t="s">
        <v>12353</v>
      </c>
      <c r="R534" t="s">
        <v>3027</v>
      </c>
      <c r="S534" t="s">
        <v>13503</v>
      </c>
      <c r="T534" t="s">
        <v>3028</v>
      </c>
      <c r="U534" t="s">
        <v>3203</v>
      </c>
      <c r="V534" t="s">
        <v>3204</v>
      </c>
    </row>
    <row r="535" spans="1:22">
      <c r="A535" t="s">
        <v>3205</v>
      </c>
      <c r="B535" t="s">
        <v>9791</v>
      </c>
      <c r="C535" t="s">
        <v>10595</v>
      </c>
      <c r="D535" s="2">
        <v>44999</v>
      </c>
      <c r="E535" s="11">
        <f t="shared" si="40"/>
        <v>153746925</v>
      </c>
      <c r="F535" s="5">
        <v>49999</v>
      </c>
      <c r="G535" s="1">
        <v>0.1</v>
      </c>
      <c r="H535" t="str">
        <f t="shared" si="41"/>
        <v>20%</v>
      </c>
      <c r="I535" s="8" t="str">
        <f t="shared" si="43"/>
        <v>&gt;500</v>
      </c>
      <c r="J535" s="8" t="str">
        <f t="shared" si="44"/>
        <v>No</v>
      </c>
      <c r="K535" s="1" t="s">
        <v>9296</v>
      </c>
      <c r="L535">
        <v>4.3</v>
      </c>
      <c r="M535" s="4">
        <v>3075</v>
      </c>
      <c r="N535" s="12">
        <f t="shared" si="42"/>
        <v>13222.5</v>
      </c>
      <c r="O535" t="s">
        <v>11208</v>
      </c>
      <c r="P535" t="s">
        <v>3207</v>
      </c>
      <c r="Q535" t="s">
        <v>3208</v>
      </c>
      <c r="R535" t="s">
        <v>3209</v>
      </c>
      <c r="S535" t="s">
        <v>13521</v>
      </c>
      <c r="T535" t="s">
        <v>3210</v>
      </c>
      <c r="U535" t="s">
        <v>3211</v>
      </c>
      <c r="V535" t="s">
        <v>3212</v>
      </c>
    </row>
    <row r="536" spans="1:22">
      <c r="A536" t="s">
        <v>3213</v>
      </c>
      <c r="B536" t="s">
        <v>3214</v>
      </c>
      <c r="C536" t="s">
        <v>10591</v>
      </c>
      <c r="D536" s="2">
        <v>2599</v>
      </c>
      <c r="E536" s="11">
        <f t="shared" si="40"/>
        <v>42783734</v>
      </c>
      <c r="F536" s="5">
        <v>2999</v>
      </c>
      <c r="G536" s="1">
        <v>0.13</v>
      </c>
      <c r="H536" t="str">
        <f t="shared" si="41"/>
        <v>&gt;=50%</v>
      </c>
      <c r="I536" s="8" t="str">
        <f t="shared" si="43"/>
        <v>&gt;500</v>
      </c>
      <c r="J536" s="8" t="str">
        <f t="shared" si="44"/>
        <v>No</v>
      </c>
      <c r="K536" s="1" t="s">
        <v>9296</v>
      </c>
      <c r="L536">
        <v>3.9</v>
      </c>
      <c r="M536" s="4">
        <v>14266</v>
      </c>
      <c r="N536" s="12">
        <f t="shared" si="42"/>
        <v>55637.4</v>
      </c>
      <c r="O536" t="s">
        <v>11209</v>
      </c>
      <c r="P536" t="s">
        <v>3215</v>
      </c>
      <c r="Q536" t="s">
        <v>12370</v>
      </c>
      <c r="R536" t="s">
        <v>3216</v>
      </c>
      <c r="S536" t="s">
        <v>13522</v>
      </c>
      <c r="T536" t="s">
        <v>3217</v>
      </c>
      <c r="U536" t="s">
        <v>3218</v>
      </c>
      <c r="V536" t="s">
        <v>3219</v>
      </c>
    </row>
    <row r="537" spans="1:22">
      <c r="A537" t="s">
        <v>3220</v>
      </c>
      <c r="B537" t="s">
        <v>9792</v>
      </c>
      <c r="C537" t="s">
        <v>3229</v>
      </c>
      <c r="D537" s="2">
        <v>2799</v>
      </c>
      <c r="E537" s="11">
        <f t="shared" si="40"/>
        <v>252674621</v>
      </c>
      <c r="F537" s="5">
        <v>6499</v>
      </c>
      <c r="G537" s="1">
        <v>0.56999999999999995</v>
      </c>
      <c r="H537" t="str">
        <f t="shared" si="41"/>
        <v>&gt;=50%</v>
      </c>
      <c r="I537" s="8" t="str">
        <f t="shared" si="43"/>
        <v>&gt;500</v>
      </c>
      <c r="J537" s="8" t="str">
        <f t="shared" si="44"/>
        <v>No</v>
      </c>
      <c r="K537" s="1" t="s">
        <v>9295</v>
      </c>
      <c r="L537">
        <v>4.0999999999999996</v>
      </c>
      <c r="M537" s="4">
        <v>38879</v>
      </c>
      <c r="N537" s="12">
        <f t="shared" si="42"/>
        <v>159403.9</v>
      </c>
      <c r="O537" t="s">
        <v>11210</v>
      </c>
      <c r="P537" t="s">
        <v>3222</v>
      </c>
      <c r="Q537" t="s">
        <v>12371</v>
      </c>
      <c r="R537" t="s">
        <v>3223</v>
      </c>
      <c r="S537" t="s">
        <v>13523</v>
      </c>
      <c r="T537" t="s">
        <v>3224</v>
      </c>
      <c r="U537" t="s">
        <v>3225</v>
      </c>
      <c r="V537" t="s">
        <v>3226</v>
      </c>
    </row>
    <row r="538" spans="1:22">
      <c r="A538" t="s">
        <v>3227</v>
      </c>
      <c r="B538" t="s">
        <v>9793</v>
      </c>
      <c r="C538" t="s">
        <v>10594</v>
      </c>
      <c r="D538" s="2">
        <v>1399</v>
      </c>
      <c r="E538" s="11">
        <f t="shared" si="40"/>
        <v>290553250</v>
      </c>
      <c r="F538" s="5">
        <v>2990</v>
      </c>
      <c r="G538" s="1">
        <v>0.53</v>
      </c>
      <c r="H538" t="str">
        <f t="shared" si="41"/>
        <v>&gt;=50%</v>
      </c>
      <c r="I538" s="8" t="str">
        <f t="shared" si="43"/>
        <v>&gt;500</v>
      </c>
      <c r="J538" s="8" t="str">
        <f t="shared" si="44"/>
        <v>No</v>
      </c>
      <c r="K538" s="1" t="s">
        <v>9295</v>
      </c>
      <c r="L538">
        <v>4.0999999999999996</v>
      </c>
      <c r="M538" s="4">
        <v>97175</v>
      </c>
      <c r="N538" s="12">
        <f t="shared" si="42"/>
        <v>398417.49999999994</v>
      </c>
      <c r="O538" t="s">
        <v>11211</v>
      </c>
      <c r="P538" t="s">
        <v>3230</v>
      </c>
      <c r="Q538" t="s">
        <v>12372</v>
      </c>
      <c r="R538" t="s">
        <v>3231</v>
      </c>
      <c r="S538" t="s">
        <v>13524</v>
      </c>
      <c r="T538" t="s">
        <v>3232</v>
      </c>
      <c r="U538" t="s">
        <v>3233</v>
      </c>
      <c r="V538" t="s">
        <v>3234</v>
      </c>
    </row>
    <row r="539" spans="1:22">
      <c r="A539" t="s">
        <v>3235</v>
      </c>
      <c r="B539" t="s">
        <v>9794</v>
      </c>
      <c r="C539" t="s">
        <v>10598</v>
      </c>
      <c r="D539">
        <v>649</v>
      </c>
      <c r="E539" s="11">
        <f t="shared" si="40"/>
        <v>161424000</v>
      </c>
      <c r="F539" s="5">
        <v>2400</v>
      </c>
      <c r="G539" s="1">
        <v>0.73</v>
      </c>
      <c r="H539" t="str">
        <f t="shared" si="41"/>
        <v>&gt;=50%</v>
      </c>
      <c r="I539" s="8" t="str">
        <f t="shared" si="43"/>
        <v>&gt;500</v>
      </c>
      <c r="J539" s="8" t="str">
        <f t="shared" si="44"/>
        <v>No</v>
      </c>
      <c r="K539" s="1" t="s">
        <v>9295</v>
      </c>
      <c r="L539">
        <v>4.4000000000000004</v>
      </c>
      <c r="M539" s="4">
        <v>67260</v>
      </c>
      <c r="N539" s="12">
        <f t="shared" si="42"/>
        <v>295944</v>
      </c>
      <c r="O539" t="s">
        <v>11212</v>
      </c>
      <c r="P539" t="s">
        <v>2187</v>
      </c>
      <c r="Q539" t="s">
        <v>12273</v>
      </c>
      <c r="R539" t="s">
        <v>2188</v>
      </c>
      <c r="S539" t="s">
        <v>13416</v>
      </c>
      <c r="T539" t="s">
        <v>2189</v>
      </c>
      <c r="U539" t="s">
        <v>2190</v>
      </c>
      <c r="V539" t="s">
        <v>3237</v>
      </c>
    </row>
    <row r="540" spans="1:22">
      <c r="A540" t="s">
        <v>3238</v>
      </c>
      <c r="B540" t="s">
        <v>9795</v>
      </c>
      <c r="C540" t="s">
        <v>10610</v>
      </c>
      <c r="D540">
        <v>799</v>
      </c>
      <c r="E540" s="11">
        <f t="shared" si="40"/>
        <v>474810</v>
      </c>
      <c r="F540" s="5">
        <v>3990</v>
      </c>
      <c r="G540" s="1">
        <v>0.8</v>
      </c>
      <c r="H540" t="str">
        <f t="shared" si="41"/>
        <v>20%</v>
      </c>
      <c r="I540" s="8" t="str">
        <f t="shared" si="43"/>
        <v>&gt;500</v>
      </c>
      <c r="J540" s="8" t="str">
        <f t="shared" si="44"/>
        <v>No</v>
      </c>
      <c r="K540" s="1" t="s">
        <v>9295</v>
      </c>
      <c r="L540">
        <v>3.8</v>
      </c>
      <c r="M540" s="4">
        <v>119</v>
      </c>
      <c r="N540" s="12">
        <f t="shared" si="42"/>
        <v>452.2</v>
      </c>
      <c r="O540" t="s">
        <v>11213</v>
      </c>
      <c r="P540" t="s">
        <v>3240</v>
      </c>
      <c r="Q540" t="s">
        <v>12373</v>
      </c>
      <c r="R540" t="s">
        <v>3241</v>
      </c>
      <c r="S540" t="s">
        <v>13525</v>
      </c>
      <c r="T540" t="s">
        <v>3242</v>
      </c>
      <c r="U540" t="s">
        <v>3243</v>
      </c>
      <c r="V540" t="s">
        <v>3244</v>
      </c>
    </row>
    <row r="541" spans="1:22">
      <c r="A541" t="s">
        <v>3245</v>
      </c>
      <c r="B541" t="s">
        <v>9796</v>
      </c>
      <c r="C541" t="s">
        <v>10572</v>
      </c>
      <c r="D541">
        <v>149</v>
      </c>
      <c r="E541" s="11">
        <f t="shared" si="40"/>
        <v>1614117</v>
      </c>
      <c r="F541" s="5">
        <v>149</v>
      </c>
      <c r="G541" s="1">
        <v>0</v>
      </c>
      <c r="H541" t="str">
        <f t="shared" si="41"/>
        <v>&gt;=50%</v>
      </c>
      <c r="I541" s="8" t="str">
        <f t="shared" si="43"/>
        <v>&lt;200</v>
      </c>
      <c r="J541" s="8" t="str">
        <f t="shared" si="44"/>
        <v>No</v>
      </c>
      <c r="K541" s="1" t="s">
        <v>9296</v>
      </c>
      <c r="L541">
        <v>4.3</v>
      </c>
      <c r="M541" s="4">
        <v>10833</v>
      </c>
      <c r="N541" s="12">
        <f t="shared" si="42"/>
        <v>46581.9</v>
      </c>
      <c r="O541" t="s">
        <v>11214</v>
      </c>
      <c r="P541" t="s">
        <v>3247</v>
      </c>
      <c r="Q541" t="s">
        <v>12374</v>
      </c>
      <c r="R541" t="s">
        <v>3248</v>
      </c>
      <c r="S541" t="s">
        <v>13526</v>
      </c>
      <c r="T541" t="s">
        <v>3249</v>
      </c>
      <c r="U541" t="s">
        <v>3250</v>
      </c>
      <c r="V541" t="s">
        <v>3251</v>
      </c>
    </row>
    <row r="542" spans="1:22">
      <c r="A542" t="s">
        <v>353</v>
      </c>
      <c r="B542" t="s">
        <v>9365</v>
      </c>
      <c r="C542" t="s">
        <v>10595</v>
      </c>
      <c r="D542">
        <v>799</v>
      </c>
      <c r="E542" s="11">
        <f t="shared" si="40"/>
        <v>17194800</v>
      </c>
      <c r="F542" s="5">
        <v>2100</v>
      </c>
      <c r="G542" s="1">
        <v>0.62</v>
      </c>
      <c r="H542" t="str">
        <f t="shared" si="41"/>
        <v>20-50%</v>
      </c>
      <c r="I542" s="8" t="str">
        <f t="shared" si="43"/>
        <v>&gt;500</v>
      </c>
      <c r="J542" s="8" t="str">
        <f t="shared" si="44"/>
        <v>No</v>
      </c>
      <c r="K542" s="1" t="s">
        <v>9295</v>
      </c>
      <c r="L542">
        <v>4.3</v>
      </c>
      <c r="M542" s="4">
        <v>8188</v>
      </c>
      <c r="N542" s="12">
        <f t="shared" si="42"/>
        <v>35208.400000000001</v>
      </c>
      <c r="O542" t="s">
        <v>872</v>
      </c>
      <c r="P542" t="s">
        <v>355</v>
      </c>
      <c r="Q542" t="s">
        <v>12069</v>
      </c>
      <c r="R542" t="s">
        <v>356</v>
      </c>
      <c r="S542" t="s">
        <v>13201</v>
      </c>
      <c r="T542" t="s">
        <v>357</v>
      </c>
      <c r="U542" t="s">
        <v>3252</v>
      </c>
      <c r="V542" t="s">
        <v>3253</v>
      </c>
    </row>
    <row r="543" spans="1:22">
      <c r="A543" t="s">
        <v>3254</v>
      </c>
      <c r="B543" t="s">
        <v>9797</v>
      </c>
      <c r="C543" t="s">
        <v>10608</v>
      </c>
      <c r="D543" s="2">
        <v>3799</v>
      </c>
      <c r="E543" s="11">
        <f t="shared" si="40"/>
        <v>8695659</v>
      </c>
      <c r="F543" s="5">
        <v>5299</v>
      </c>
      <c r="G543" s="1">
        <v>0.28000000000000003</v>
      </c>
      <c r="H543" t="str">
        <f t="shared" si="41"/>
        <v>&gt;=50%</v>
      </c>
      <c r="I543" s="8" t="str">
        <f t="shared" si="43"/>
        <v>&gt;500</v>
      </c>
      <c r="J543" s="8" t="str">
        <f t="shared" si="44"/>
        <v>No</v>
      </c>
      <c r="K543" s="1" t="s">
        <v>9296</v>
      </c>
      <c r="L543">
        <v>3.5</v>
      </c>
      <c r="M543" s="4">
        <v>1641</v>
      </c>
      <c r="N543" s="12">
        <f t="shared" si="42"/>
        <v>5743.5</v>
      </c>
      <c r="O543" t="s">
        <v>11215</v>
      </c>
      <c r="P543" t="s">
        <v>3256</v>
      </c>
      <c r="Q543" t="s">
        <v>12375</v>
      </c>
      <c r="R543" t="s">
        <v>3257</v>
      </c>
      <c r="S543" t="s">
        <v>13527</v>
      </c>
      <c r="T543" t="s">
        <v>3258</v>
      </c>
      <c r="U543" t="s">
        <v>3259</v>
      </c>
      <c r="V543" t="s">
        <v>3260</v>
      </c>
    </row>
    <row r="544" spans="1:22">
      <c r="A544" t="s">
        <v>3261</v>
      </c>
      <c r="B544" t="s">
        <v>9798</v>
      </c>
      <c r="C544" t="s">
        <v>10593</v>
      </c>
      <c r="D544">
        <v>199</v>
      </c>
      <c r="E544" s="11">
        <f t="shared" si="40"/>
        <v>9001260</v>
      </c>
      <c r="F544" s="5">
        <v>1899</v>
      </c>
      <c r="G544" s="1">
        <v>0.9</v>
      </c>
      <c r="H544" t="str">
        <f t="shared" si="41"/>
        <v>20-50%</v>
      </c>
      <c r="I544" s="8" t="str">
        <f t="shared" si="43"/>
        <v>&gt;500</v>
      </c>
      <c r="J544" s="8" t="str">
        <f t="shared" si="44"/>
        <v>No</v>
      </c>
      <c r="K544" s="1" t="s">
        <v>9295</v>
      </c>
      <c r="L544">
        <v>4</v>
      </c>
      <c r="M544" s="4">
        <v>4740</v>
      </c>
      <c r="N544" s="12">
        <f t="shared" si="42"/>
        <v>18960</v>
      </c>
      <c r="O544" t="s">
        <v>11216</v>
      </c>
      <c r="P544" t="s">
        <v>3263</v>
      </c>
      <c r="Q544" t="s">
        <v>12376</v>
      </c>
      <c r="R544" t="s">
        <v>3264</v>
      </c>
      <c r="S544" t="s">
        <v>13528</v>
      </c>
      <c r="T544" t="s">
        <v>3265</v>
      </c>
      <c r="U544" t="s">
        <v>3266</v>
      </c>
      <c r="V544" t="s">
        <v>3267</v>
      </c>
    </row>
    <row r="545" spans="1:22">
      <c r="A545" t="s">
        <v>3268</v>
      </c>
      <c r="B545" t="s">
        <v>9799</v>
      </c>
      <c r="C545" t="s">
        <v>10593</v>
      </c>
      <c r="D545" s="2">
        <v>23999</v>
      </c>
      <c r="E545" s="11">
        <f t="shared" si="40"/>
        <v>292569134</v>
      </c>
      <c r="F545" s="5">
        <v>32999</v>
      </c>
      <c r="G545" s="1">
        <v>0.27</v>
      </c>
      <c r="H545" t="str">
        <f t="shared" si="41"/>
        <v>20-50%</v>
      </c>
      <c r="I545" s="8" t="str">
        <f t="shared" si="43"/>
        <v>&gt;500</v>
      </c>
      <c r="J545" s="8" t="str">
        <f t="shared" si="44"/>
        <v>No</v>
      </c>
      <c r="K545" s="1" t="s">
        <v>9296</v>
      </c>
      <c r="L545">
        <v>3.9</v>
      </c>
      <c r="M545" s="4">
        <v>8866</v>
      </c>
      <c r="N545" s="12">
        <f t="shared" si="42"/>
        <v>34577.4</v>
      </c>
      <c r="O545" t="s">
        <v>11217</v>
      </c>
      <c r="P545" t="s">
        <v>3270</v>
      </c>
      <c r="Q545" t="s">
        <v>12377</v>
      </c>
      <c r="R545" t="s">
        <v>3271</v>
      </c>
      <c r="S545" t="s">
        <v>13529</v>
      </c>
      <c r="T545" t="s">
        <v>3272</v>
      </c>
      <c r="U545" t="s">
        <v>3273</v>
      </c>
      <c r="V545" t="s">
        <v>3274</v>
      </c>
    </row>
    <row r="546" spans="1:22">
      <c r="A546" t="s">
        <v>3275</v>
      </c>
      <c r="B546" t="s">
        <v>9800</v>
      </c>
      <c r="C546" t="s">
        <v>10591</v>
      </c>
      <c r="D546" s="2">
        <v>29990</v>
      </c>
      <c r="E546" s="11">
        <f t="shared" si="40"/>
        <v>335876010</v>
      </c>
      <c r="F546" s="5">
        <v>39990</v>
      </c>
      <c r="G546" s="1">
        <v>0.25</v>
      </c>
      <c r="H546" t="str">
        <f t="shared" si="41"/>
        <v>&gt;=50%</v>
      </c>
      <c r="I546" s="8" t="str">
        <f t="shared" si="43"/>
        <v>&gt;500</v>
      </c>
      <c r="J546" s="8" t="str">
        <f t="shared" si="44"/>
        <v>No</v>
      </c>
      <c r="K546" s="1" t="s">
        <v>9296</v>
      </c>
      <c r="L546">
        <v>4.3</v>
      </c>
      <c r="M546" s="4">
        <v>8399</v>
      </c>
      <c r="N546" s="12">
        <f t="shared" si="42"/>
        <v>36115.699999999997</v>
      </c>
      <c r="O546" t="s">
        <v>11218</v>
      </c>
      <c r="P546" t="s">
        <v>3277</v>
      </c>
      <c r="Q546" t="s">
        <v>12378</v>
      </c>
      <c r="R546" t="s">
        <v>3278</v>
      </c>
      <c r="S546" t="s">
        <v>13530</v>
      </c>
      <c r="T546" t="s">
        <v>3279</v>
      </c>
      <c r="U546" t="s">
        <v>3280</v>
      </c>
      <c r="V546" t="s">
        <v>3281</v>
      </c>
    </row>
    <row r="547" spans="1:22">
      <c r="A547" t="s">
        <v>3282</v>
      </c>
      <c r="B547" t="s">
        <v>9801</v>
      </c>
      <c r="C547" t="s">
        <v>10593</v>
      </c>
      <c r="D547">
        <v>281</v>
      </c>
      <c r="E547" s="11">
        <f t="shared" si="40"/>
        <v>173913</v>
      </c>
      <c r="F547" s="5">
        <v>1999</v>
      </c>
      <c r="G547" s="1">
        <v>0.86</v>
      </c>
      <c r="H547" t="str">
        <f t="shared" si="41"/>
        <v>20-50%</v>
      </c>
      <c r="I547" s="8" t="str">
        <f t="shared" si="43"/>
        <v>&gt;500</v>
      </c>
      <c r="J547" s="8" t="str">
        <f t="shared" si="44"/>
        <v>No</v>
      </c>
      <c r="K547" s="1" t="s">
        <v>9295</v>
      </c>
      <c r="L547">
        <v>2.8</v>
      </c>
      <c r="M547" s="4">
        <v>87</v>
      </c>
      <c r="N547" s="12">
        <f t="shared" si="42"/>
        <v>243.6</v>
      </c>
      <c r="O547" t="s">
        <v>11219</v>
      </c>
      <c r="P547" t="s">
        <v>3284</v>
      </c>
      <c r="Q547" t="s">
        <v>12379</v>
      </c>
      <c r="R547" t="s">
        <v>3285</v>
      </c>
      <c r="S547" t="s">
        <v>13531</v>
      </c>
      <c r="T547" t="s">
        <v>3286</v>
      </c>
      <c r="U547" t="s">
        <v>3287</v>
      </c>
      <c r="V547" t="s">
        <v>3288</v>
      </c>
    </row>
    <row r="548" spans="1:22">
      <c r="A548" t="s">
        <v>3289</v>
      </c>
      <c r="B548" t="s">
        <v>9802</v>
      </c>
      <c r="C548" t="s">
        <v>10591</v>
      </c>
      <c r="D548" s="2">
        <v>7998</v>
      </c>
      <c r="E548" s="11">
        <f t="shared" si="40"/>
        <v>1499875</v>
      </c>
      <c r="F548" s="5">
        <v>11999</v>
      </c>
      <c r="G548" s="1">
        <v>0.33</v>
      </c>
      <c r="H548" t="str">
        <f t="shared" si="41"/>
        <v>&gt;=50%</v>
      </c>
      <c r="I548" s="8" t="str">
        <f t="shared" si="43"/>
        <v>&gt;500</v>
      </c>
      <c r="J548" s="8" t="str">
        <f t="shared" si="44"/>
        <v>No</v>
      </c>
      <c r="K548" s="1" t="s">
        <v>9296</v>
      </c>
      <c r="L548">
        <v>3.8</v>
      </c>
      <c r="M548" s="4">
        <v>125</v>
      </c>
      <c r="N548" s="12">
        <f t="shared" si="42"/>
        <v>475</v>
      </c>
      <c r="O548" t="s">
        <v>11220</v>
      </c>
      <c r="P548" t="s">
        <v>3291</v>
      </c>
      <c r="Q548" t="s">
        <v>12380</v>
      </c>
      <c r="R548" t="s">
        <v>3292</v>
      </c>
      <c r="S548" t="s">
        <v>13532</v>
      </c>
      <c r="T548" t="s">
        <v>3293</v>
      </c>
      <c r="U548" t="s">
        <v>3294</v>
      </c>
      <c r="V548" t="s">
        <v>3295</v>
      </c>
    </row>
    <row r="549" spans="1:22">
      <c r="A549" t="s">
        <v>3296</v>
      </c>
      <c r="B549" t="s">
        <v>9803</v>
      </c>
      <c r="C549" t="s">
        <v>10605</v>
      </c>
      <c r="D549">
        <v>249</v>
      </c>
      <c r="E549" s="11">
        <f t="shared" si="40"/>
        <v>37962</v>
      </c>
      <c r="F549" s="5">
        <v>999</v>
      </c>
      <c r="G549" s="1">
        <v>0.75</v>
      </c>
      <c r="H549" t="str">
        <f t="shared" si="41"/>
        <v>20-50%</v>
      </c>
      <c r="I549" s="8" t="str">
        <f t="shared" si="43"/>
        <v>&gt;500</v>
      </c>
      <c r="J549" s="8" t="str">
        <f t="shared" si="44"/>
        <v>No</v>
      </c>
      <c r="K549" s="1" t="s">
        <v>9295</v>
      </c>
      <c r="L549">
        <v>4.5</v>
      </c>
      <c r="M549" s="4">
        <v>38</v>
      </c>
      <c r="N549" s="12">
        <f t="shared" si="42"/>
        <v>171</v>
      </c>
      <c r="O549" t="s">
        <v>11221</v>
      </c>
      <c r="P549" t="s">
        <v>3298</v>
      </c>
      <c r="Q549" t="s">
        <v>12381</v>
      </c>
      <c r="R549" t="s">
        <v>3299</v>
      </c>
      <c r="S549" t="s">
        <v>13533</v>
      </c>
      <c r="T549" t="s">
        <v>3300</v>
      </c>
      <c r="U549" t="s">
        <v>3301</v>
      </c>
      <c r="V549" t="s">
        <v>3302</v>
      </c>
    </row>
    <row r="550" spans="1:22">
      <c r="A550" t="s">
        <v>3303</v>
      </c>
      <c r="B550" t="s">
        <v>9804</v>
      </c>
      <c r="C550" t="s">
        <v>10591</v>
      </c>
      <c r="D550">
        <v>299</v>
      </c>
      <c r="E550" s="11">
        <f t="shared" si="40"/>
        <v>2799726</v>
      </c>
      <c r="F550" s="5">
        <v>599</v>
      </c>
      <c r="G550" s="1">
        <v>0.5</v>
      </c>
      <c r="H550" t="str">
        <f t="shared" si="41"/>
        <v>&gt;=50%</v>
      </c>
      <c r="I550" s="8" t="str">
        <f t="shared" si="43"/>
        <v>&gt;500</v>
      </c>
      <c r="J550" s="8" t="str">
        <f t="shared" si="44"/>
        <v>No</v>
      </c>
      <c r="K550" s="1" t="s">
        <v>9295</v>
      </c>
      <c r="L550">
        <v>4.3</v>
      </c>
      <c r="M550" s="4">
        <v>4674</v>
      </c>
      <c r="N550" s="12">
        <f t="shared" si="42"/>
        <v>20098.2</v>
      </c>
      <c r="O550" t="s">
        <v>11222</v>
      </c>
      <c r="P550" t="s">
        <v>3305</v>
      </c>
      <c r="Q550" t="s">
        <v>12382</v>
      </c>
      <c r="R550" t="s">
        <v>3306</v>
      </c>
      <c r="S550" t="s">
        <v>13534</v>
      </c>
      <c r="T550" t="s">
        <v>3307</v>
      </c>
      <c r="U550" t="s">
        <v>3308</v>
      </c>
      <c r="V550" t="s">
        <v>3309</v>
      </c>
    </row>
    <row r="551" spans="1:22">
      <c r="A551" t="s">
        <v>3310</v>
      </c>
      <c r="B551" t="s">
        <v>9805</v>
      </c>
      <c r="C551" t="s">
        <v>10591</v>
      </c>
      <c r="D551">
        <v>499</v>
      </c>
      <c r="E551" s="11">
        <f t="shared" si="40"/>
        <v>782388</v>
      </c>
      <c r="F551" s="5">
        <v>1899</v>
      </c>
      <c r="G551" s="1">
        <v>0.74</v>
      </c>
      <c r="H551" t="str">
        <f t="shared" si="41"/>
        <v>&gt;=50%</v>
      </c>
      <c r="I551" s="8" t="str">
        <f t="shared" si="43"/>
        <v>&gt;500</v>
      </c>
      <c r="J551" s="8" t="str">
        <f t="shared" si="44"/>
        <v>No</v>
      </c>
      <c r="K551" s="1" t="s">
        <v>9295</v>
      </c>
      <c r="L551">
        <v>4.0999999999999996</v>
      </c>
      <c r="M551" s="4">
        <v>412</v>
      </c>
      <c r="N551" s="12">
        <f t="shared" si="42"/>
        <v>1689.1999999999998</v>
      </c>
      <c r="O551" t="s">
        <v>11223</v>
      </c>
      <c r="P551" t="s">
        <v>3312</v>
      </c>
      <c r="Q551" t="s">
        <v>12383</v>
      </c>
      <c r="R551" t="s">
        <v>3313</v>
      </c>
      <c r="S551" t="s">
        <v>13535</v>
      </c>
      <c r="T551" t="s">
        <v>3314</v>
      </c>
      <c r="U551" t="s">
        <v>3315</v>
      </c>
      <c r="V551" t="s">
        <v>3316</v>
      </c>
    </row>
    <row r="552" spans="1:22">
      <c r="A552" t="s">
        <v>3317</v>
      </c>
      <c r="B552" t="s">
        <v>9806</v>
      </c>
      <c r="C552" t="s">
        <v>10592</v>
      </c>
      <c r="D552">
        <v>899</v>
      </c>
      <c r="E552" s="11">
        <f t="shared" si="40"/>
        <v>2382819</v>
      </c>
      <c r="F552" s="5">
        <v>3499</v>
      </c>
      <c r="G552" s="1">
        <v>0.74</v>
      </c>
      <c r="H552" t="str">
        <f t="shared" si="41"/>
        <v>&gt;=50%</v>
      </c>
      <c r="I552" s="8" t="str">
        <f t="shared" si="43"/>
        <v>&gt;500</v>
      </c>
      <c r="J552" s="8" t="str">
        <f t="shared" si="44"/>
        <v>No</v>
      </c>
      <c r="K552" s="1" t="s">
        <v>9295</v>
      </c>
      <c r="L552">
        <v>3</v>
      </c>
      <c r="M552" s="4">
        <v>681</v>
      </c>
      <c r="N552" s="12">
        <f t="shared" si="42"/>
        <v>2043</v>
      </c>
      <c r="O552" t="s">
        <v>11224</v>
      </c>
      <c r="P552" t="s">
        <v>3319</v>
      </c>
      <c r="Q552" t="s">
        <v>12384</v>
      </c>
      <c r="R552" t="s">
        <v>3320</v>
      </c>
      <c r="S552" t="s">
        <v>13536</v>
      </c>
      <c r="T552" t="s">
        <v>3321</v>
      </c>
      <c r="U552" t="s">
        <v>3322</v>
      </c>
      <c r="V552" t="s">
        <v>3323</v>
      </c>
    </row>
    <row r="553" spans="1:22">
      <c r="A553" t="s">
        <v>3324</v>
      </c>
      <c r="B553" t="s">
        <v>9807</v>
      </c>
      <c r="C553" t="s">
        <v>3333</v>
      </c>
      <c r="D553" s="2">
        <v>1599</v>
      </c>
      <c r="E553" s="11">
        <f t="shared" si="40"/>
        <v>127307616</v>
      </c>
      <c r="F553" s="5">
        <v>3499</v>
      </c>
      <c r="G553" s="1">
        <v>0.54</v>
      </c>
      <c r="H553" t="str">
        <f t="shared" si="41"/>
        <v>&gt;=50%</v>
      </c>
      <c r="I553" s="8" t="str">
        <f t="shared" si="43"/>
        <v>&gt;500</v>
      </c>
      <c r="J553" s="8" t="str">
        <f t="shared" si="44"/>
        <v>No</v>
      </c>
      <c r="K553" s="1" t="s">
        <v>9295</v>
      </c>
      <c r="L553">
        <v>4</v>
      </c>
      <c r="M553" s="4">
        <v>36384</v>
      </c>
      <c r="N553" s="12">
        <f t="shared" si="42"/>
        <v>145536</v>
      </c>
      <c r="O553" t="s">
        <v>11225</v>
      </c>
      <c r="P553" t="s">
        <v>3326</v>
      </c>
      <c r="Q553" t="s">
        <v>12385</v>
      </c>
      <c r="R553" t="s">
        <v>3327</v>
      </c>
      <c r="S553" t="s">
        <v>13537</v>
      </c>
      <c r="T553" t="s">
        <v>3328</v>
      </c>
      <c r="U553" t="s">
        <v>3329</v>
      </c>
      <c r="V553" t="s">
        <v>3330</v>
      </c>
    </row>
    <row r="554" spans="1:22">
      <c r="A554" t="s">
        <v>3331</v>
      </c>
      <c r="B554" t="s">
        <v>9808</v>
      </c>
      <c r="C554" t="s">
        <v>10591</v>
      </c>
      <c r="D554">
        <v>120</v>
      </c>
      <c r="E554" s="11">
        <f t="shared" si="40"/>
        <v>6484509</v>
      </c>
      <c r="F554" s="5">
        <v>999</v>
      </c>
      <c r="G554" s="1">
        <v>0.88</v>
      </c>
      <c r="H554" t="str">
        <f t="shared" si="41"/>
        <v>20-50%</v>
      </c>
      <c r="I554" s="8" t="str">
        <f t="shared" si="43"/>
        <v>&gt;500</v>
      </c>
      <c r="J554" s="8" t="str">
        <f t="shared" si="44"/>
        <v>No</v>
      </c>
      <c r="K554" s="1" t="s">
        <v>9295</v>
      </c>
      <c r="L554">
        <v>3.9</v>
      </c>
      <c r="M554" s="4">
        <v>6491</v>
      </c>
      <c r="N554" s="12">
        <f t="shared" si="42"/>
        <v>25314.899999999998</v>
      </c>
      <c r="O554" t="s">
        <v>11226</v>
      </c>
      <c r="P554" t="s">
        <v>3334</v>
      </c>
      <c r="Q554" t="s">
        <v>12386</v>
      </c>
      <c r="R554" t="s">
        <v>3335</v>
      </c>
      <c r="S554" t="s">
        <v>13538</v>
      </c>
      <c r="T554" t="s">
        <v>3336</v>
      </c>
      <c r="U554" t="s">
        <v>3337</v>
      </c>
      <c r="V554" t="s">
        <v>3338</v>
      </c>
    </row>
    <row r="555" spans="1:22">
      <c r="A555" t="s">
        <v>3339</v>
      </c>
      <c r="B555" t="s">
        <v>9809</v>
      </c>
      <c r="C555" t="s">
        <v>10593</v>
      </c>
      <c r="D555" s="2">
        <v>3999</v>
      </c>
      <c r="E555" s="11">
        <f t="shared" si="40"/>
        <v>71592771</v>
      </c>
      <c r="F555" s="5">
        <v>6999</v>
      </c>
      <c r="G555" s="1">
        <v>0.43</v>
      </c>
      <c r="H555" t="str">
        <f t="shared" si="41"/>
        <v>20-50%</v>
      </c>
      <c r="I555" s="8" t="str">
        <f t="shared" si="43"/>
        <v>&gt;500</v>
      </c>
      <c r="J555" s="8" t="str">
        <f t="shared" si="44"/>
        <v>No</v>
      </c>
      <c r="K555" s="1" t="s">
        <v>9296</v>
      </c>
      <c r="L555">
        <v>4.0999999999999996</v>
      </c>
      <c r="M555" s="4">
        <v>10229</v>
      </c>
      <c r="N555" s="12">
        <f t="shared" si="42"/>
        <v>41938.899999999994</v>
      </c>
      <c r="O555" t="s">
        <v>11227</v>
      </c>
      <c r="P555" t="s">
        <v>3341</v>
      </c>
      <c r="Q555" t="s">
        <v>12387</v>
      </c>
      <c r="R555" t="s">
        <v>3342</v>
      </c>
      <c r="S555" t="s">
        <v>13539</v>
      </c>
      <c r="T555" t="s">
        <v>3343</v>
      </c>
      <c r="U555" t="s">
        <v>3344</v>
      </c>
      <c r="V555" t="s">
        <v>3345</v>
      </c>
    </row>
    <row r="556" spans="1:22">
      <c r="A556" t="s">
        <v>3346</v>
      </c>
      <c r="B556" t="s">
        <v>9765</v>
      </c>
      <c r="C556" t="s">
        <v>10608</v>
      </c>
      <c r="D556" s="2">
        <v>12999</v>
      </c>
      <c r="E556" s="11">
        <f t="shared" si="40"/>
        <v>964617228</v>
      </c>
      <c r="F556" s="5">
        <v>18999</v>
      </c>
      <c r="G556" s="1">
        <v>0.32</v>
      </c>
      <c r="H556" t="str">
        <f t="shared" si="41"/>
        <v>20-50%</v>
      </c>
      <c r="I556" s="8" t="str">
        <f t="shared" si="43"/>
        <v>&gt;500</v>
      </c>
      <c r="J556" s="8" t="str">
        <f t="shared" si="44"/>
        <v>No</v>
      </c>
      <c r="K556" s="1" t="s">
        <v>9296</v>
      </c>
      <c r="L556">
        <v>4.0999999999999996</v>
      </c>
      <c r="M556" s="4">
        <v>50772</v>
      </c>
      <c r="N556" s="12">
        <f t="shared" si="42"/>
        <v>208165.19999999998</v>
      </c>
      <c r="O556" t="s">
        <v>11184</v>
      </c>
      <c r="P556" t="s">
        <v>2650</v>
      </c>
      <c r="Q556" t="s">
        <v>12317</v>
      </c>
      <c r="R556" t="s">
        <v>2651</v>
      </c>
      <c r="S556" t="s">
        <v>13465</v>
      </c>
      <c r="T556" t="s">
        <v>2652</v>
      </c>
      <c r="U556" t="s">
        <v>3036</v>
      </c>
      <c r="V556" t="s">
        <v>3347</v>
      </c>
    </row>
    <row r="557" spans="1:22">
      <c r="A557" t="s">
        <v>3348</v>
      </c>
      <c r="B557" t="s">
        <v>9810</v>
      </c>
      <c r="C557" t="s">
        <v>10598</v>
      </c>
      <c r="D557" s="2">
        <v>1599</v>
      </c>
      <c r="E557" s="11">
        <f t="shared" si="40"/>
        <v>4680799</v>
      </c>
      <c r="F557" s="5">
        <v>2599</v>
      </c>
      <c r="G557" s="1">
        <v>0.38</v>
      </c>
      <c r="H557" t="str">
        <f t="shared" si="41"/>
        <v>20-50%</v>
      </c>
      <c r="I557" s="8" t="str">
        <f t="shared" si="43"/>
        <v>&gt;500</v>
      </c>
      <c r="J557" s="8" t="str">
        <f t="shared" si="44"/>
        <v>No</v>
      </c>
      <c r="K557" s="1" t="s">
        <v>9296</v>
      </c>
      <c r="L557">
        <v>4.3</v>
      </c>
      <c r="M557" s="4">
        <v>1801</v>
      </c>
      <c r="N557" s="12">
        <f t="shared" si="42"/>
        <v>7744.2999999999993</v>
      </c>
      <c r="O557" t="s">
        <v>11228</v>
      </c>
      <c r="P557" t="s">
        <v>3350</v>
      </c>
      <c r="Q557" t="s">
        <v>12388</v>
      </c>
      <c r="R557" t="s">
        <v>3351</v>
      </c>
      <c r="S557" t="s">
        <v>13540</v>
      </c>
      <c r="T557" t="s">
        <v>3352</v>
      </c>
      <c r="U557" t="s">
        <v>3353</v>
      </c>
      <c r="V557" t="s">
        <v>3354</v>
      </c>
    </row>
    <row r="558" spans="1:22">
      <c r="A558" t="s">
        <v>3355</v>
      </c>
      <c r="B558" t="s">
        <v>9811</v>
      </c>
      <c r="C558" t="s">
        <v>10611</v>
      </c>
      <c r="D558">
        <v>699</v>
      </c>
      <c r="E558" s="11">
        <f t="shared" si="40"/>
        <v>17270396</v>
      </c>
      <c r="F558" s="5">
        <v>1199</v>
      </c>
      <c r="G558" s="1">
        <v>0.42</v>
      </c>
      <c r="H558" t="str">
        <f t="shared" si="41"/>
        <v>&gt;=50%</v>
      </c>
      <c r="I558" s="8" t="str">
        <f t="shared" si="43"/>
        <v>&gt;500</v>
      </c>
      <c r="J558" s="8" t="str">
        <f t="shared" si="44"/>
        <v>No</v>
      </c>
      <c r="K558" s="1" t="s">
        <v>9296</v>
      </c>
      <c r="L558">
        <v>4</v>
      </c>
      <c r="M558" s="4">
        <v>14404</v>
      </c>
      <c r="N558" s="12">
        <f t="shared" si="42"/>
        <v>57616</v>
      </c>
      <c r="O558" t="s">
        <v>11229</v>
      </c>
      <c r="P558" t="s">
        <v>2662</v>
      </c>
      <c r="Q558" t="s">
        <v>12318</v>
      </c>
      <c r="R558" t="s">
        <v>2663</v>
      </c>
      <c r="S558" t="s">
        <v>13466</v>
      </c>
      <c r="T558" t="s">
        <v>2664</v>
      </c>
      <c r="U558" t="s">
        <v>3357</v>
      </c>
      <c r="V558" t="s">
        <v>3358</v>
      </c>
    </row>
    <row r="559" spans="1:22">
      <c r="A559" t="s">
        <v>3359</v>
      </c>
      <c r="B559" t="s">
        <v>9812</v>
      </c>
      <c r="C559" t="s">
        <v>10593</v>
      </c>
      <c r="D559">
        <v>99</v>
      </c>
      <c r="E559" s="11">
        <f t="shared" si="40"/>
        <v>304695</v>
      </c>
      <c r="F559" s="5">
        <v>999</v>
      </c>
      <c r="G559" s="1">
        <v>0.9</v>
      </c>
      <c r="H559" t="str">
        <f t="shared" si="41"/>
        <v>20-50%</v>
      </c>
      <c r="I559" s="8" t="str">
        <f t="shared" si="43"/>
        <v>&gt;500</v>
      </c>
      <c r="J559" s="8" t="str">
        <f t="shared" si="44"/>
        <v>No</v>
      </c>
      <c r="K559" s="1" t="s">
        <v>9295</v>
      </c>
      <c r="L559">
        <v>4.4000000000000004</v>
      </c>
      <c r="M559" s="4">
        <v>305</v>
      </c>
      <c r="N559" s="12">
        <f t="shared" si="42"/>
        <v>1342</v>
      </c>
      <c r="O559" t="s">
        <v>11230</v>
      </c>
      <c r="P559" t="s">
        <v>3361</v>
      </c>
      <c r="Q559" t="s">
        <v>12389</v>
      </c>
      <c r="R559" t="s">
        <v>3362</v>
      </c>
      <c r="S559" t="s">
        <v>13541</v>
      </c>
      <c r="T559" t="s">
        <v>3363</v>
      </c>
      <c r="U559" t="s">
        <v>3364</v>
      </c>
      <c r="V559" t="s">
        <v>3365</v>
      </c>
    </row>
    <row r="560" spans="1:22">
      <c r="A560" t="s">
        <v>3366</v>
      </c>
      <c r="B560" t="s">
        <v>9813</v>
      </c>
      <c r="C560" t="s">
        <v>10591</v>
      </c>
      <c r="D560" s="2">
        <v>7915</v>
      </c>
      <c r="E560" s="11">
        <f t="shared" si="40"/>
        <v>13758624</v>
      </c>
      <c r="F560" s="5">
        <v>9999</v>
      </c>
      <c r="G560" s="1">
        <v>0.21</v>
      </c>
      <c r="H560" t="str">
        <f t="shared" si="41"/>
        <v>&gt;=50%</v>
      </c>
      <c r="I560" s="8" t="str">
        <f t="shared" si="43"/>
        <v>&gt;500</v>
      </c>
      <c r="J560" s="8" t="str">
        <f t="shared" si="44"/>
        <v>No</v>
      </c>
      <c r="K560" s="1" t="s">
        <v>9296</v>
      </c>
      <c r="L560">
        <v>4.3</v>
      </c>
      <c r="M560" s="4">
        <v>1376</v>
      </c>
      <c r="N560" s="12">
        <f t="shared" si="42"/>
        <v>5916.8</v>
      </c>
      <c r="O560" t="s">
        <v>11231</v>
      </c>
      <c r="P560" t="s">
        <v>3368</v>
      </c>
      <c r="Q560" t="s">
        <v>12390</v>
      </c>
      <c r="R560" t="s">
        <v>3369</v>
      </c>
      <c r="S560" t="s">
        <v>13542</v>
      </c>
      <c r="T560" t="s">
        <v>3370</v>
      </c>
      <c r="U560" t="s">
        <v>3371</v>
      </c>
      <c r="V560" t="s">
        <v>3372</v>
      </c>
    </row>
    <row r="561" spans="1:22">
      <c r="A561" t="s">
        <v>3373</v>
      </c>
      <c r="B561" t="s">
        <v>9814</v>
      </c>
      <c r="C561" t="s">
        <v>10595</v>
      </c>
      <c r="D561" s="2">
        <v>1499</v>
      </c>
      <c r="E561" s="11">
        <f t="shared" si="40"/>
        <v>181081362</v>
      </c>
      <c r="F561" s="5">
        <v>7999</v>
      </c>
      <c r="G561" s="1">
        <v>0.81</v>
      </c>
      <c r="H561" t="str">
        <f t="shared" si="41"/>
        <v>20%</v>
      </c>
      <c r="I561" s="8" t="str">
        <f t="shared" si="43"/>
        <v>&gt;500</v>
      </c>
      <c r="J561" s="8" t="str">
        <f t="shared" si="44"/>
        <v>No</v>
      </c>
      <c r="K561" s="1" t="s">
        <v>9295</v>
      </c>
      <c r="L561">
        <v>4.2</v>
      </c>
      <c r="M561" s="4">
        <v>22638</v>
      </c>
      <c r="N561" s="12">
        <f t="shared" si="42"/>
        <v>95079.6</v>
      </c>
      <c r="O561" t="s">
        <v>11232</v>
      </c>
      <c r="P561" t="s">
        <v>2300</v>
      </c>
      <c r="Q561" t="s">
        <v>2301</v>
      </c>
      <c r="R561" t="s">
        <v>2302</v>
      </c>
      <c r="S561" t="s">
        <v>13430</v>
      </c>
      <c r="T561" t="s">
        <v>2303</v>
      </c>
      <c r="U561" t="s">
        <v>3375</v>
      </c>
      <c r="V561" t="s">
        <v>3376</v>
      </c>
    </row>
    <row r="562" spans="1:22">
      <c r="A562" t="s">
        <v>3377</v>
      </c>
      <c r="B562" t="s">
        <v>9815</v>
      </c>
      <c r="C562" t="s">
        <v>10605</v>
      </c>
      <c r="D562" s="2">
        <v>1055</v>
      </c>
      <c r="E562" s="11">
        <f t="shared" si="40"/>
        <v>2937648</v>
      </c>
      <c r="F562" s="5">
        <v>1249</v>
      </c>
      <c r="G562" s="1">
        <v>0.16</v>
      </c>
      <c r="H562" t="str">
        <f t="shared" si="41"/>
        <v>&gt;=50%</v>
      </c>
      <c r="I562" s="8" t="str">
        <f t="shared" si="43"/>
        <v>&gt;500</v>
      </c>
      <c r="J562" s="8" t="str">
        <f t="shared" si="44"/>
        <v>No</v>
      </c>
      <c r="K562" s="1" t="s">
        <v>9296</v>
      </c>
      <c r="L562">
        <v>3.8</v>
      </c>
      <c r="M562" s="4">
        <v>2352</v>
      </c>
      <c r="N562" s="12">
        <f t="shared" si="42"/>
        <v>8937.6</v>
      </c>
      <c r="O562" t="s">
        <v>11233</v>
      </c>
      <c r="P562" t="s">
        <v>3379</v>
      </c>
      <c r="Q562" t="s">
        <v>12391</v>
      </c>
      <c r="R562" t="s">
        <v>3380</v>
      </c>
      <c r="S562" t="s">
        <v>13543</v>
      </c>
      <c r="T562" t="s">
        <v>3381</v>
      </c>
      <c r="U562" t="s">
        <v>3382</v>
      </c>
      <c r="V562" t="s">
        <v>3383</v>
      </c>
    </row>
    <row r="563" spans="1:22">
      <c r="A563" t="s">
        <v>3384</v>
      </c>
      <c r="B563" t="s">
        <v>9816</v>
      </c>
      <c r="C563" t="s">
        <v>10572</v>
      </c>
      <c r="D563">
        <v>150</v>
      </c>
      <c r="E563" s="11">
        <f t="shared" si="40"/>
        <v>427686</v>
      </c>
      <c r="F563" s="5">
        <v>599</v>
      </c>
      <c r="G563" s="1">
        <v>0.75</v>
      </c>
      <c r="H563" t="str">
        <f t="shared" si="41"/>
        <v>&gt;=50%</v>
      </c>
      <c r="I563" s="8" t="str">
        <f t="shared" si="43"/>
        <v>&gt;500</v>
      </c>
      <c r="J563" s="8" t="str">
        <f t="shared" si="44"/>
        <v>No</v>
      </c>
      <c r="K563" s="1" t="s">
        <v>9295</v>
      </c>
      <c r="L563">
        <v>4.3</v>
      </c>
      <c r="M563" s="4">
        <v>714</v>
      </c>
      <c r="N563" s="12">
        <f t="shared" si="42"/>
        <v>3070.2</v>
      </c>
      <c r="O563" t="s">
        <v>11234</v>
      </c>
      <c r="P563" t="s">
        <v>3386</v>
      </c>
      <c r="Q563" t="s">
        <v>12392</v>
      </c>
      <c r="R563" t="s">
        <v>3387</v>
      </c>
      <c r="S563" t="s">
        <v>13544</v>
      </c>
      <c r="T563" t="s">
        <v>3388</v>
      </c>
      <c r="U563" t="s">
        <v>3389</v>
      </c>
      <c r="V563" t="s">
        <v>3390</v>
      </c>
    </row>
    <row r="564" spans="1:22">
      <c r="A564" t="s">
        <v>463</v>
      </c>
      <c r="B564" t="s">
        <v>9381</v>
      </c>
      <c r="C564" t="s">
        <v>10608</v>
      </c>
      <c r="D564">
        <v>219</v>
      </c>
      <c r="E564" s="11">
        <f t="shared" si="40"/>
        <v>14036400</v>
      </c>
      <c r="F564" s="5">
        <v>700</v>
      </c>
      <c r="G564" s="1">
        <v>0.69</v>
      </c>
      <c r="H564" t="str">
        <f t="shared" si="41"/>
        <v>&gt;=50%</v>
      </c>
      <c r="I564" s="8" t="str">
        <f t="shared" si="43"/>
        <v>&gt;500</v>
      </c>
      <c r="J564" s="8" t="str">
        <f t="shared" si="44"/>
        <v>No</v>
      </c>
      <c r="K564" s="1" t="s">
        <v>9295</v>
      </c>
      <c r="L564">
        <v>4.3</v>
      </c>
      <c r="M564" s="4">
        <v>20052</v>
      </c>
      <c r="N564" s="12">
        <f t="shared" si="42"/>
        <v>86223.599999999991</v>
      </c>
      <c r="O564" t="s">
        <v>10832</v>
      </c>
      <c r="P564" t="s">
        <v>465</v>
      </c>
      <c r="Q564" t="s">
        <v>12083</v>
      </c>
      <c r="R564" t="s">
        <v>466</v>
      </c>
      <c r="S564" t="s">
        <v>13215</v>
      </c>
      <c r="T564" t="s">
        <v>467</v>
      </c>
      <c r="U564" t="s">
        <v>3391</v>
      </c>
      <c r="V564" t="s">
        <v>3392</v>
      </c>
    </row>
    <row r="565" spans="1:22">
      <c r="A565" t="s">
        <v>3393</v>
      </c>
      <c r="B565" t="s">
        <v>9817</v>
      </c>
      <c r="C565" t="s">
        <v>10572</v>
      </c>
      <c r="D565">
        <v>474</v>
      </c>
      <c r="E565" s="11">
        <f t="shared" si="40"/>
        <v>2615746</v>
      </c>
      <c r="F565" s="5">
        <v>1799</v>
      </c>
      <c r="G565" s="1">
        <v>0.74</v>
      </c>
      <c r="H565" t="str">
        <f t="shared" si="41"/>
        <v>&gt;=50%</v>
      </c>
      <c r="I565" s="8" t="str">
        <f t="shared" si="43"/>
        <v>&gt;500</v>
      </c>
      <c r="J565" s="8" t="str">
        <f t="shared" si="44"/>
        <v>No</v>
      </c>
      <c r="K565" s="1" t="s">
        <v>9295</v>
      </c>
      <c r="L565">
        <v>4.3</v>
      </c>
      <c r="M565" s="4">
        <v>1454</v>
      </c>
      <c r="N565" s="12">
        <f t="shared" si="42"/>
        <v>6252.2</v>
      </c>
      <c r="O565" t="s">
        <v>11235</v>
      </c>
      <c r="P565" t="s">
        <v>3395</v>
      </c>
      <c r="Q565" t="s">
        <v>3396</v>
      </c>
      <c r="R565" t="s">
        <v>3397</v>
      </c>
      <c r="S565" t="s">
        <v>13545</v>
      </c>
      <c r="T565" t="s">
        <v>9261</v>
      </c>
      <c r="U565" t="s">
        <v>3398</v>
      </c>
      <c r="V565" t="s">
        <v>3399</v>
      </c>
    </row>
    <row r="566" spans="1:22">
      <c r="A566" t="s">
        <v>488</v>
      </c>
      <c r="B566" t="s">
        <v>9385</v>
      </c>
      <c r="C566" t="s">
        <v>10598</v>
      </c>
      <c r="D566">
        <v>115</v>
      </c>
      <c r="E566" s="11">
        <f t="shared" si="40"/>
        <v>3858268</v>
      </c>
      <c r="F566" s="5">
        <v>499</v>
      </c>
      <c r="G566" s="1">
        <v>0.77</v>
      </c>
      <c r="H566" t="str">
        <f t="shared" si="41"/>
        <v>&gt;=50%</v>
      </c>
      <c r="I566" s="8" t="str">
        <f t="shared" si="43"/>
        <v>200-500</v>
      </c>
      <c r="J566" s="8" t="str">
        <f t="shared" si="44"/>
        <v>No</v>
      </c>
      <c r="K566" s="1" t="s">
        <v>9295</v>
      </c>
      <c r="L566">
        <v>4</v>
      </c>
      <c r="M566" s="4">
        <v>7732</v>
      </c>
      <c r="N566" s="12">
        <f t="shared" si="42"/>
        <v>30928</v>
      </c>
      <c r="O566" t="s">
        <v>10836</v>
      </c>
      <c r="P566" t="s">
        <v>490</v>
      </c>
      <c r="Q566" t="s">
        <v>12086</v>
      </c>
      <c r="R566" t="s">
        <v>491</v>
      </c>
      <c r="S566" t="s">
        <v>13218</v>
      </c>
      <c r="T566" t="s">
        <v>492</v>
      </c>
      <c r="U566" t="s">
        <v>3400</v>
      </c>
      <c r="V566" t="s">
        <v>3401</v>
      </c>
    </row>
    <row r="567" spans="1:22">
      <c r="A567" t="s">
        <v>3402</v>
      </c>
      <c r="B567" t="s">
        <v>9818</v>
      </c>
      <c r="C567" t="s">
        <v>10593</v>
      </c>
      <c r="D567">
        <v>239</v>
      </c>
      <c r="E567" s="11">
        <f t="shared" si="40"/>
        <v>1286053</v>
      </c>
      <c r="F567" s="5">
        <v>599</v>
      </c>
      <c r="G567" s="1">
        <v>0.6</v>
      </c>
      <c r="H567" t="str">
        <f t="shared" si="41"/>
        <v>20-50%</v>
      </c>
      <c r="I567" s="8" t="str">
        <f t="shared" si="43"/>
        <v>&gt;500</v>
      </c>
      <c r="J567" s="8" t="str">
        <f t="shared" si="44"/>
        <v>No</v>
      </c>
      <c r="K567" s="1" t="s">
        <v>9295</v>
      </c>
      <c r="L567">
        <v>3.9</v>
      </c>
      <c r="M567" s="4">
        <v>2147</v>
      </c>
      <c r="N567" s="12">
        <f t="shared" si="42"/>
        <v>8373.2999999999993</v>
      </c>
      <c r="O567" t="s">
        <v>11236</v>
      </c>
      <c r="P567" t="s">
        <v>3121</v>
      </c>
      <c r="Q567" t="s">
        <v>12360</v>
      </c>
      <c r="R567" t="s">
        <v>3122</v>
      </c>
      <c r="S567" t="s">
        <v>13511</v>
      </c>
      <c r="T567" t="s">
        <v>3123</v>
      </c>
      <c r="U567" t="s">
        <v>3404</v>
      </c>
      <c r="V567" t="s">
        <v>3405</v>
      </c>
    </row>
    <row r="568" spans="1:22">
      <c r="A568" t="s">
        <v>3406</v>
      </c>
      <c r="B568" t="s">
        <v>9819</v>
      </c>
      <c r="C568" t="s">
        <v>10591</v>
      </c>
      <c r="D568" s="2">
        <v>7499</v>
      </c>
      <c r="E568" s="11">
        <f t="shared" si="40"/>
        <v>2981090168</v>
      </c>
      <c r="F568" s="5">
        <v>9499</v>
      </c>
      <c r="G568" s="1">
        <v>0.21</v>
      </c>
      <c r="H568" t="str">
        <f t="shared" si="41"/>
        <v>&gt;=50%</v>
      </c>
      <c r="I568" s="8" t="str">
        <f t="shared" si="43"/>
        <v>&gt;500</v>
      </c>
      <c r="J568" s="8" t="str">
        <f t="shared" si="44"/>
        <v>No</v>
      </c>
      <c r="K568" s="1" t="s">
        <v>9296</v>
      </c>
      <c r="L568">
        <v>4.0999999999999996</v>
      </c>
      <c r="M568" s="4">
        <v>313832</v>
      </c>
      <c r="N568" s="12">
        <f t="shared" si="42"/>
        <v>1286711.2</v>
      </c>
      <c r="O568" t="s">
        <v>11237</v>
      </c>
      <c r="P568" t="s">
        <v>2352</v>
      </c>
      <c r="Q568" t="s">
        <v>12290</v>
      </c>
      <c r="R568" t="s">
        <v>2353</v>
      </c>
      <c r="S568" t="s">
        <v>13435</v>
      </c>
      <c r="T568" t="s">
        <v>2354</v>
      </c>
      <c r="U568" t="s">
        <v>2359</v>
      </c>
      <c r="V568" t="s">
        <v>3408</v>
      </c>
    </row>
    <row r="569" spans="1:22">
      <c r="A569" t="s">
        <v>3409</v>
      </c>
      <c r="B569" t="s">
        <v>9820</v>
      </c>
      <c r="C569" t="s">
        <v>10593</v>
      </c>
      <c r="D569">
        <v>265</v>
      </c>
      <c r="E569" s="11">
        <f t="shared" si="40"/>
        <v>464535</v>
      </c>
      <c r="F569" s="5">
        <v>999</v>
      </c>
      <c r="G569" s="1">
        <v>0.73</v>
      </c>
      <c r="H569" t="str">
        <f t="shared" si="41"/>
        <v>20-50%</v>
      </c>
      <c r="I569" s="8" t="str">
        <f t="shared" si="43"/>
        <v>&gt;500</v>
      </c>
      <c r="J569" s="8" t="str">
        <f t="shared" si="44"/>
        <v>No</v>
      </c>
      <c r="K569" s="1" t="s">
        <v>9295</v>
      </c>
      <c r="L569">
        <v>3.7</v>
      </c>
      <c r="M569" s="4">
        <v>465</v>
      </c>
      <c r="N569" s="12">
        <f t="shared" si="42"/>
        <v>1720.5</v>
      </c>
      <c r="O569" t="s">
        <v>11238</v>
      </c>
      <c r="P569" t="s">
        <v>3411</v>
      </c>
      <c r="Q569" t="s">
        <v>12393</v>
      </c>
      <c r="R569" t="s">
        <v>3412</v>
      </c>
      <c r="S569" t="s">
        <v>13546</v>
      </c>
      <c r="T569" t="s">
        <v>3413</v>
      </c>
      <c r="U569" t="s">
        <v>3414</v>
      </c>
      <c r="V569" t="s">
        <v>3415</v>
      </c>
    </row>
    <row r="570" spans="1:22">
      <c r="A570" t="s">
        <v>3416</v>
      </c>
      <c r="B570" t="s">
        <v>9821</v>
      </c>
      <c r="C570" t="s">
        <v>10572</v>
      </c>
      <c r="D570" s="2">
        <v>37990</v>
      </c>
      <c r="E570" s="11">
        <f t="shared" si="40"/>
        <v>2084222210</v>
      </c>
      <c r="F570" s="5">
        <v>74999</v>
      </c>
      <c r="G570" s="1">
        <v>0.49</v>
      </c>
      <c r="H570" t="str">
        <f t="shared" si="41"/>
        <v>&gt;=50%</v>
      </c>
      <c r="I570" s="8" t="str">
        <f t="shared" si="43"/>
        <v>&gt;500</v>
      </c>
      <c r="J570" s="8" t="str">
        <f t="shared" si="44"/>
        <v>No</v>
      </c>
      <c r="K570" s="1" t="s">
        <v>9296</v>
      </c>
      <c r="L570">
        <v>4.2</v>
      </c>
      <c r="M570" s="4">
        <v>27790</v>
      </c>
      <c r="N570" s="12">
        <f t="shared" si="42"/>
        <v>116718</v>
      </c>
      <c r="O570" t="s">
        <v>11239</v>
      </c>
      <c r="P570" t="s">
        <v>3418</v>
      </c>
      <c r="Q570" t="s">
        <v>12394</v>
      </c>
      <c r="R570" t="s">
        <v>3419</v>
      </c>
      <c r="S570" t="s">
        <v>13547</v>
      </c>
      <c r="T570" t="s">
        <v>3420</v>
      </c>
      <c r="U570" t="s">
        <v>3421</v>
      </c>
      <c r="V570" t="s">
        <v>3422</v>
      </c>
    </row>
    <row r="571" spans="1:22">
      <c r="A571" t="s">
        <v>502</v>
      </c>
      <c r="B571" t="s">
        <v>9387</v>
      </c>
      <c r="C571" t="s">
        <v>10572</v>
      </c>
      <c r="D571">
        <v>199</v>
      </c>
      <c r="E571" s="11">
        <f t="shared" si="40"/>
        <v>300398</v>
      </c>
      <c r="F571" s="5">
        <v>499</v>
      </c>
      <c r="G571" s="1">
        <v>0.6</v>
      </c>
      <c r="H571" t="str">
        <f t="shared" si="41"/>
        <v>&gt;=50%</v>
      </c>
      <c r="I571" s="8" t="str">
        <f t="shared" si="43"/>
        <v>200-500</v>
      </c>
      <c r="J571" s="8" t="str">
        <f t="shared" si="44"/>
        <v>No</v>
      </c>
      <c r="K571" s="1" t="s">
        <v>9295</v>
      </c>
      <c r="L571">
        <v>4.0999999999999996</v>
      </c>
      <c r="M571" s="4">
        <v>602</v>
      </c>
      <c r="N571" s="12">
        <f t="shared" si="42"/>
        <v>2468.1999999999998</v>
      </c>
      <c r="O571" t="s">
        <v>10838</v>
      </c>
      <c r="P571" t="s">
        <v>504</v>
      </c>
      <c r="Q571" t="s">
        <v>12088</v>
      </c>
      <c r="R571" t="s">
        <v>505</v>
      </c>
      <c r="S571" t="s">
        <v>13220</v>
      </c>
      <c r="T571" t="s">
        <v>506</v>
      </c>
      <c r="U571" t="s">
        <v>3423</v>
      </c>
      <c r="V571" t="s">
        <v>3424</v>
      </c>
    </row>
    <row r="572" spans="1:22">
      <c r="A572" t="s">
        <v>509</v>
      </c>
      <c r="B572" t="s">
        <v>9388</v>
      </c>
      <c r="C572" t="s">
        <v>10601</v>
      </c>
      <c r="D572">
        <v>179</v>
      </c>
      <c r="E572" s="11">
        <f t="shared" si="40"/>
        <v>567777</v>
      </c>
      <c r="F572" s="5">
        <v>399</v>
      </c>
      <c r="G572" s="1">
        <v>0.55000000000000004</v>
      </c>
      <c r="H572" t="str">
        <f t="shared" si="41"/>
        <v>&gt;=50%</v>
      </c>
      <c r="I572" s="8" t="str">
        <f t="shared" si="43"/>
        <v>200-500</v>
      </c>
      <c r="J572" s="8" t="str">
        <f t="shared" si="44"/>
        <v>No</v>
      </c>
      <c r="K572" s="1" t="s">
        <v>9295</v>
      </c>
      <c r="L572">
        <v>4</v>
      </c>
      <c r="M572" s="4">
        <v>1423</v>
      </c>
      <c r="N572" s="12">
        <f t="shared" si="42"/>
        <v>5692</v>
      </c>
      <c r="O572" t="s">
        <v>10839</v>
      </c>
      <c r="P572" t="s">
        <v>511</v>
      </c>
      <c r="Q572" t="s">
        <v>12089</v>
      </c>
      <c r="R572" t="s">
        <v>512</v>
      </c>
      <c r="S572" t="s">
        <v>13221</v>
      </c>
      <c r="T572" t="s">
        <v>9250</v>
      </c>
      <c r="U572" t="s">
        <v>3425</v>
      </c>
      <c r="V572" t="s">
        <v>3426</v>
      </c>
    </row>
    <row r="573" spans="1:22">
      <c r="A573" t="s">
        <v>3427</v>
      </c>
      <c r="B573" t="s">
        <v>9822</v>
      </c>
      <c r="C573" t="s">
        <v>10593</v>
      </c>
      <c r="D573" s="2">
        <v>1799</v>
      </c>
      <c r="E573" s="11">
        <f t="shared" si="40"/>
        <v>979755</v>
      </c>
      <c r="F573" s="5">
        <v>3999</v>
      </c>
      <c r="G573" s="1">
        <v>0.55000000000000004</v>
      </c>
      <c r="H573" t="str">
        <f t="shared" si="41"/>
        <v>20-50%</v>
      </c>
      <c r="I573" s="8" t="str">
        <f t="shared" si="43"/>
        <v>&gt;500</v>
      </c>
      <c r="J573" s="8" t="str">
        <f t="shared" si="44"/>
        <v>No</v>
      </c>
      <c r="K573" s="1" t="s">
        <v>9295</v>
      </c>
      <c r="L573">
        <v>4.5999999999999996</v>
      </c>
      <c r="M573" s="4">
        <v>245</v>
      </c>
      <c r="N573" s="12">
        <f t="shared" si="42"/>
        <v>1127</v>
      </c>
      <c r="O573" t="s">
        <v>11240</v>
      </c>
      <c r="P573" t="s">
        <v>3429</v>
      </c>
      <c r="Q573" t="s">
        <v>12395</v>
      </c>
      <c r="R573" t="s">
        <v>3430</v>
      </c>
      <c r="S573" t="s">
        <v>13548</v>
      </c>
      <c r="T573" t="s">
        <v>3431</v>
      </c>
      <c r="U573" t="s">
        <v>3432</v>
      </c>
      <c r="V573" t="s">
        <v>3433</v>
      </c>
    </row>
    <row r="574" spans="1:22">
      <c r="A574" t="s">
        <v>3434</v>
      </c>
      <c r="B574" t="s">
        <v>9823</v>
      </c>
      <c r="C574" t="s">
        <v>10591</v>
      </c>
      <c r="D574" s="2">
        <v>8499</v>
      </c>
      <c r="E574" s="11">
        <f t="shared" si="40"/>
        <v>3311724</v>
      </c>
      <c r="F574" s="5">
        <v>11999</v>
      </c>
      <c r="G574" s="1">
        <v>0.28999999999999998</v>
      </c>
      <c r="H574" t="str">
        <f t="shared" si="41"/>
        <v>20-50%</v>
      </c>
      <c r="I574" s="8" t="str">
        <f t="shared" si="43"/>
        <v>&gt;500</v>
      </c>
      <c r="J574" s="8" t="str">
        <f t="shared" si="44"/>
        <v>No</v>
      </c>
      <c r="K574" s="1" t="s">
        <v>9296</v>
      </c>
      <c r="L574">
        <v>3.9</v>
      </c>
      <c r="M574" s="4">
        <v>276</v>
      </c>
      <c r="N574" s="12">
        <f t="shared" si="42"/>
        <v>1076.3999999999999</v>
      </c>
      <c r="O574" t="s">
        <v>11241</v>
      </c>
      <c r="P574" t="s">
        <v>3436</v>
      </c>
      <c r="Q574" t="s">
        <v>12396</v>
      </c>
      <c r="R574" t="s">
        <v>3437</v>
      </c>
      <c r="S574" t="s">
        <v>13549</v>
      </c>
      <c r="T574" t="s">
        <v>3438</v>
      </c>
      <c r="U574" t="s">
        <v>3439</v>
      </c>
      <c r="V574" t="s">
        <v>3440</v>
      </c>
    </row>
    <row r="575" spans="1:22">
      <c r="A575" t="s">
        <v>3441</v>
      </c>
      <c r="B575" t="s">
        <v>9824</v>
      </c>
      <c r="C575" t="s">
        <v>10591</v>
      </c>
      <c r="D575" s="2">
        <v>1999</v>
      </c>
      <c r="E575" s="11">
        <f t="shared" si="40"/>
        <v>120985746</v>
      </c>
      <c r="F575" s="5">
        <v>3999</v>
      </c>
      <c r="G575" s="1">
        <v>0.5</v>
      </c>
      <c r="H575" t="str">
        <f t="shared" si="41"/>
        <v>&gt;=50%</v>
      </c>
      <c r="I575" s="8" t="str">
        <f t="shared" si="43"/>
        <v>&gt;500</v>
      </c>
      <c r="J575" s="8" t="str">
        <f t="shared" si="44"/>
        <v>No</v>
      </c>
      <c r="K575" s="1" t="s">
        <v>9295</v>
      </c>
      <c r="L575">
        <v>4</v>
      </c>
      <c r="M575" s="4">
        <v>30254</v>
      </c>
      <c r="N575" s="12">
        <f t="shared" si="42"/>
        <v>121016</v>
      </c>
      <c r="O575" t="s">
        <v>11242</v>
      </c>
      <c r="P575" t="s">
        <v>3443</v>
      </c>
      <c r="Q575" t="s">
        <v>3444</v>
      </c>
      <c r="R575" t="s">
        <v>3445</v>
      </c>
      <c r="S575" t="s">
        <v>13550</v>
      </c>
      <c r="T575" t="s">
        <v>3446</v>
      </c>
      <c r="U575" t="s">
        <v>3447</v>
      </c>
      <c r="V575" t="s">
        <v>3448</v>
      </c>
    </row>
    <row r="576" spans="1:22">
      <c r="A576" t="s">
        <v>3449</v>
      </c>
      <c r="B576" t="s">
        <v>9665</v>
      </c>
      <c r="C576" t="s">
        <v>10598</v>
      </c>
      <c r="D576" s="2">
        <v>3999</v>
      </c>
      <c r="E576" s="11">
        <f t="shared" si="40"/>
        <v>308880839</v>
      </c>
      <c r="F576" s="5">
        <v>17999</v>
      </c>
      <c r="G576" s="1">
        <v>0.78</v>
      </c>
      <c r="H576" t="str">
        <f t="shared" si="41"/>
        <v>&gt;=50%</v>
      </c>
      <c r="I576" s="8" t="str">
        <f t="shared" si="43"/>
        <v>&gt;500</v>
      </c>
      <c r="J576" s="8" t="str">
        <f t="shared" si="44"/>
        <v>No</v>
      </c>
      <c r="K576" s="1" t="s">
        <v>9295</v>
      </c>
      <c r="L576">
        <v>4.3</v>
      </c>
      <c r="M576" s="4">
        <v>17161</v>
      </c>
      <c r="N576" s="12">
        <f t="shared" si="42"/>
        <v>73792.3</v>
      </c>
      <c r="O576" t="s">
        <v>11243</v>
      </c>
      <c r="P576" t="s">
        <v>2375</v>
      </c>
      <c r="Q576" t="s">
        <v>12291</v>
      </c>
      <c r="R576" t="s">
        <v>2376</v>
      </c>
      <c r="S576" t="s">
        <v>13436</v>
      </c>
      <c r="T576" t="s">
        <v>2377</v>
      </c>
      <c r="U576" t="s">
        <v>3450</v>
      </c>
      <c r="V576" t="s">
        <v>3451</v>
      </c>
    </row>
    <row r="577" spans="1:22">
      <c r="A577" t="s">
        <v>3452</v>
      </c>
      <c r="B577" t="s">
        <v>9825</v>
      </c>
      <c r="C577" t="s">
        <v>10601</v>
      </c>
      <c r="D577">
        <v>219</v>
      </c>
      <c r="E577" s="11">
        <f t="shared" si="40"/>
        <v>6986</v>
      </c>
      <c r="F577" s="5">
        <v>499</v>
      </c>
      <c r="G577" s="1">
        <v>0.56000000000000005</v>
      </c>
      <c r="H577" t="str">
        <f t="shared" si="41"/>
        <v>&gt;=50%</v>
      </c>
      <c r="I577" s="8" t="str">
        <f t="shared" si="43"/>
        <v>200-500</v>
      </c>
      <c r="J577" s="8" t="str">
        <f t="shared" si="44"/>
        <v>No</v>
      </c>
      <c r="K577" s="1" t="s">
        <v>9295</v>
      </c>
      <c r="L577">
        <v>4.4000000000000004</v>
      </c>
      <c r="M577" s="4">
        <v>14</v>
      </c>
      <c r="N577" s="12">
        <f t="shared" si="42"/>
        <v>61.600000000000009</v>
      </c>
      <c r="O577" t="s">
        <v>11244</v>
      </c>
      <c r="P577" t="s">
        <v>3454</v>
      </c>
      <c r="Q577" t="s">
        <v>12397</v>
      </c>
      <c r="R577" t="s">
        <v>3455</v>
      </c>
      <c r="S577" t="s">
        <v>13551</v>
      </c>
      <c r="T577" t="s">
        <v>3456</v>
      </c>
      <c r="U577" t="s">
        <v>3457</v>
      </c>
      <c r="V577" t="s">
        <v>3458</v>
      </c>
    </row>
    <row r="578" spans="1:22">
      <c r="A578" t="s">
        <v>3459</v>
      </c>
      <c r="B578" t="s">
        <v>9826</v>
      </c>
      <c r="C578" t="s">
        <v>10592</v>
      </c>
      <c r="D578">
        <v>599</v>
      </c>
      <c r="E578" s="11">
        <f t="shared" ref="E578:E641" si="45">F578 * M578</f>
        <v>20369440</v>
      </c>
      <c r="F578" s="5">
        <v>1399</v>
      </c>
      <c r="G578" s="1">
        <v>0.56999999999999995</v>
      </c>
      <c r="H578" t="str">
        <f t="shared" ref="H578:H641" si="46">IF(G579 &lt;=0.2, "20%", IF(G579 &lt;=0.5,"20-50%", "&gt;=50%"))</f>
        <v>20%</v>
      </c>
      <c r="I578" s="8" t="str">
        <f t="shared" si="43"/>
        <v>&gt;500</v>
      </c>
      <c r="J578" s="8" t="str">
        <f t="shared" si="44"/>
        <v>No</v>
      </c>
      <c r="K578" s="1" t="s">
        <v>9295</v>
      </c>
      <c r="L578">
        <v>4.0999999999999996</v>
      </c>
      <c r="M578" s="4">
        <v>14560</v>
      </c>
      <c r="N578" s="12">
        <f t="shared" ref="N578:N641" si="47">L578 *M578</f>
        <v>59695.999999999993</v>
      </c>
      <c r="O578" t="s">
        <v>11245</v>
      </c>
      <c r="P578" t="s">
        <v>3461</v>
      </c>
      <c r="Q578" t="s">
        <v>12398</v>
      </c>
      <c r="R578" t="s">
        <v>3462</v>
      </c>
      <c r="S578" t="s">
        <v>13552</v>
      </c>
      <c r="T578" t="s">
        <v>3463</v>
      </c>
      <c r="U578" t="s">
        <v>3464</v>
      </c>
      <c r="V578" t="s">
        <v>3465</v>
      </c>
    </row>
    <row r="579" spans="1:22">
      <c r="A579" t="s">
        <v>3466</v>
      </c>
      <c r="B579" t="s">
        <v>9827</v>
      </c>
      <c r="C579" t="s">
        <v>10612</v>
      </c>
      <c r="D579" s="2">
        <v>2499</v>
      </c>
      <c r="E579" s="11">
        <f t="shared" si="45"/>
        <v>9464844</v>
      </c>
      <c r="F579" s="5">
        <v>2999</v>
      </c>
      <c r="G579" s="1">
        <v>0.17</v>
      </c>
      <c r="H579" t="str">
        <f t="shared" si="46"/>
        <v>&gt;=50%</v>
      </c>
      <c r="I579" s="8" t="str">
        <f t="shared" ref="I579:I642" si="48">IF(F579&lt;200,"&lt;200",IF(F579&lt;=500,"200-500",IF(F579&gt;500,"&gt;500")))</f>
        <v>&gt;500</v>
      </c>
      <c r="J579" s="8" t="str">
        <f t="shared" ref="J579:J642" si="49">IF(T579 &lt;1000, "Yes","No")</f>
        <v>No</v>
      </c>
      <c r="K579" s="1" t="s">
        <v>9296</v>
      </c>
      <c r="L579">
        <v>4.0999999999999996</v>
      </c>
      <c r="M579" s="4">
        <v>3156</v>
      </c>
      <c r="N579" s="12">
        <f t="shared" si="47"/>
        <v>12939.599999999999</v>
      </c>
      <c r="O579" t="s">
        <v>11246</v>
      </c>
      <c r="P579" t="s">
        <v>3468</v>
      </c>
      <c r="Q579" t="s">
        <v>12399</v>
      </c>
      <c r="R579" t="s">
        <v>3469</v>
      </c>
      <c r="S579" t="s">
        <v>13553</v>
      </c>
      <c r="T579" t="s">
        <v>3470</v>
      </c>
      <c r="U579" t="s">
        <v>3471</v>
      </c>
      <c r="V579" t="s">
        <v>3472</v>
      </c>
    </row>
    <row r="580" spans="1:22">
      <c r="A580" t="s">
        <v>3473</v>
      </c>
      <c r="B580" t="s">
        <v>9828</v>
      </c>
      <c r="C580" t="s">
        <v>10591</v>
      </c>
      <c r="D580">
        <v>89</v>
      </c>
      <c r="E580" s="11">
        <f t="shared" si="45"/>
        <v>4660660</v>
      </c>
      <c r="F580" s="5">
        <v>499</v>
      </c>
      <c r="G580" s="1">
        <v>0.82</v>
      </c>
      <c r="H580" t="str">
        <f t="shared" si="46"/>
        <v>&gt;=50%</v>
      </c>
      <c r="I580" s="8" t="str">
        <f t="shared" si="48"/>
        <v>200-500</v>
      </c>
      <c r="J580" s="8" t="str">
        <f t="shared" si="49"/>
        <v>No</v>
      </c>
      <c r="K580" s="1" t="s">
        <v>9295</v>
      </c>
      <c r="L580">
        <v>4.0999999999999996</v>
      </c>
      <c r="M580" s="4">
        <v>9340</v>
      </c>
      <c r="N580" s="12">
        <f t="shared" si="47"/>
        <v>38294</v>
      </c>
      <c r="O580" t="s">
        <v>11247</v>
      </c>
      <c r="P580" t="s">
        <v>3475</v>
      </c>
      <c r="Q580" t="s">
        <v>12400</v>
      </c>
      <c r="R580" t="s">
        <v>3476</v>
      </c>
      <c r="S580" t="s">
        <v>13554</v>
      </c>
      <c r="T580" t="s">
        <v>3477</v>
      </c>
      <c r="U580" t="s">
        <v>3478</v>
      </c>
      <c r="V580" t="s">
        <v>3479</v>
      </c>
    </row>
    <row r="581" spans="1:22">
      <c r="A581" t="s">
        <v>3480</v>
      </c>
      <c r="B581" t="s">
        <v>9829</v>
      </c>
      <c r="C581" t="s">
        <v>10602</v>
      </c>
      <c r="D581" s="2">
        <v>2999</v>
      </c>
      <c r="E581" s="11">
        <f t="shared" si="45"/>
        <v>9215232</v>
      </c>
      <c r="F581" s="5">
        <v>11999</v>
      </c>
      <c r="G581" s="1">
        <v>0.75</v>
      </c>
      <c r="H581" t="str">
        <f t="shared" si="46"/>
        <v>&gt;=50%</v>
      </c>
      <c r="I581" s="8" t="str">
        <f t="shared" si="48"/>
        <v>&gt;500</v>
      </c>
      <c r="J581" s="8" t="str">
        <f t="shared" si="49"/>
        <v>No</v>
      </c>
      <c r="K581" s="1" t="s">
        <v>9295</v>
      </c>
      <c r="L581">
        <v>4.4000000000000004</v>
      </c>
      <c r="M581" s="4">
        <v>768</v>
      </c>
      <c r="N581" s="12">
        <f t="shared" si="47"/>
        <v>3379.2000000000003</v>
      </c>
      <c r="O581" t="s">
        <v>11248</v>
      </c>
      <c r="P581" t="s">
        <v>3482</v>
      </c>
      <c r="Q581" t="s">
        <v>3483</v>
      </c>
      <c r="R581" t="s">
        <v>3484</v>
      </c>
      <c r="S581" t="s">
        <v>13555</v>
      </c>
      <c r="T581" t="s">
        <v>9262</v>
      </c>
      <c r="U581" t="s">
        <v>3485</v>
      </c>
      <c r="V581" t="s">
        <v>3486</v>
      </c>
    </row>
    <row r="582" spans="1:22">
      <c r="A582" t="s">
        <v>3487</v>
      </c>
      <c r="B582" t="s">
        <v>9830</v>
      </c>
      <c r="C582" t="s">
        <v>10593</v>
      </c>
      <c r="D582">
        <v>314</v>
      </c>
      <c r="E582" s="11">
        <f t="shared" si="45"/>
        <v>43438022</v>
      </c>
      <c r="F582" s="5">
        <v>1499</v>
      </c>
      <c r="G582" s="1">
        <v>0.79</v>
      </c>
      <c r="H582" t="str">
        <f t="shared" si="46"/>
        <v>20-50%</v>
      </c>
      <c r="I582" s="8" t="str">
        <f t="shared" si="48"/>
        <v>&gt;500</v>
      </c>
      <c r="J582" s="8" t="str">
        <f t="shared" si="49"/>
        <v>No</v>
      </c>
      <c r="K582" s="1" t="s">
        <v>9295</v>
      </c>
      <c r="L582">
        <v>4.5</v>
      </c>
      <c r="M582" s="4">
        <v>28978</v>
      </c>
      <c r="N582" s="12">
        <f t="shared" si="47"/>
        <v>130401</v>
      </c>
      <c r="O582" t="s">
        <v>11249</v>
      </c>
      <c r="P582" t="s">
        <v>2900</v>
      </c>
      <c r="Q582" t="s">
        <v>2901</v>
      </c>
      <c r="R582" t="s">
        <v>2902</v>
      </c>
      <c r="S582" t="s">
        <v>13490</v>
      </c>
      <c r="T582" t="s">
        <v>2903</v>
      </c>
      <c r="U582" t="s">
        <v>3489</v>
      </c>
      <c r="V582" t="s">
        <v>3490</v>
      </c>
    </row>
    <row r="583" spans="1:22">
      <c r="A583" t="s">
        <v>3491</v>
      </c>
      <c r="B583" t="s">
        <v>9831</v>
      </c>
      <c r="C583" t="s">
        <v>10599</v>
      </c>
      <c r="D583" s="2">
        <v>13999</v>
      </c>
      <c r="E583" s="11">
        <f t="shared" si="45"/>
        <v>370442002</v>
      </c>
      <c r="F583" s="5">
        <v>19499</v>
      </c>
      <c r="G583" s="1">
        <v>0.28000000000000003</v>
      </c>
      <c r="H583" t="str">
        <f t="shared" si="46"/>
        <v>&gt;=50%</v>
      </c>
      <c r="I583" s="8" t="str">
        <f t="shared" si="48"/>
        <v>&gt;500</v>
      </c>
      <c r="J583" s="8" t="str">
        <f t="shared" si="49"/>
        <v>No</v>
      </c>
      <c r="K583" s="1" t="s">
        <v>9296</v>
      </c>
      <c r="L583">
        <v>4.0999999999999996</v>
      </c>
      <c r="M583" s="4">
        <v>18998</v>
      </c>
      <c r="N583" s="12">
        <f t="shared" si="47"/>
        <v>77891.799999999988</v>
      </c>
      <c r="O583" t="s">
        <v>11116</v>
      </c>
      <c r="P583" t="s">
        <v>2319</v>
      </c>
      <c r="Q583" t="s">
        <v>12287</v>
      </c>
      <c r="R583" t="s">
        <v>2320</v>
      </c>
      <c r="S583" t="s">
        <v>13432</v>
      </c>
      <c r="T583" t="s">
        <v>2321</v>
      </c>
      <c r="U583" t="s">
        <v>3493</v>
      </c>
      <c r="V583" t="s">
        <v>3494</v>
      </c>
    </row>
    <row r="584" spans="1:22">
      <c r="A584" t="s">
        <v>3495</v>
      </c>
      <c r="B584" t="s">
        <v>9832</v>
      </c>
      <c r="C584" t="s">
        <v>10606</v>
      </c>
      <c r="D584">
        <v>139</v>
      </c>
      <c r="E584" s="11">
        <f t="shared" si="45"/>
        <v>2480529</v>
      </c>
      <c r="F584" s="5">
        <v>499</v>
      </c>
      <c r="G584" s="1">
        <v>0.72</v>
      </c>
      <c r="H584" t="str">
        <f t="shared" si="46"/>
        <v>&gt;=50%</v>
      </c>
      <c r="I584" s="8" t="str">
        <f t="shared" si="48"/>
        <v>200-500</v>
      </c>
      <c r="J584" s="8" t="str">
        <f t="shared" si="49"/>
        <v>No</v>
      </c>
      <c r="K584" s="1" t="s">
        <v>9295</v>
      </c>
      <c r="L584">
        <v>4.2</v>
      </c>
      <c r="M584" s="4">
        <v>4971</v>
      </c>
      <c r="N584" s="12">
        <f t="shared" si="47"/>
        <v>20878.2</v>
      </c>
      <c r="O584" t="s">
        <v>11250</v>
      </c>
      <c r="P584" t="s">
        <v>3497</v>
      </c>
      <c r="Q584" t="s">
        <v>12401</v>
      </c>
      <c r="R584" t="s">
        <v>3498</v>
      </c>
      <c r="S584" t="s">
        <v>13556</v>
      </c>
      <c r="T584" t="s">
        <v>3499</v>
      </c>
      <c r="U584" t="s">
        <v>3500</v>
      </c>
      <c r="V584" t="s">
        <v>3501</v>
      </c>
    </row>
    <row r="585" spans="1:22">
      <c r="A585" t="s">
        <v>3502</v>
      </c>
      <c r="B585" t="s">
        <v>9833</v>
      </c>
      <c r="C585" t="s">
        <v>2215</v>
      </c>
      <c r="D585" s="2">
        <v>2599</v>
      </c>
      <c r="E585" s="11">
        <f t="shared" si="45"/>
        <v>10680474</v>
      </c>
      <c r="F585" s="5">
        <v>6999</v>
      </c>
      <c r="G585" s="1">
        <v>0.63</v>
      </c>
      <c r="H585" t="str">
        <f t="shared" si="46"/>
        <v>&gt;=50%</v>
      </c>
      <c r="I585" s="8" t="str">
        <f t="shared" si="48"/>
        <v>&gt;500</v>
      </c>
      <c r="J585" s="8" t="str">
        <f t="shared" si="49"/>
        <v>No</v>
      </c>
      <c r="K585" s="1" t="s">
        <v>9295</v>
      </c>
      <c r="L585">
        <v>4.5</v>
      </c>
      <c r="M585" s="4">
        <v>1526</v>
      </c>
      <c r="N585" s="12">
        <f t="shared" si="47"/>
        <v>6867</v>
      </c>
      <c r="O585" t="s">
        <v>11251</v>
      </c>
      <c r="P585" t="s">
        <v>3504</v>
      </c>
      <c r="Q585" t="s">
        <v>12402</v>
      </c>
      <c r="R585" t="s">
        <v>3505</v>
      </c>
      <c r="S585" t="s">
        <v>13557</v>
      </c>
      <c r="T585" t="s">
        <v>3506</v>
      </c>
      <c r="U585" t="s">
        <v>3507</v>
      </c>
      <c r="V585" t="s">
        <v>3508</v>
      </c>
    </row>
    <row r="586" spans="1:22">
      <c r="A586" t="s">
        <v>3509</v>
      </c>
      <c r="B586" t="s">
        <v>9834</v>
      </c>
      <c r="C586" t="s">
        <v>2215</v>
      </c>
      <c r="D586">
        <v>365</v>
      </c>
      <c r="E586" s="11">
        <f t="shared" si="45"/>
        <v>363347289</v>
      </c>
      <c r="F586" s="5">
        <v>999</v>
      </c>
      <c r="G586" s="1">
        <v>0.63</v>
      </c>
      <c r="H586" t="str">
        <f t="shared" si="46"/>
        <v>&gt;=50%</v>
      </c>
      <c r="I586" s="8" t="str">
        <f t="shared" si="48"/>
        <v>&gt;500</v>
      </c>
      <c r="J586" s="8" t="str">
        <f t="shared" si="49"/>
        <v>No</v>
      </c>
      <c r="K586" s="1" t="s">
        <v>9295</v>
      </c>
      <c r="L586">
        <v>4.0999999999999996</v>
      </c>
      <c r="M586" s="4">
        <v>363711</v>
      </c>
      <c r="N586" s="12">
        <f t="shared" si="47"/>
        <v>1491215.0999999999</v>
      </c>
      <c r="O586" t="s">
        <v>11117</v>
      </c>
      <c r="P586" t="s">
        <v>2251</v>
      </c>
      <c r="Q586" t="s">
        <v>12282</v>
      </c>
      <c r="R586" t="s">
        <v>2252</v>
      </c>
      <c r="S586" t="s">
        <v>13425</v>
      </c>
      <c r="T586" t="s">
        <v>2253</v>
      </c>
      <c r="U586" t="s">
        <v>3511</v>
      </c>
      <c r="V586" t="s">
        <v>3512</v>
      </c>
    </row>
    <row r="587" spans="1:22">
      <c r="A587" t="s">
        <v>3513</v>
      </c>
      <c r="B587" t="s">
        <v>9835</v>
      </c>
      <c r="C587" t="s">
        <v>10591</v>
      </c>
      <c r="D587" s="2">
        <v>1499</v>
      </c>
      <c r="E587" s="11">
        <f t="shared" si="45"/>
        <v>614923460</v>
      </c>
      <c r="F587" s="5">
        <v>4490</v>
      </c>
      <c r="G587" s="1">
        <v>0.67</v>
      </c>
      <c r="H587" t="str">
        <f t="shared" si="46"/>
        <v>&gt;=50%</v>
      </c>
      <c r="I587" s="8" t="str">
        <f t="shared" si="48"/>
        <v>&gt;500</v>
      </c>
      <c r="J587" s="8" t="str">
        <f t="shared" si="49"/>
        <v>No</v>
      </c>
      <c r="K587" s="1" t="s">
        <v>9295</v>
      </c>
      <c r="L587">
        <v>3.9</v>
      </c>
      <c r="M587" s="4">
        <v>136954</v>
      </c>
      <c r="N587" s="12">
        <f t="shared" si="47"/>
        <v>534120.6</v>
      </c>
      <c r="O587" t="s">
        <v>11252</v>
      </c>
      <c r="P587" t="s">
        <v>3515</v>
      </c>
      <c r="Q587" t="s">
        <v>12403</v>
      </c>
      <c r="R587" t="s">
        <v>3516</v>
      </c>
      <c r="S587" t="s">
        <v>13558</v>
      </c>
      <c r="T587" t="s">
        <v>3517</v>
      </c>
      <c r="U587" t="s">
        <v>3518</v>
      </c>
      <c r="V587" t="s">
        <v>3519</v>
      </c>
    </row>
    <row r="588" spans="1:22">
      <c r="A588" t="s">
        <v>2138</v>
      </c>
      <c r="B588" t="s">
        <v>9629</v>
      </c>
      <c r="C588" t="s">
        <v>10591</v>
      </c>
      <c r="D588" s="2">
        <v>1998</v>
      </c>
      <c r="E588" s="11">
        <f t="shared" si="45"/>
        <v>277062291</v>
      </c>
      <c r="F588" s="5">
        <v>9999</v>
      </c>
      <c r="G588" s="1">
        <v>0.8</v>
      </c>
      <c r="H588" t="str">
        <f t="shared" si="46"/>
        <v>&gt;=50%</v>
      </c>
      <c r="I588" s="8" t="str">
        <f t="shared" si="48"/>
        <v>&gt;500</v>
      </c>
      <c r="J588" s="8" t="str">
        <f t="shared" si="49"/>
        <v>No</v>
      </c>
      <c r="K588" s="1" t="s">
        <v>9295</v>
      </c>
      <c r="L588">
        <v>4.3</v>
      </c>
      <c r="M588" s="4">
        <v>27709</v>
      </c>
      <c r="N588" s="12">
        <f t="shared" si="47"/>
        <v>119148.7</v>
      </c>
      <c r="O588" t="s">
        <v>11069</v>
      </c>
      <c r="P588" t="s">
        <v>2140</v>
      </c>
      <c r="Q588" t="s">
        <v>12268</v>
      </c>
      <c r="R588" t="s">
        <v>2141</v>
      </c>
      <c r="S588" t="s">
        <v>13411</v>
      </c>
      <c r="T588" t="s">
        <v>2142</v>
      </c>
      <c r="U588" t="s">
        <v>3520</v>
      </c>
      <c r="V588" t="s">
        <v>3521</v>
      </c>
    </row>
    <row r="589" spans="1:22">
      <c r="A589" t="s">
        <v>2145</v>
      </c>
      <c r="B589" t="s">
        <v>9630</v>
      </c>
      <c r="C589" t="s">
        <v>10613</v>
      </c>
      <c r="D589" s="2">
        <v>1799</v>
      </c>
      <c r="E589" s="11">
        <f t="shared" si="45"/>
        <v>142485670</v>
      </c>
      <c r="F589" s="5">
        <v>7990</v>
      </c>
      <c r="G589" s="1">
        <v>0.77</v>
      </c>
      <c r="H589" t="str">
        <f t="shared" si="46"/>
        <v>&gt;=50%</v>
      </c>
      <c r="I589" s="8" t="str">
        <f t="shared" si="48"/>
        <v>&gt;500</v>
      </c>
      <c r="J589" s="8" t="str">
        <f t="shared" si="49"/>
        <v>No</v>
      </c>
      <c r="K589" s="1" t="s">
        <v>9295</v>
      </c>
      <c r="L589">
        <v>3.8</v>
      </c>
      <c r="M589" s="4">
        <v>17833</v>
      </c>
      <c r="N589" s="12">
        <f t="shared" si="47"/>
        <v>67765.399999999994</v>
      </c>
      <c r="O589" t="s">
        <v>11070</v>
      </c>
      <c r="P589" t="s">
        <v>2147</v>
      </c>
      <c r="Q589" t="s">
        <v>12269</v>
      </c>
      <c r="R589" t="s">
        <v>2148</v>
      </c>
      <c r="S589" t="s">
        <v>13412</v>
      </c>
      <c r="T589" t="s">
        <v>2149</v>
      </c>
      <c r="U589" t="s">
        <v>3522</v>
      </c>
      <c r="V589" t="s">
        <v>3523</v>
      </c>
    </row>
    <row r="590" spans="1:22">
      <c r="A590" t="s">
        <v>3524</v>
      </c>
      <c r="B590" t="s">
        <v>9836</v>
      </c>
      <c r="C590" t="s">
        <v>10614</v>
      </c>
      <c r="D590">
        <v>289</v>
      </c>
      <c r="E590" s="11">
        <f t="shared" si="45"/>
        <v>164518250</v>
      </c>
      <c r="F590" s="5">
        <v>650</v>
      </c>
      <c r="G590" s="1">
        <v>0.56000000000000005</v>
      </c>
      <c r="H590" t="str">
        <f t="shared" si="46"/>
        <v>20-50%</v>
      </c>
      <c r="I590" s="8" t="str">
        <f t="shared" si="48"/>
        <v>&gt;500</v>
      </c>
      <c r="J590" s="8" t="str">
        <f t="shared" si="49"/>
        <v>No</v>
      </c>
      <c r="K590" s="1" t="s">
        <v>9295</v>
      </c>
      <c r="L590">
        <v>4.3</v>
      </c>
      <c r="M590" s="4">
        <v>253105</v>
      </c>
      <c r="N590" s="12">
        <f t="shared" si="47"/>
        <v>1088351.5</v>
      </c>
      <c r="O590" t="s">
        <v>11253</v>
      </c>
      <c r="P590" t="s">
        <v>3526</v>
      </c>
      <c r="Q590" t="s">
        <v>12404</v>
      </c>
      <c r="R590" t="s">
        <v>3527</v>
      </c>
      <c r="S590" t="s">
        <v>13559</v>
      </c>
      <c r="T590" t="s">
        <v>3528</v>
      </c>
      <c r="U590" t="s">
        <v>3529</v>
      </c>
      <c r="V590" t="s">
        <v>3530</v>
      </c>
    </row>
    <row r="591" spans="1:22">
      <c r="A591" t="s">
        <v>3531</v>
      </c>
      <c r="B591" t="s">
        <v>9837</v>
      </c>
      <c r="C591" t="s">
        <v>10615</v>
      </c>
      <c r="D591">
        <v>599</v>
      </c>
      <c r="E591" s="11">
        <f t="shared" si="45"/>
        <v>54876030</v>
      </c>
      <c r="F591" s="5">
        <v>895</v>
      </c>
      <c r="G591" s="1">
        <v>0.33</v>
      </c>
      <c r="H591" t="str">
        <f t="shared" si="46"/>
        <v>20%</v>
      </c>
      <c r="I591" s="8" t="str">
        <f t="shared" si="48"/>
        <v>&gt;500</v>
      </c>
      <c r="J591" s="8" t="str">
        <f t="shared" si="49"/>
        <v>No</v>
      </c>
      <c r="K591" s="1" t="s">
        <v>9296</v>
      </c>
      <c r="L591">
        <v>4.4000000000000004</v>
      </c>
      <c r="M591" s="4">
        <v>61314</v>
      </c>
      <c r="N591" s="12">
        <f t="shared" si="47"/>
        <v>269781.60000000003</v>
      </c>
      <c r="O591" t="s">
        <v>11254</v>
      </c>
      <c r="P591" t="s">
        <v>3533</v>
      </c>
      <c r="Q591" t="s">
        <v>12405</v>
      </c>
      <c r="R591" t="s">
        <v>3534</v>
      </c>
      <c r="S591" t="s">
        <v>13560</v>
      </c>
      <c r="T591" t="s">
        <v>3535</v>
      </c>
      <c r="U591" t="s">
        <v>3536</v>
      </c>
      <c r="V591" t="s">
        <v>3537</v>
      </c>
    </row>
    <row r="592" spans="1:22">
      <c r="A592" t="s">
        <v>3538</v>
      </c>
      <c r="B592" t="s">
        <v>9838</v>
      </c>
      <c r="C592" t="s">
        <v>2215</v>
      </c>
      <c r="D592">
        <v>217</v>
      </c>
      <c r="E592" s="11">
        <f t="shared" si="45"/>
        <v>1742898</v>
      </c>
      <c r="F592" s="5">
        <v>237</v>
      </c>
      <c r="G592" s="1">
        <v>0.08</v>
      </c>
      <c r="H592" t="str">
        <f t="shared" si="46"/>
        <v>&gt;=50%</v>
      </c>
      <c r="I592" s="8" t="str">
        <f t="shared" si="48"/>
        <v>200-500</v>
      </c>
      <c r="J592" s="8" t="str">
        <f t="shared" si="49"/>
        <v>No</v>
      </c>
      <c r="K592" s="1" t="s">
        <v>9296</v>
      </c>
      <c r="L592">
        <v>3.8</v>
      </c>
      <c r="M592" s="4">
        <v>7354</v>
      </c>
      <c r="N592" s="12">
        <f t="shared" si="47"/>
        <v>27945.199999999997</v>
      </c>
      <c r="O592" t="s">
        <v>11255</v>
      </c>
      <c r="P592" t="s">
        <v>3540</v>
      </c>
      <c r="Q592" t="s">
        <v>12406</v>
      </c>
      <c r="R592" t="s">
        <v>3541</v>
      </c>
      <c r="S592" t="s">
        <v>13561</v>
      </c>
      <c r="T592" t="s">
        <v>3542</v>
      </c>
      <c r="U592" t="s">
        <v>3543</v>
      </c>
      <c r="V592" t="s">
        <v>3544</v>
      </c>
    </row>
    <row r="593" spans="1:22">
      <c r="A593" t="s">
        <v>3545</v>
      </c>
      <c r="B593" t="s">
        <v>9839</v>
      </c>
      <c r="C593" t="s">
        <v>10616</v>
      </c>
      <c r="D593" s="2">
        <v>1299</v>
      </c>
      <c r="E593" s="11">
        <f t="shared" si="45"/>
        <v>541184020</v>
      </c>
      <c r="F593" s="5">
        <v>2990</v>
      </c>
      <c r="G593" s="1">
        <v>0.56999999999999995</v>
      </c>
      <c r="H593" t="str">
        <f t="shared" si="46"/>
        <v>&gt;=50%</v>
      </c>
      <c r="I593" s="8" t="str">
        <f t="shared" si="48"/>
        <v>&gt;500</v>
      </c>
      <c r="J593" s="8" t="str">
        <f t="shared" si="49"/>
        <v>No</v>
      </c>
      <c r="K593" s="1" t="s">
        <v>9295</v>
      </c>
      <c r="L593">
        <v>3.8</v>
      </c>
      <c r="M593" s="4">
        <v>180998</v>
      </c>
      <c r="N593" s="12">
        <f t="shared" si="47"/>
        <v>687792.4</v>
      </c>
      <c r="O593" t="s">
        <v>11256</v>
      </c>
      <c r="P593" t="s">
        <v>3547</v>
      </c>
      <c r="Q593" t="s">
        <v>12407</v>
      </c>
      <c r="R593" t="s">
        <v>3548</v>
      </c>
      <c r="S593" t="s">
        <v>13562</v>
      </c>
      <c r="T593" t="s">
        <v>9263</v>
      </c>
      <c r="U593" t="s">
        <v>3549</v>
      </c>
      <c r="V593" t="s">
        <v>3550</v>
      </c>
    </row>
    <row r="594" spans="1:22">
      <c r="A594" t="s">
        <v>3551</v>
      </c>
      <c r="B594" t="s">
        <v>9840</v>
      </c>
      <c r="C594" t="s">
        <v>10594</v>
      </c>
      <c r="D594">
        <v>263</v>
      </c>
      <c r="E594" s="11">
        <f t="shared" si="45"/>
        <v>482310</v>
      </c>
      <c r="F594" s="5">
        <v>699</v>
      </c>
      <c r="G594" s="1">
        <v>0.62</v>
      </c>
      <c r="H594" t="str">
        <f t="shared" si="46"/>
        <v>20-50%</v>
      </c>
      <c r="I594" s="8" t="str">
        <f t="shared" si="48"/>
        <v>&gt;500</v>
      </c>
      <c r="J594" s="8" t="str">
        <f t="shared" si="49"/>
        <v>No</v>
      </c>
      <c r="K594" s="1" t="s">
        <v>9295</v>
      </c>
      <c r="L594">
        <v>3.5</v>
      </c>
      <c r="M594" s="4">
        <v>690</v>
      </c>
      <c r="N594" s="12">
        <f t="shared" si="47"/>
        <v>2415</v>
      </c>
      <c r="O594" t="s">
        <v>11257</v>
      </c>
      <c r="P594" t="s">
        <v>3553</v>
      </c>
      <c r="Q594" t="s">
        <v>12408</v>
      </c>
      <c r="R594" t="s">
        <v>3554</v>
      </c>
      <c r="S594" t="s">
        <v>13563</v>
      </c>
      <c r="T594" t="s">
        <v>3555</v>
      </c>
      <c r="U594" t="s">
        <v>3556</v>
      </c>
      <c r="V594" t="s">
        <v>3557</v>
      </c>
    </row>
    <row r="595" spans="1:22">
      <c r="A595" t="s">
        <v>2185</v>
      </c>
      <c r="B595" t="s">
        <v>9637</v>
      </c>
      <c r="C595" t="s">
        <v>10591</v>
      </c>
      <c r="D595">
        <v>569</v>
      </c>
      <c r="E595" s="11">
        <f t="shared" si="45"/>
        <v>67262000</v>
      </c>
      <c r="F595" s="5">
        <v>1000</v>
      </c>
      <c r="G595" s="1">
        <v>0.43</v>
      </c>
      <c r="H595" t="str">
        <f t="shared" si="46"/>
        <v>&gt;=50%</v>
      </c>
      <c r="I595" s="8" t="str">
        <f t="shared" si="48"/>
        <v>&gt;500</v>
      </c>
      <c r="J595" s="8" t="str">
        <f t="shared" si="49"/>
        <v>No</v>
      </c>
      <c r="K595" s="1" t="s">
        <v>9296</v>
      </c>
      <c r="L595">
        <v>4.4000000000000004</v>
      </c>
      <c r="M595" s="4">
        <v>67262</v>
      </c>
      <c r="N595" s="12">
        <f t="shared" si="47"/>
        <v>295952.80000000005</v>
      </c>
      <c r="O595" t="s">
        <v>11075</v>
      </c>
      <c r="P595" t="s">
        <v>2187</v>
      </c>
      <c r="Q595" t="s">
        <v>12273</v>
      </c>
      <c r="R595" t="s">
        <v>2188</v>
      </c>
      <c r="S595" t="s">
        <v>13416</v>
      </c>
      <c r="T595" t="s">
        <v>2189</v>
      </c>
      <c r="U595" t="s">
        <v>3558</v>
      </c>
      <c r="V595" t="s">
        <v>3559</v>
      </c>
    </row>
    <row r="596" spans="1:22">
      <c r="A596" t="s">
        <v>2192</v>
      </c>
      <c r="B596" t="s">
        <v>9638</v>
      </c>
      <c r="C596" t="s">
        <v>2215</v>
      </c>
      <c r="D596" s="2">
        <v>1999</v>
      </c>
      <c r="E596" s="11">
        <f t="shared" si="45"/>
        <v>53434311</v>
      </c>
      <c r="F596" s="5">
        <v>4999</v>
      </c>
      <c r="G596" s="1">
        <v>0.6</v>
      </c>
      <c r="H596" t="str">
        <f t="shared" si="46"/>
        <v>&gt;=50%</v>
      </c>
      <c r="I596" s="8" t="str">
        <f t="shared" si="48"/>
        <v>&gt;500</v>
      </c>
      <c r="J596" s="8" t="str">
        <f t="shared" si="49"/>
        <v>No</v>
      </c>
      <c r="K596" s="1" t="s">
        <v>9295</v>
      </c>
      <c r="L596">
        <v>4.0999999999999996</v>
      </c>
      <c r="M596" s="4">
        <v>10689</v>
      </c>
      <c r="N596" s="12">
        <f t="shared" si="47"/>
        <v>43824.899999999994</v>
      </c>
      <c r="O596" t="s">
        <v>11076</v>
      </c>
      <c r="P596" t="s">
        <v>2194</v>
      </c>
      <c r="Q596" t="s">
        <v>12274</v>
      </c>
      <c r="R596" t="s">
        <v>2195</v>
      </c>
      <c r="S596" t="s">
        <v>13417</v>
      </c>
      <c r="T596" t="s">
        <v>2196</v>
      </c>
      <c r="U596" t="s">
        <v>3560</v>
      </c>
      <c r="V596" t="s">
        <v>3561</v>
      </c>
    </row>
    <row r="597" spans="1:22">
      <c r="A597" t="s">
        <v>3562</v>
      </c>
      <c r="B597" t="s">
        <v>9841</v>
      </c>
      <c r="C597" t="s">
        <v>10617</v>
      </c>
      <c r="D597" s="2">
        <v>1399</v>
      </c>
      <c r="E597" s="11">
        <f t="shared" si="45"/>
        <v>565945590</v>
      </c>
      <c r="F597" s="5">
        <v>3990</v>
      </c>
      <c r="G597" s="1">
        <v>0.65</v>
      </c>
      <c r="H597" t="str">
        <f t="shared" si="46"/>
        <v>&gt;=50%</v>
      </c>
      <c r="I597" s="8" t="str">
        <f t="shared" si="48"/>
        <v>&gt;500</v>
      </c>
      <c r="J597" s="8" t="str">
        <f t="shared" si="49"/>
        <v>No</v>
      </c>
      <c r="K597" s="1" t="s">
        <v>9295</v>
      </c>
      <c r="L597">
        <v>4.0999999999999996</v>
      </c>
      <c r="M597" s="4">
        <v>141841</v>
      </c>
      <c r="N597" s="12">
        <f t="shared" si="47"/>
        <v>581548.1</v>
      </c>
      <c r="O597" t="s">
        <v>11258</v>
      </c>
      <c r="P597" t="s">
        <v>3564</v>
      </c>
      <c r="Q597" t="s">
        <v>12409</v>
      </c>
      <c r="R597" t="s">
        <v>3565</v>
      </c>
      <c r="S597" t="s">
        <v>13564</v>
      </c>
      <c r="T597" t="s">
        <v>3566</v>
      </c>
      <c r="U597" t="s">
        <v>3567</v>
      </c>
      <c r="V597" t="s">
        <v>3568</v>
      </c>
    </row>
    <row r="598" spans="1:22">
      <c r="A598" t="s">
        <v>3569</v>
      </c>
      <c r="B598" t="s">
        <v>9842</v>
      </c>
      <c r="C598" t="s">
        <v>2215</v>
      </c>
      <c r="D598">
        <v>349</v>
      </c>
      <c r="E598" s="11">
        <f t="shared" si="45"/>
        <v>37161709</v>
      </c>
      <c r="F598" s="5">
        <v>1499</v>
      </c>
      <c r="G598" s="1">
        <v>0.77</v>
      </c>
      <c r="H598" t="str">
        <f t="shared" si="46"/>
        <v>&gt;=50%</v>
      </c>
      <c r="I598" s="8" t="str">
        <f t="shared" si="48"/>
        <v>&gt;500</v>
      </c>
      <c r="J598" s="8" t="str">
        <f t="shared" si="49"/>
        <v>No</v>
      </c>
      <c r="K598" s="1" t="s">
        <v>9295</v>
      </c>
      <c r="L598">
        <v>4.3</v>
      </c>
      <c r="M598" s="4">
        <v>24791</v>
      </c>
      <c r="N598" s="12">
        <f t="shared" si="47"/>
        <v>106601.29999999999</v>
      </c>
      <c r="O598" t="s">
        <v>11259</v>
      </c>
      <c r="P598" t="s">
        <v>3571</v>
      </c>
      <c r="Q598" t="s">
        <v>12410</v>
      </c>
      <c r="R598" t="s">
        <v>3572</v>
      </c>
      <c r="S598" t="s">
        <v>13565</v>
      </c>
      <c r="T598" t="s">
        <v>3573</v>
      </c>
      <c r="U598" t="s">
        <v>3574</v>
      </c>
      <c r="V598" t="s">
        <v>3575</v>
      </c>
    </row>
    <row r="599" spans="1:22">
      <c r="A599" t="s">
        <v>3576</v>
      </c>
      <c r="B599" t="s">
        <v>9843</v>
      </c>
      <c r="C599" t="s">
        <v>2215</v>
      </c>
      <c r="D599">
        <v>149</v>
      </c>
      <c r="E599" s="11">
        <f t="shared" si="45"/>
        <v>8683836</v>
      </c>
      <c r="F599" s="5">
        <v>399</v>
      </c>
      <c r="G599" s="1">
        <v>0.63</v>
      </c>
      <c r="H599" t="str">
        <f t="shared" si="46"/>
        <v>20-50%</v>
      </c>
      <c r="I599" s="8" t="str">
        <f t="shared" si="48"/>
        <v>200-500</v>
      </c>
      <c r="J599" s="8" t="str">
        <f t="shared" si="49"/>
        <v>No</v>
      </c>
      <c r="K599" s="1" t="s">
        <v>9295</v>
      </c>
      <c r="L599">
        <v>3.5</v>
      </c>
      <c r="M599" s="4">
        <v>21764</v>
      </c>
      <c r="N599" s="12">
        <f t="shared" si="47"/>
        <v>76174</v>
      </c>
      <c r="O599" t="s">
        <v>11260</v>
      </c>
      <c r="P599" t="s">
        <v>3578</v>
      </c>
      <c r="Q599" t="s">
        <v>12411</v>
      </c>
      <c r="R599" t="s">
        <v>3579</v>
      </c>
      <c r="S599" t="s">
        <v>13566</v>
      </c>
      <c r="T599" t="s">
        <v>3580</v>
      </c>
      <c r="U599" t="s">
        <v>3581</v>
      </c>
      <c r="V599" t="s">
        <v>3582</v>
      </c>
    </row>
    <row r="600" spans="1:22">
      <c r="A600" t="s">
        <v>2213</v>
      </c>
      <c r="B600" t="s">
        <v>9641</v>
      </c>
      <c r="C600" t="s">
        <v>3229</v>
      </c>
      <c r="D600">
        <v>599</v>
      </c>
      <c r="E600" s="11">
        <f t="shared" si="45"/>
        <v>192394413</v>
      </c>
      <c r="F600" s="5">
        <v>999</v>
      </c>
      <c r="G600" s="1">
        <v>0.4</v>
      </c>
      <c r="H600" t="str">
        <f t="shared" si="46"/>
        <v>&gt;=50%</v>
      </c>
      <c r="I600" s="8" t="str">
        <f t="shared" si="48"/>
        <v>&gt;500</v>
      </c>
      <c r="J600" s="8" t="str">
        <f t="shared" si="49"/>
        <v>No</v>
      </c>
      <c r="K600" s="1" t="s">
        <v>9296</v>
      </c>
      <c r="L600">
        <v>4.0999999999999996</v>
      </c>
      <c r="M600" s="4">
        <v>192587</v>
      </c>
      <c r="N600" s="12">
        <f t="shared" si="47"/>
        <v>789606.7</v>
      </c>
      <c r="O600" t="s">
        <v>11079</v>
      </c>
      <c r="P600" t="s">
        <v>2216</v>
      </c>
      <c r="Q600" t="s">
        <v>12277</v>
      </c>
      <c r="R600" t="s">
        <v>2217</v>
      </c>
      <c r="S600" t="s">
        <v>13420</v>
      </c>
      <c r="T600" t="s">
        <v>2218</v>
      </c>
      <c r="U600" t="s">
        <v>3583</v>
      </c>
      <c r="V600" t="s">
        <v>3584</v>
      </c>
    </row>
    <row r="601" spans="1:22">
      <c r="A601" t="s">
        <v>3585</v>
      </c>
      <c r="B601" t="s">
        <v>9844</v>
      </c>
      <c r="C601" t="s">
        <v>10591</v>
      </c>
      <c r="D601" s="2">
        <v>1220</v>
      </c>
      <c r="E601" s="11">
        <f t="shared" si="45"/>
        <v>427532490</v>
      </c>
      <c r="F601" s="5">
        <v>3990</v>
      </c>
      <c r="G601" s="1">
        <v>0.69</v>
      </c>
      <c r="H601" t="str">
        <f t="shared" si="46"/>
        <v>&gt;=50%</v>
      </c>
      <c r="I601" s="8" t="str">
        <f t="shared" si="48"/>
        <v>&gt;500</v>
      </c>
      <c r="J601" s="8" t="str">
        <f t="shared" si="49"/>
        <v>No</v>
      </c>
      <c r="K601" s="1" t="s">
        <v>9295</v>
      </c>
      <c r="L601">
        <v>4.0999999999999996</v>
      </c>
      <c r="M601" s="4">
        <v>107151</v>
      </c>
      <c r="N601" s="12">
        <f t="shared" si="47"/>
        <v>439319.1</v>
      </c>
      <c r="O601" t="s">
        <v>11261</v>
      </c>
      <c r="P601" t="s">
        <v>3587</v>
      </c>
      <c r="Q601" t="s">
        <v>12412</v>
      </c>
      <c r="R601" t="s">
        <v>3588</v>
      </c>
      <c r="S601" t="s">
        <v>13567</v>
      </c>
      <c r="T601" t="s">
        <v>3589</v>
      </c>
      <c r="U601" t="s">
        <v>3590</v>
      </c>
      <c r="V601" t="s">
        <v>3591</v>
      </c>
    </row>
    <row r="602" spans="1:22">
      <c r="A602" t="s">
        <v>2206</v>
      </c>
      <c r="B602" t="s">
        <v>9640</v>
      </c>
      <c r="C602" t="s">
        <v>2215</v>
      </c>
      <c r="D602" s="2">
        <v>1499</v>
      </c>
      <c r="E602" s="11">
        <f t="shared" si="45"/>
        <v>152361030</v>
      </c>
      <c r="F602" s="5">
        <v>6990</v>
      </c>
      <c r="G602" s="1">
        <v>0.79</v>
      </c>
      <c r="H602" t="str">
        <f t="shared" si="46"/>
        <v>20-50%</v>
      </c>
      <c r="I602" s="8" t="str">
        <f t="shared" si="48"/>
        <v>&gt;500</v>
      </c>
      <c r="J602" s="8" t="str">
        <f t="shared" si="49"/>
        <v>No</v>
      </c>
      <c r="K602" s="1" t="s">
        <v>9295</v>
      </c>
      <c r="L602">
        <v>3.9</v>
      </c>
      <c r="M602" s="4">
        <v>21797</v>
      </c>
      <c r="N602" s="12">
        <f t="shared" si="47"/>
        <v>85008.3</v>
      </c>
      <c r="O602" t="s">
        <v>11078</v>
      </c>
      <c r="P602" t="s">
        <v>3592</v>
      </c>
      <c r="Q602" t="s">
        <v>12413</v>
      </c>
      <c r="R602" t="s">
        <v>3593</v>
      </c>
      <c r="S602" t="s">
        <v>13568</v>
      </c>
      <c r="T602" t="s">
        <v>3594</v>
      </c>
      <c r="U602" t="s">
        <v>3595</v>
      </c>
      <c r="V602" t="s">
        <v>3596</v>
      </c>
    </row>
    <row r="603" spans="1:22">
      <c r="A603" t="s">
        <v>3597</v>
      </c>
      <c r="B603" t="s">
        <v>9845</v>
      </c>
      <c r="C603" t="s">
        <v>10603</v>
      </c>
      <c r="D603">
        <v>499</v>
      </c>
      <c r="E603" s="11">
        <f t="shared" si="45"/>
        <v>92902005</v>
      </c>
      <c r="F603" s="5">
        <v>999</v>
      </c>
      <c r="G603" s="1">
        <v>0.5</v>
      </c>
      <c r="H603" t="str">
        <f t="shared" si="46"/>
        <v>&gt;=50%</v>
      </c>
      <c r="I603" s="8" t="str">
        <f t="shared" si="48"/>
        <v>&gt;500</v>
      </c>
      <c r="J603" s="8" t="str">
        <f t="shared" si="49"/>
        <v>No</v>
      </c>
      <c r="K603" s="1" t="s">
        <v>9295</v>
      </c>
      <c r="L603">
        <v>3.9</v>
      </c>
      <c r="M603" s="4">
        <v>92995</v>
      </c>
      <c r="N603" s="12">
        <f t="shared" si="47"/>
        <v>362680.5</v>
      </c>
      <c r="O603" t="s">
        <v>11262</v>
      </c>
      <c r="P603" t="s">
        <v>3599</v>
      </c>
      <c r="Q603" t="s">
        <v>12414</v>
      </c>
      <c r="R603" t="s">
        <v>3600</v>
      </c>
      <c r="S603" t="s">
        <v>13569</v>
      </c>
      <c r="T603" t="s">
        <v>3601</v>
      </c>
      <c r="U603" t="s">
        <v>3602</v>
      </c>
      <c r="V603" t="s">
        <v>3603</v>
      </c>
    </row>
    <row r="604" spans="1:22">
      <c r="A604" t="s">
        <v>3604</v>
      </c>
      <c r="B604" t="s">
        <v>9846</v>
      </c>
      <c r="C604" t="s">
        <v>10596</v>
      </c>
      <c r="D604">
        <v>99</v>
      </c>
      <c r="E604" s="11">
        <f t="shared" si="45"/>
        <v>8742249</v>
      </c>
      <c r="F604" s="5">
        <v>999</v>
      </c>
      <c r="G604" s="1">
        <v>0.9</v>
      </c>
      <c r="H604" t="str">
        <f t="shared" si="46"/>
        <v>&gt;=50%</v>
      </c>
      <c r="I604" s="8" t="str">
        <f t="shared" si="48"/>
        <v>&gt;500</v>
      </c>
      <c r="J604" s="8" t="str">
        <f t="shared" si="49"/>
        <v>No</v>
      </c>
      <c r="K604" s="1" t="s">
        <v>9295</v>
      </c>
      <c r="L604">
        <v>4.0999999999999996</v>
      </c>
      <c r="M604" s="4">
        <v>8751</v>
      </c>
      <c r="N604" s="12">
        <f t="shared" si="47"/>
        <v>35879.1</v>
      </c>
      <c r="O604" t="s">
        <v>11230</v>
      </c>
      <c r="P604" t="s">
        <v>3606</v>
      </c>
      <c r="Q604" t="s">
        <v>12415</v>
      </c>
      <c r="R604" t="s">
        <v>3607</v>
      </c>
      <c r="S604" t="s">
        <v>13570</v>
      </c>
      <c r="T604" t="s">
        <v>3608</v>
      </c>
      <c r="U604" t="s">
        <v>3609</v>
      </c>
      <c r="V604" t="s">
        <v>3610</v>
      </c>
    </row>
    <row r="605" spans="1:22">
      <c r="A605" t="s">
        <v>2242</v>
      </c>
      <c r="B605" t="s">
        <v>9645</v>
      </c>
      <c r="C605" t="s">
        <v>10613</v>
      </c>
      <c r="D605">
        <v>349</v>
      </c>
      <c r="E605" s="11">
        <f t="shared" si="45"/>
        <v>18553617</v>
      </c>
      <c r="F605" s="5">
        <v>1299</v>
      </c>
      <c r="G605" s="1">
        <v>0.73</v>
      </c>
      <c r="H605" t="str">
        <f t="shared" si="46"/>
        <v>&gt;=50%</v>
      </c>
      <c r="I605" s="8" t="str">
        <f t="shared" si="48"/>
        <v>&gt;500</v>
      </c>
      <c r="J605" s="8" t="str">
        <f t="shared" si="49"/>
        <v>No</v>
      </c>
      <c r="K605" s="1" t="s">
        <v>9295</v>
      </c>
      <c r="L605">
        <v>4</v>
      </c>
      <c r="M605" s="4">
        <v>14283</v>
      </c>
      <c r="N605" s="12">
        <f t="shared" si="47"/>
        <v>57132</v>
      </c>
      <c r="O605" t="s">
        <v>11083</v>
      </c>
      <c r="P605" t="s">
        <v>2244</v>
      </c>
      <c r="Q605" t="s">
        <v>12281</v>
      </c>
      <c r="R605" t="s">
        <v>2245</v>
      </c>
      <c r="S605" t="s">
        <v>13424</v>
      </c>
      <c r="T605" t="s">
        <v>2246</v>
      </c>
      <c r="U605" t="s">
        <v>3611</v>
      </c>
      <c r="V605" t="s">
        <v>3612</v>
      </c>
    </row>
    <row r="606" spans="1:22">
      <c r="A606" t="s">
        <v>3613</v>
      </c>
      <c r="B606" t="s">
        <v>9847</v>
      </c>
      <c r="C606" t="s">
        <v>10614</v>
      </c>
      <c r="D606">
        <v>475</v>
      </c>
      <c r="E606" s="11">
        <f t="shared" si="45"/>
        <v>96409500</v>
      </c>
      <c r="F606" s="5">
        <v>1500</v>
      </c>
      <c r="G606" s="1">
        <v>0.68</v>
      </c>
      <c r="H606" t="str">
        <f t="shared" si="46"/>
        <v>&gt;=50%</v>
      </c>
      <c r="I606" s="8" t="str">
        <f t="shared" si="48"/>
        <v>&gt;500</v>
      </c>
      <c r="J606" s="8" t="str">
        <f t="shared" si="49"/>
        <v>No</v>
      </c>
      <c r="K606" s="1" t="s">
        <v>9295</v>
      </c>
      <c r="L606">
        <v>4.2</v>
      </c>
      <c r="M606" s="4">
        <v>64273</v>
      </c>
      <c r="N606" s="12">
        <f t="shared" si="47"/>
        <v>269946.60000000003</v>
      </c>
      <c r="O606" t="s">
        <v>11263</v>
      </c>
      <c r="P606" t="s">
        <v>3615</v>
      </c>
      <c r="Q606" t="s">
        <v>12416</v>
      </c>
      <c r="R606" t="s">
        <v>3616</v>
      </c>
      <c r="S606" t="s">
        <v>13571</v>
      </c>
      <c r="T606" t="s">
        <v>3617</v>
      </c>
      <c r="U606" t="s">
        <v>3618</v>
      </c>
      <c r="V606" t="s">
        <v>3619</v>
      </c>
    </row>
    <row r="607" spans="1:22">
      <c r="A607" t="s">
        <v>3620</v>
      </c>
      <c r="B607" t="s">
        <v>9848</v>
      </c>
      <c r="C607" t="s">
        <v>10614</v>
      </c>
      <c r="D607">
        <v>269</v>
      </c>
      <c r="E607" s="11">
        <f t="shared" si="45"/>
        <v>35250435</v>
      </c>
      <c r="F607" s="5">
        <v>649</v>
      </c>
      <c r="G607" s="1">
        <v>0.59</v>
      </c>
      <c r="H607" t="str">
        <f t="shared" si="46"/>
        <v>20-50%</v>
      </c>
      <c r="I607" s="8" t="str">
        <f t="shared" si="48"/>
        <v>&gt;500</v>
      </c>
      <c r="J607" s="8" t="str">
        <f t="shared" si="49"/>
        <v>No</v>
      </c>
      <c r="K607" s="1" t="s">
        <v>9295</v>
      </c>
      <c r="L607">
        <v>4.3</v>
      </c>
      <c r="M607" s="4">
        <v>54315</v>
      </c>
      <c r="N607" s="12">
        <f t="shared" si="47"/>
        <v>233554.5</v>
      </c>
      <c r="O607" t="s">
        <v>11264</v>
      </c>
      <c r="P607" t="s">
        <v>3622</v>
      </c>
      <c r="Q607" t="s">
        <v>12417</v>
      </c>
      <c r="R607" t="s">
        <v>3623</v>
      </c>
      <c r="S607" t="s">
        <v>13572</v>
      </c>
      <c r="T607" t="s">
        <v>3624</v>
      </c>
      <c r="U607" t="s">
        <v>3625</v>
      </c>
      <c r="V607" t="s">
        <v>3626</v>
      </c>
    </row>
    <row r="608" spans="1:22">
      <c r="A608" t="s">
        <v>3627</v>
      </c>
      <c r="B608" t="s">
        <v>9849</v>
      </c>
      <c r="C608" t="s">
        <v>10591</v>
      </c>
      <c r="D608">
        <v>299</v>
      </c>
      <c r="E608" s="11">
        <f t="shared" si="45"/>
        <v>956603</v>
      </c>
      <c r="F608" s="5">
        <v>599</v>
      </c>
      <c r="G608" s="1">
        <v>0.5</v>
      </c>
      <c r="H608" t="str">
        <f t="shared" si="46"/>
        <v>&gt;=50%</v>
      </c>
      <c r="I608" s="8" t="str">
        <f t="shared" si="48"/>
        <v>&gt;500</v>
      </c>
      <c r="J608" s="8" t="str">
        <f t="shared" si="49"/>
        <v>No</v>
      </c>
      <c r="K608" s="1" t="s">
        <v>9295</v>
      </c>
      <c r="L608">
        <v>4.0999999999999996</v>
      </c>
      <c r="M608" s="4">
        <v>1597</v>
      </c>
      <c r="N608" s="12">
        <f t="shared" si="47"/>
        <v>6547.7</v>
      </c>
      <c r="O608" t="s">
        <v>11265</v>
      </c>
      <c r="P608" t="s">
        <v>3629</v>
      </c>
      <c r="Q608" t="s">
        <v>12418</v>
      </c>
      <c r="R608" t="s">
        <v>3630</v>
      </c>
      <c r="S608" t="s">
        <v>13573</v>
      </c>
      <c r="T608" t="s">
        <v>3631</v>
      </c>
      <c r="U608" t="s">
        <v>3632</v>
      </c>
      <c r="V608" t="s">
        <v>3633</v>
      </c>
    </row>
    <row r="609" spans="1:22">
      <c r="A609" t="s">
        <v>2290</v>
      </c>
      <c r="B609" t="s">
        <v>9653</v>
      </c>
      <c r="C609" t="s">
        <v>10591</v>
      </c>
      <c r="D609" s="2">
        <v>1599</v>
      </c>
      <c r="E609" s="11">
        <f t="shared" si="45"/>
        <v>120985746</v>
      </c>
      <c r="F609" s="5">
        <v>3999</v>
      </c>
      <c r="G609" s="1">
        <v>0.6</v>
      </c>
      <c r="H609" t="str">
        <f t="shared" si="46"/>
        <v>&gt;=50%</v>
      </c>
      <c r="I609" s="8" t="str">
        <f t="shared" si="48"/>
        <v>&gt;500</v>
      </c>
      <c r="J609" s="8" t="str">
        <f t="shared" si="49"/>
        <v>No</v>
      </c>
      <c r="K609" s="1" t="s">
        <v>9295</v>
      </c>
      <c r="L609">
        <v>4</v>
      </c>
      <c r="M609" s="4">
        <v>30254</v>
      </c>
      <c r="N609" s="12">
        <f t="shared" si="47"/>
        <v>121016</v>
      </c>
      <c r="O609" t="s">
        <v>11088</v>
      </c>
      <c r="P609" t="s">
        <v>3443</v>
      </c>
      <c r="Q609" t="s">
        <v>3444</v>
      </c>
      <c r="R609" t="s">
        <v>3445</v>
      </c>
      <c r="S609" t="s">
        <v>13550</v>
      </c>
      <c r="T609" t="s">
        <v>3446</v>
      </c>
      <c r="U609" t="s">
        <v>3634</v>
      </c>
      <c r="V609" t="s">
        <v>3635</v>
      </c>
    </row>
    <row r="610" spans="1:22">
      <c r="A610" t="s">
        <v>2298</v>
      </c>
      <c r="B610" t="s">
        <v>9654</v>
      </c>
      <c r="C610" t="s">
        <v>2215</v>
      </c>
      <c r="D610" s="2">
        <v>1499</v>
      </c>
      <c r="E610" s="11">
        <f t="shared" si="45"/>
        <v>181081362</v>
      </c>
      <c r="F610" s="5">
        <v>7999</v>
      </c>
      <c r="G610" s="1">
        <v>0.81</v>
      </c>
      <c r="H610" t="str">
        <f t="shared" si="46"/>
        <v>&gt;=50%</v>
      </c>
      <c r="I610" s="8" t="str">
        <f t="shared" si="48"/>
        <v>&gt;500</v>
      </c>
      <c r="J610" s="8" t="str">
        <f t="shared" si="49"/>
        <v>No</v>
      </c>
      <c r="K610" s="1" t="s">
        <v>9295</v>
      </c>
      <c r="L610">
        <v>4.2</v>
      </c>
      <c r="M610" s="4">
        <v>22638</v>
      </c>
      <c r="N610" s="12">
        <f t="shared" si="47"/>
        <v>95079.6</v>
      </c>
      <c r="O610" t="s">
        <v>11089</v>
      </c>
      <c r="P610" t="s">
        <v>2300</v>
      </c>
      <c r="Q610" t="s">
        <v>2301</v>
      </c>
      <c r="R610" t="s">
        <v>2302</v>
      </c>
      <c r="S610" t="s">
        <v>13430</v>
      </c>
      <c r="T610" t="s">
        <v>2303</v>
      </c>
      <c r="U610" t="s">
        <v>3636</v>
      </c>
      <c r="V610" t="s">
        <v>3637</v>
      </c>
    </row>
    <row r="611" spans="1:22">
      <c r="A611" t="s">
        <v>3638</v>
      </c>
      <c r="B611" t="s">
        <v>9850</v>
      </c>
      <c r="C611" t="s">
        <v>10618</v>
      </c>
      <c r="D611">
        <v>329</v>
      </c>
      <c r="E611" s="11">
        <f t="shared" si="45"/>
        <v>76949973</v>
      </c>
      <c r="F611" s="5">
        <v>999</v>
      </c>
      <c r="G611" s="1">
        <v>0.67</v>
      </c>
      <c r="H611" t="str">
        <f t="shared" si="46"/>
        <v>&gt;=50%</v>
      </c>
      <c r="I611" s="8" t="str">
        <f t="shared" si="48"/>
        <v>&gt;500</v>
      </c>
      <c r="J611" s="8" t="str">
        <f t="shared" si="49"/>
        <v>No</v>
      </c>
      <c r="K611" s="1" t="s">
        <v>9295</v>
      </c>
      <c r="L611">
        <v>3.9</v>
      </c>
      <c r="M611" s="4">
        <v>77027</v>
      </c>
      <c r="N611" s="12">
        <f t="shared" si="47"/>
        <v>300405.3</v>
      </c>
      <c r="O611" t="s">
        <v>11266</v>
      </c>
      <c r="P611" t="s">
        <v>3640</v>
      </c>
      <c r="Q611" t="s">
        <v>12419</v>
      </c>
      <c r="R611" t="s">
        <v>3641</v>
      </c>
      <c r="S611" t="s">
        <v>13574</v>
      </c>
      <c r="T611" t="s">
        <v>3642</v>
      </c>
      <c r="U611" t="s">
        <v>3643</v>
      </c>
      <c r="V611" t="s">
        <v>3644</v>
      </c>
    </row>
    <row r="612" spans="1:22">
      <c r="A612" t="s">
        <v>3645</v>
      </c>
      <c r="B612" t="s">
        <v>9851</v>
      </c>
      <c r="C612" t="s">
        <v>10591</v>
      </c>
      <c r="D612">
        <v>549</v>
      </c>
      <c r="E612" s="11">
        <f t="shared" si="45"/>
        <v>51863371</v>
      </c>
      <c r="F612" s="5">
        <v>1799</v>
      </c>
      <c r="G612" s="1">
        <v>0.69</v>
      </c>
      <c r="H612" t="str">
        <f t="shared" si="46"/>
        <v>&gt;=50%</v>
      </c>
      <c r="I612" s="8" t="str">
        <f t="shared" si="48"/>
        <v>&gt;500</v>
      </c>
      <c r="J612" s="8" t="str">
        <f t="shared" si="49"/>
        <v>No</v>
      </c>
      <c r="K612" s="1" t="s">
        <v>9295</v>
      </c>
      <c r="L612">
        <v>4.3</v>
      </c>
      <c r="M612" s="4">
        <v>28829</v>
      </c>
      <c r="N612" s="12">
        <f t="shared" si="47"/>
        <v>123964.7</v>
      </c>
      <c r="O612" t="s">
        <v>11267</v>
      </c>
      <c r="P612" t="s">
        <v>3647</v>
      </c>
      <c r="Q612" t="s">
        <v>12420</v>
      </c>
      <c r="R612" t="s">
        <v>3648</v>
      </c>
      <c r="S612" t="s">
        <v>13575</v>
      </c>
      <c r="T612" t="s">
        <v>3649</v>
      </c>
      <c r="U612" t="s">
        <v>3650</v>
      </c>
      <c r="V612" t="s">
        <v>3651</v>
      </c>
    </row>
    <row r="613" spans="1:22">
      <c r="A613" t="s">
        <v>2327</v>
      </c>
      <c r="B613" t="s">
        <v>9658</v>
      </c>
      <c r="C613" t="s">
        <v>10614</v>
      </c>
      <c r="D613" s="2">
        <v>2199</v>
      </c>
      <c r="E613" s="11">
        <f t="shared" si="45"/>
        <v>294750522</v>
      </c>
      <c r="F613" s="5">
        <v>9999</v>
      </c>
      <c r="G613" s="1">
        <v>0.78</v>
      </c>
      <c r="H613" t="str">
        <f t="shared" si="46"/>
        <v>&gt;=50%</v>
      </c>
      <c r="I613" s="8" t="str">
        <f t="shared" si="48"/>
        <v>&gt;500</v>
      </c>
      <c r="J613" s="8" t="str">
        <f t="shared" si="49"/>
        <v>No</v>
      </c>
      <c r="K613" s="1" t="s">
        <v>9295</v>
      </c>
      <c r="L613">
        <v>4.2</v>
      </c>
      <c r="M613" s="4">
        <v>29478</v>
      </c>
      <c r="N613" s="12">
        <f t="shared" si="47"/>
        <v>123807.6</v>
      </c>
      <c r="O613" t="s">
        <v>11094</v>
      </c>
      <c r="P613" t="s">
        <v>3652</v>
      </c>
      <c r="Q613" t="s">
        <v>12421</v>
      </c>
      <c r="R613" t="s">
        <v>3653</v>
      </c>
      <c r="S613" t="s">
        <v>13576</v>
      </c>
      <c r="T613" t="s">
        <v>3654</v>
      </c>
      <c r="U613" t="s">
        <v>3655</v>
      </c>
      <c r="V613" t="s">
        <v>3656</v>
      </c>
    </row>
    <row r="614" spans="1:22">
      <c r="A614" t="s">
        <v>3657</v>
      </c>
      <c r="B614" t="s">
        <v>9852</v>
      </c>
      <c r="C614" t="s">
        <v>10619</v>
      </c>
      <c r="D614">
        <v>299</v>
      </c>
      <c r="E614" s="11">
        <f t="shared" si="45"/>
        <v>21564400</v>
      </c>
      <c r="F614" s="5">
        <v>650</v>
      </c>
      <c r="G614" s="1">
        <v>0.54</v>
      </c>
      <c r="H614" t="str">
        <f t="shared" si="46"/>
        <v>&gt;=50%</v>
      </c>
      <c r="I614" s="8" t="str">
        <f t="shared" si="48"/>
        <v>&gt;500</v>
      </c>
      <c r="J614" s="8" t="str">
        <f t="shared" si="49"/>
        <v>No</v>
      </c>
      <c r="K614" s="1" t="s">
        <v>9295</v>
      </c>
      <c r="L614">
        <v>4.5</v>
      </c>
      <c r="M614" s="4">
        <v>33176</v>
      </c>
      <c r="N614" s="12">
        <f t="shared" si="47"/>
        <v>149292</v>
      </c>
      <c r="O614" t="s">
        <v>11268</v>
      </c>
      <c r="P614" t="s">
        <v>3659</v>
      </c>
      <c r="Q614" t="s">
        <v>3660</v>
      </c>
      <c r="R614" t="s">
        <v>3661</v>
      </c>
      <c r="S614" t="s">
        <v>13577</v>
      </c>
      <c r="T614" t="s">
        <v>3662</v>
      </c>
      <c r="U614" t="s">
        <v>3663</v>
      </c>
      <c r="V614" t="s">
        <v>3664</v>
      </c>
    </row>
    <row r="615" spans="1:22">
      <c r="A615" t="s">
        <v>3665</v>
      </c>
      <c r="B615" t="s">
        <v>9853</v>
      </c>
      <c r="C615" t="s">
        <v>10572</v>
      </c>
      <c r="D615">
        <v>798</v>
      </c>
      <c r="E615" s="11">
        <f t="shared" si="45"/>
        <v>136984680</v>
      </c>
      <c r="F615" s="5">
        <v>1995</v>
      </c>
      <c r="G615" s="1">
        <v>0.6</v>
      </c>
      <c r="H615" t="str">
        <f t="shared" si="46"/>
        <v>&gt;=50%</v>
      </c>
      <c r="I615" s="8" t="str">
        <f t="shared" si="48"/>
        <v>&gt;500</v>
      </c>
      <c r="J615" s="8" t="str">
        <f t="shared" si="49"/>
        <v>No</v>
      </c>
      <c r="K615" s="1" t="s">
        <v>9295</v>
      </c>
      <c r="L615">
        <v>4</v>
      </c>
      <c r="M615" s="4">
        <v>68664</v>
      </c>
      <c r="N615" s="12">
        <f t="shared" si="47"/>
        <v>274656</v>
      </c>
      <c r="O615" t="s">
        <v>11269</v>
      </c>
      <c r="P615" t="s">
        <v>3667</v>
      </c>
      <c r="Q615" t="s">
        <v>12422</v>
      </c>
      <c r="R615" t="s">
        <v>3668</v>
      </c>
      <c r="S615" t="s">
        <v>13578</v>
      </c>
      <c r="T615" t="s">
        <v>3669</v>
      </c>
      <c r="U615" t="s">
        <v>3670</v>
      </c>
      <c r="V615" t="s">
        <v>3671</v>
      </c>
    </row>
    <row r="616" spans="1:22">
      <c r="A616" t="s">
        <v>9</v>
      </c>
      <c r="B616" t="s">
        <v>9317</v>
      </c>
      <c r="C616" t="s">
        <v>10620</v>
      </c>
      <c r="D616">
        <v>399</v>
      </c>
      <c r="E616" s="11">
        <f t="shared" si="45"/>
        <v>26671631</v>
      </c>
      <c r="F616" s="5">
        <v>1099</v>
      </c>
      <c r="G616" s="1">
        <v>0.64</v>
      </c>
      <c r="H616" t="str">
        <f t="shared" si="46"/>
        <v>20%</v>
      </c>
      <c r="I616" s="8" t="str">
        <f t="shared" si="48"/>
        <v>&gt;500</v>
      </c>
      <c r="J616" s="8" t="str">
        <f t="shared" si="49"/>
        <v>No</v>
      </c>
      <c r="K616" s="1" t="s">
        <v>9295</v>
      </c>
      <c r="L616">
        <v>4.2</v>
      </c>
      <c r="M616" s="4">
        <v>24269</v>
      </c>
      <c r="N616" s="12">
        <f t="shared" si="47"/>
        <v>101929.8</v>
      </c>
      <c r="O616" t="s">
        <v>10772</v>
      </c>
      <c r="P616" t="s">
        <v>11</v>
      </c>
      <c r="Q616" t="s">
        <v>12026</v>
      </c>
      <c r="R616" t="s">
        <v>12</v>
      </c>
      <c r="S616" t="s">
        <v>13157</v>
      </c>
      <c r="T616" t="s">
        <v>538</v>
      </c>
      <c r="U616" t="s">
        <v>3672</v>
      </c>
      <c r="V616" t="s">
        <v>3673</v>
      </c>
    </row>
    <row r="617" spans="1:22">
      <c r="A617" t="s">
        <v>3674</v>
      </c>
      <c r="B617" t="s">
        <v>9854</v>
      </c>
      <c r="C617" t="s">
        <v>10621</v>
      </c>
      <c r="D617">
        <v>266</v>
      </c>
      <c r="E617" s="11">
        <f t="shared" si="45"/>
        <v>8829450</v>
      </c>
      <c r="F617" s="5">
        <v>315</v>
      </c>
      <c r="G617" s="1">
        <v>0.16</v>
      </c>
      <c r="H617" t="str">
        <f t="shared" si="46"/>
        <v>20%</v>
      </c>
      <c r="I617" s="8" t="str">
        <f t="shared" si="48"/>
        <v>200-500</v>
      </c>
      <c r="J617" s="8" t="str">
        <f t="shared" si="49"/>
        <v>No</v>
      </c>
      <c r="K617" s="1" t="s">
        <v>9296</v>
      </c>
      <c r="L617">
        <v>4.5</v>
      </c>
      <c r="M617" s="4">
        <v>28030</v>
      </c>
      <c r="N617" s="12">
        <f t="shared" si="47"/>
        <v>126135</v>
      </c>
      <c r="O617" t="s">
        <v>11270</v>
      </c>
      <c r="P617" t="s">
        <v>3676</v>
      </c>
      <c r="Q617" t="s">
        <v>12423</v>
      </c>
      <c r="R617" t="s">
        <v>3677</v>
      </c>
      <c r="S617" t="s">
        <v>13579</v>
      </c>
      <c r="T617" t="s">
        <v>3678</v>
      </c>
      <c r="U617" t="s">
        <v>3679</v>
      </c>
      <c r="V617" t="s">
        <v>3680</v>
      </c>
    </row>
    <row r="618" spans="1:22">
      <c r="A618" t="s">
        <v>3681</v>
      </c>
      <c r="B618" t="s">
        <v>9855</v>
      </c>
      <c r="C618" t="s">
        <v>10622</v>
      </c>
      <c r="D618">
        <v>50</v>
      </c>
      <c r="E618" s="11">
        <f t="shared" si="45"/>
        <v>289600</v>
      </c>
      <c r="F618" s="5">
        <v>50</v>
      </c>
      <c r="G618" s="1">
        <v>0</v>
      </c>
      <c r="H618" t="str">
        <f t="shared" si="46"/>
        <v>20-50%</v>
      </c>
      <c r="I618" s="8" t="str">
        <f t="shared" si="48"/>
        <v>&lt;200</v>
      </c>
      <c r="J618" s="8" t="str">
        <f t="shared" si="49"/>
        <v>No</v>
      </c>
      <c r="K618" s="1" t="s">
        <v>9296</v>
      </c>
      <c r="L618">
        <v>4.3</v>
      </c>
      <c r="M618" s="4">
        <v>5792</v>
      </c>
      <c r="N618" s="12">
        <f t="shared" si="47"/>
        <v>24905.599999999999</v>
      </c>
      <c r="O618" t="s">
        <v>11271</v>
      </c>
      <c r="P618" t="s">
        <v>3683</v>
      </c>
      <c r="Q618" t="s">
        <v>12424</v>
      </c>
      <c r="R618" t="s">
        <v>3684</v>
      </c>
      <c r="S618" t="s">
        <v>13580</v>
      </c>
      <c r="T618" t="s">
        <v>3685</v>
      </c>
      <c r="U618" t="s">
        <v>3686</v>
      </c>
      <c r="V618" t="s">
        <v>3687</v>
      </c>
    </row>
    <row r="619" spans="1:22">
      <c r="A619" t="s">
        <v>3688</v>
      </c>
      <c r="B619" t="s">
        <v>9856</v>
      </c>
      <c r="C619" t="s">
        <v>2215</v>
      </c>
      <c r="D619">
        <v>130</v>
      </c>
      <c r="E619" s="11">
        <f t="shared" si="45"/>
        <v>2438370</v>
      </c>
      <c r="F619" s="5">
        <v>165</v>
      </c>
      <c r="G619" s="1">
        <v>0.21</v>
      </c>
      <c r="H619" t="str">
        <f t="shared" si="46"/>
        <v>&gt;=50%</v>
      </c>
      <c r="I619" s="8" t="str">
        <f t="shared" si="48"/>
        <v>&lt;200</v>
      </c>
      <c r="J619" s="8" t="str">
        <f t="shared" si="49"/>
        <v>No</v>
      </c>
      <c r="K619" s="1" t="s">
        <v>9296</v>
      </c>
      <c r="L619">
        <v>3.9</v>
      </c>
      <c r="M619" s="4">
        <v>14778</v>
      </c>
      <c r="N619" s="12">
        <f t="shared" si="47"/>
        <v>57634.2</v>
      </c>
      <c r="O619" t="s">
        <v>11272</v>
      </c>
      <c r="P619" t="s">
        <v>3690</v>
      </c>
      <c r="Q619" t="s">
        <v>12425</v>
      </c>
      <c r="R619" t="s">
        <v>3691</v>
      </c>
      <c r="S619" t="s">
        <v>13581</v>
      </c>
      <c r="T619" t="s">
        <v>3692</v>
      </c>
      <c r="U619" t="s">
        <v>3693</v>
      </c>
      <c r="V619" t="s">
        <v>3694</v>
      </c>
    </row>
    <row r="620" spans="1:22">
      <c r="A620" t="s">
        <v>3695</v>
      </c>
      <c r="B620" t="s">
        <v>9857</v>
      </c>
      <c r="C620" t="s">
        <v>10591</v>
      </c>
      <c r="D620">
        <v>449</v>
      </c>
      <c r="E620" s="11">
        <f t="shared" si="45"/>
        <v>118383300</v>
      </c>
      <c r="F620" s="5">
        <v>1290</v>
      </c>
      <c r="G620" s="1">
        <v>0.65</v>
      </c>
      <c r="H620" t="str">
        <f t="shared" si="46"/>
        <v>&gt;=50%</v>
      </c>
      <c r="I620" s="8" t="str">
        <f t="shared" si="48"/>
        <v>&gt;500</v>
      </c>
      <c r="J620" s="8" t="str">
        <f t="shared" si="49"/>
        <v>No</v>
      </c>
      <c r="K620" s="1" t="s">
        <v>9295</v>
      </c>
      <c r="L620">
        <v>4.0999999999999996</v>
      </c>
      <c r="M620" s="4">
        <v>91770</v>
      </c>
      <c r="N620" s="12">
        <f t="shared" si="47"/>
        <v>376256.99999999994</v>
      </c>
      <c r="O620" t="s">
        <v>11273</v>
      </c>
      <c r="P620" t="s">
        <v>3697</v>
      </c>
      <c r="Q620" t="s">
        <v>12426</v>
      </c>
      <c r="R620" t="s">
        <v>3698</v>
      </c>
      <c r="S620" t="s">
        <v>13582</v>
      </c>
      <c r="T620" t="s">
        <v>3699</v>
      </c>
      <c r="U620" t="s">
        <v>3700</v>
      </c>
      <c r="V620" t="s">
        <v>3701</v>
      </c>
    </row>
    <row r="621" spans="1:22">
      <c r="A621" t="s">
        <v>2373</v>
      </c>
      <c r="B621" t="s">
        <v>9665</v>
      </c>
      <c r="C621" t="s">
        <v>2215</v>
      </c>
      <c r="D621" s="2">
        <v>3999</v>
      </c>
      <c r="E621" s="11">
        <f t="shared" si="45"/>
        <v>291736838</v>
      </c>
      <c r="F621" s="5">
        <v>16999</v>
      </c>
      <c r="G621" s="1">
        <v>0.76</v>
      </c>
      <c r="H621" t="str">
        <f t="shared" si="46"/>
        <v>&gt;=50%</v>
      </c>
      <c r="I621" s="8" t="str">
        <f t="shared" si="48"/>
        <v>&gt;500</v>
      </c>
      <c r="J621" s="8" t="str">
        <f t="shared" si="49"/>
        <v>No</v>
      </c>
      <c r="K621" s="1" t="s">
        <v>9295</v>
      </c>
      <c r="L621">
        <v>4.3</v>
      </c>
      <c r="M621" s="4">
        <v>17162</v>
      </c>
      <c r="N621" s="12">
        <f t="shared" si="47"/>
        <v>73796.599999999991</v>
      </c>
      <c r="O621" t="s">
        <v>11100</v>
      </c>
      <c r="P621" t="s">
        <v>2375</v>
      </c>
      <c r="Q621" t="s">
        <v>12291</v>
      </c>
      <c r="R621" t="s">
        <v>2376</v>
      </c>
      <c r="S621" t="s">
        <v>13436</v>
      </c>
      <c r="T621" t="s">
        <v>2377</v>
      </c>
      <c r="U621" t="s">
        <v>3702</v>
      </c>
      <c r="V621" t="s">
        <v>3703</v>
      </c>
    </row>
    <row r="622" spans="1:22">
      <c r="A622" t="s">
        <v>3704</v>
      </c>
      <c r="B622" t="s">
        <v>9858</v>
      </c>
      <c r="C622" t="s">
        <v>10623</v>
      </c>
      <c r="D622">
        <v>399</v>
      </c>
      <c r="E622" s="11">
        <f t="shared" si="45"/>
        <v>265740</v>
      </c>
      <c r="F622" s="5">
        <v>1290</v>
      </c>
      <c r="G622" s="1">
        <v>0.69</v>
      </c>
      <c r="H622" t="str">
        <f t="shared" si="46"/>
        <v>20-50%</v>
      </c>
      <c r="I622" s="8" t="str">
        <f t="shared" si="48"/>
        <v>&gt;500</v>
      </c>
      <c r="J622" s="8" t="str">
        <f t="shared" si="49"/>
        <v>No</v>
      </c>
      <c r="K622" s="1" t="s">
        <v>9295</v>
      </c>
      <c r="L622">
        <v>4.2</v>
      </c>
      <c r="M622" s="4">
        <v>206</v>
      </c>
      <c r="N622" s="12">
        <f t="shared" si="47"/>
        <v>865.2</v>
      </c>
      <c r="O622" t="s">
        <v>11274</v>
      </c>
      <c r="P622" t="s">
        <v>3706</v>
      </c>
      <c r="Q622" t="s">
        <v>12427</v>
      </c>
      <c r="R622" t="s">
        <v>3707</v>
      </c>
      <c r="S622" t="s">
        <v>13583</v>
      </c>
      <c r="T622" t="s">
        <v>3708</v>
      </c>
      <c r="U622" t="s">
        <v>3709</v>
      </c>
      <c r="V622" t="s">
        <v>3710</v>
      </c>
    </row>
    <row r="623" spans="1:22">
      <c r="A623" t="s">
        <v>3711</v>
      </c>
      <c r="B623" t="s">
        <v>9859</v>
      </c>
      <c r="C623" t="s">
        <v>10572</v>
      </c>
      <c r="D623" s="2">
        <v>1399</v>
      </c>
      <c r="E623" s="11">
        <f t="shared" si="45"/>
        <v>84225066</v>
      </c>
      <c r="F623" s="5">
        <v>2498</v>
      </c>
      <c r="G623" s="1">
        <v>0.44</v>
      </c>
      <c r="H623" t="str">
        <f t="shared" si="46"/>
        <v>20-50%</v>
      </c>
      <c r="I623" s="8" t="str">
        <f t="shared" si="48"/>
        <v>&gt;500</v>
      </c>
      <c r="J623" s="8" t="str">
        <f t="shared" si="49"/>
        <v>No</v>
      </c>
      <c r="K623" s="1" t="s">
        <v>9296</v>
      </c>
      <c r="L623">
        <v>4.2</v>
      </c>
      <c r="M623" s="4">
        <v>33717</v>
      </c>
      <c r="N623" s="12">
        <f t="shared" si="47"/>
        <v>141611.4</v>
      </c>
      <c r="O623" t="s">
        <v>11275</v>
      </c>
      <c r="P623" t="s">
        <v>3713</v>
      </c>
      <c r="Q623" t="s">
        <v>3714</v>
      </c>
      <c r="R623" t="s">
        <v>3715</v>
      </c>
      <c r="S623" t="s">
        <v>13584</v>
      </c>
      <c r="T623" t="s">
        <v>3716</v>
      </c>
      <c r="U623" t="s">
        <v>3717</v>
      </c>
      <c r="V623" t="s">
        <v>3718</v>
      </c>
    </row>
    <row r="624" spans="1:22">
      <c r="A624" t="s">
        <v>16</v>
      </c>
      <c r="B624" t="s">
        <v>9318</v>
      </c>
      <c r="C624" t="s">
        <v>10572</v>
      </c>
      <c r="D624">
        <v>199</v>
      </c>
      <c r="E624" s="11">
        <f t="shared" si="45"/>
        <v>15353906</v>
      </c>
      <c r="F624" s="5">
        <v>349</v>
      </c>
      <c r="G624" s="1">
        <v>0.43</v>
      </c>
      <c r="H624" t="str">
        <f t="shared" si="46"/>
        <v>&gt;=50%</v>
      </c>
      <c r="I624" s="8" t="str">
        <f t="shared" si="48"/>
        <v>200-500</v>
      </c>
      <c r="J624" s="8" t="str">
        <f t="shared" si="49"/>
        <v>No</v>
      </c>
      <c r="K624" s="1" t="s">
        <v>9296</v>
      </c>
      <c r="L624">
        <v>4</v>
      </c>
      <c r="M624" s="4">
        <v>43994</v>
      </c>
      <c r="N624" s="12">
        <f t="shared" si="47"/>
        <v>175976</v>
      </c>
      <c r="O624" t="s">
        <v>10773</v>
      </c>
      <c r="P624" t="s">
        <v>18</v>
      </c>
      <c r="Q624" t="s">
        <v>12027</v>
      </c>
      <c r="R624" t="s">
        <v>19</v>
      </c>
      <c r="S624" t="s">
        <v>13158</v>
      </c>
      <c r="T624" t="s">
        <v>20</v>
      </c>
      <c r="U624" t="s">
        <v>21</v>
      </c>
      <c r="V624" t="s">
        <v>3719</v>
      </c>
    </row>
    <row r="625" spans="1:22">
      <c r="A625" t="s">
        <v>23</v>
      </c>
      <c r="B625" t="s">
        <v>9319</v>
      </c>
      <c r="C625" t="s">
        <v>10591</v>
      </c>
      <c r="D625">
        <v>199</v>
      </c>
      <c r="E625" s="11">
        <f t="shared" si="45"/>
        <v>7920072</v>
      </c>
      <c r="F625" s="5">
        <v>999</v>
      </c>
      <c r="G625" s="1">
        <v>0.8</v>
      </c>
      <c r="H625" t="str">
        <f t="shared" si="46"/>
        <v>20-50%</v>
      </c>
      <c r="I625" s="8" t="str">
        <f t="shared" si="48"/>
        <v>&gt;500</v>
      </c>
      <c r="J625" s="8" t="str">
        <f t="shared" si="49"/>
        <v>No</v>
      </c>
      <c r="K625" s="1" t="s">
        <v>9295</v>
      </c>
      <c r="L625">
        <v>3.9</v>
      </c>
      <c r="M625" s="4">
        <v>7928</v>
      </c>
      <c r="N625" s="12">
        <f t="shared" si="47"/>
        <v>30919.200000000001</v>
      </c>
      <c r="O625" t="s">
        <v>10774</v>
      </c>
      <c r="P625" t="s">
        <v>25</v>
      </c>
      <c r="Q625" t="s">
        <v>12028</v>
      </c>
      <c r="R625" t="s">
        <v>26</v>
      </c>
      <c r="S625" t="s">
        <v>13159</v>
      </c>
      <c r="T625" t="s">
        <v>27</v>
      </c>
      <c r="U625" t="s">
        <v>28</v>
      </c>
      <c r="V625" t="s">
        <v>3720</v>
      </c>
    </row>
    <row r="626" spans="1:22">
      <c r="A626" t="s">
        <v>2380</v>
      </c>
      <c r="B626" t="s">
        <v>9666</v>
      </c>
      <c r="C626" t="s">
        <v>10624</v>
      </c>
      <c r="D626" s="2">
        <v>2998</v>
      </c>
      <c r="E626" s="11">
        <f t="shared" si="45"/>
        <v>31068821</v>
      </c>
      <c r="F626" s="5">
        <v>5999</v>
      </c>
      <c r="G626" s="1">
        <v>0.5</v>
      </c>
      <c r="H626" t="str">
        <f t="shared" si="46"/>
        <v>20%</v>
      </c>
      <c r="I626" s="8" t="str">
        <f t="shared" si="48"/>
        <v>&gt;500</v>
      </c>
      <c r="J626" s="8" t="str">
        <f t="shared" si="49"/>
        <v>No</v>
      </c>
      <c r="K626" s="1" t="s">
        <v>9295</v>
      </c>
      <c r="L626">
        <v>4.0999999999999996</v>
      </c>
      <c r="M626" s="4">
        <v>5179</v>
      </c>
      <c r="N626" s="12">
        <f t="shared" si="47"/>
        <v>21233.899999999998</v>
      </c>
      <c r="O626" t="s">
        <v>11101</v>
      </c>
      <c r="P626" t="s">
        <v>3721</v>
      </c>
      <c r="Q626" t="s">
        <v>12428</v>
      </c>
      <c r="R626" t="s">
        <v>3722</v>
      </c>
      <c r="S626" t="s">
        <v>13585</v>
      </c>
      <c r="T626" t="s">
        <v>3723</v>
      </c>
      <c r="U626" t="s">
        <v>3724</v>
      </c>
      <c r="V626" t="s">
        <v>3725</v>
      </c>
    </row>
    <row r="627" spans="1:22">
      <c r="A627" t="s">
        <v>3726</v>
      </c>
      <c r="B627" t="s">
        <v>9860</v>
      </c>
      <c r="C627" t="s">
        <v>10625</v>
      </c>
      <c r="D627" s="2">
        <v>4098</v>
      </c>
      <c r="E627" s="11">
        <f t="shared" si="45"/>
        <v>253999190</v>
      </c>
      <c r="F627" s="5">
        <v>4999</v>
      </c>
      <c r="G627" s="1">
        <v>0.18</v>
      </c>
      <c r="H627" t="str">
        <f t="shared" si="46"/>
        <v>&gt;=50%</v>
      </c>
      <c r="I627" s="8" t="str">
        <f t="shared" si="48"/>
        <v>&gt;500</v>
      </c>
      <c r="J627" s="8" t="str">
        <f t="shared" si="49"/>
        <v>No</v>
      </c>
      <c r="K627" s="1" t="s">
        <v>9296</v>
      </c>
      <c r="L627">
        <v>4.5</v>
      </c>
      <c r="M627" s="4">
        <v>50810</v>
      </c>
      <c r="N627" s="12">
        <f t="shared" si="47"/>
        <v>228645</v>
      </c>
      <c r="O627" t="s">
        <v>11276</v>
      </c>
      <c r="P627" t="s">
        <v>3728</v>
      </c>
      <c r="Q627" t="s">
        <v>12429</v>
      </c>
      <c r="R627" t="s">
        <v>3729</v>
      </c>
      <c r="S627" t="s">
        <v>13586</v>
      </c>
      <c r="T627" t="s">
        <v>3730</v>
      </c>
      <c r="U627" t="s">
        <v>3731</v>
      </c>
      <c r="V627" t="s">
        <v>3732</v>
      </c>
    </row>
    <row r="628" spans="1:22">
      <c r="A628" t="s">
        <v>3733</v>
      </c>
      <c r="B628" t="s">
        <v>9861</v>
      </c>
      <c r="C628" t="s">
        <v>10614</v>
      </c>
      <c r="D628">
        <v>499</v>
      </c>
      <c r="E628" s="11">
        <f t="shared" si="45"/>
        <v>6734631</v>
      </c>
      <c r="F628" s="5">
        <v>1999</v>
      </c>
      <c r="G628" s="1">
        <v>0.75</v>
      </c>
      <c r="H628" t="str">
        <f t="shared" si="46"/>
        <v>20-50%</v>
      </c>
      <c r="I628" s="8" t="str">
        <f t="shared" si="48"/>
        <v>&gt;500</v>
      </c>
      <c r="J628" s="8" t="str">
        <f t="shared" si="49"/>
        <v>No</v>
      </c>
      <c r="K628" s="1" t="s">
        <v>9295</v>
      </c>
      <c r="L628">
        <v>3.7</v>
      </c>
      <c r="M628" s="4">
        <v>3369</v>
      </c>
      <c r="N628" s="12">
        <f t="shared" si="47"/>
        <v>12465.300000000001</v>
      </c>
      <c r="O628" t="s">
        <v>11277</v>
      </c>
      <c r="P628" t="s">
        <v>3735</v>
      </c>
      <c r="Q628" t="s">
        <v>12430</v>
      </c>
      <c r="R628" t="s">
        <v>3736</v>
      </c>
      <c r="S628" t="s">
        <v>13587</v>
      </c>
      <c r="T628" t="s">
        <v>3737</v>
      </c>
      <c r="U628" t="s">
        <v>3738</v>
      </c>
      <c r="V628" t="s">
        <v>3739</v>
      </c>
    </row>
    <row r="629" spans="1:22">
      <c r="A629" t="s">
        <v>3740</v>
      </c>
      <c r="B629" t="s">
        <v>9862</v>
      </c>
      <c r="C629" t="s">
        <v>10572</v>
      </c>
      <c r="D629">
        <v>299</v>
      </c>
      <c r="E629" s="11">
        <f t="shared" si="45"/>
        <v>5310323</v>
      </c>
      <c r="F629" s="5">
        <v>449</v>
      </c>
      <c r="G629" s="1">
        <v>0.33</v>
      </c>
      <c r="H629" t="str">
        <f t="shared" si="46"/>
        <v>&gt;=50%</v>
      </c>
      <c r="I629" s="8" t="str">
        <f t="shared" si="48"/>
        <v>200-500</v>
      </c>
      <c r="J629" s="8" t="str">
        <f t="shared" si="49"/>
        <v>No</v>
      </c>
      <c r="K629" s="1" t="s">
        <v>9296</v>
      </c>
      <c r="L629">
        <v>3.5</v>
      </c>
      <c r="M629" s="4">
        <v>11827</v>
      </c>
      <c r="N629" s="12">
        <f t="shared" si="47"/>
        <v>41394.5</v>
      </c>
      <c r="O629" t="s">
        <v>11278</v>
      </c>
      <c r="P629" t="s">
        <v>3742</v>
      </c>
      <c r="Q629" t="s">
        <v>12431</v>
      </c>
      <c r="R629" t="s">
        <v>3743</v>
      </c>
      <c r="S629" t="s">
        <v>13588</v>
      </c>
      <c r="T629" t="s">
        <v>3744</v>
      </c>
      <c r="U629" t="s">
        <v>3745</v>
      </c>
      <c r="V629" t="s">
        <v>3746</v>
      </c>
    </row>
    <row r="630" spans="1:22">
      <c r="A630" t="s">
        <v>30</v>
      </c>
      <c r="B630" t="s">
        <v>9320</v>
      </c>
      <c r="C630" t="s">
        <v>10623</v>
      </c>
      <c r="D630">
        <v>329</v>
      </c>
      <c r="E630" s="11">
        <f t="shared" si="45"/>
        <v>65960436</v>
      </c>
      <c r="F630" s="5">
        <v>699</v>
      </c>
      <c r="G630" s="1">
        <v>0.53</v>
      </c>
      <c r="H630" t="str">
        <f t="shared" si="46"/>
        <v>20-50%</v>
      </c>
      <c r="I630" s="8" t="str">
        <f t="shared" si="48"/>
        <v>&gt;500</v>
      </c>
      <c r="J630" s="8" t="str">
        <f t="shared" si="49"/>
        <v>No</v>
      </c>
      <c r="K630" s="1" t="s">
        <v>9295</v>
      </c>
      <c r="L630">
        <v>4.2</v>
      </c>
      <c r="M630" s="4">
        <v>94364</v>
      </c>
      <c r="N630" s="12">
        <f t="shared" si="47"/>
        <v>396328.8</v>
      </c>
      <c r="O630" t="s">
        <v>10775</v>
      </c>
      <c r="P630" t="s">
        <v>32</v>
      </c>
      <c r="Q630" t="s">
        <v>12029</v>
      </c>
      <c r="R630" t="s">
        <v>33</v>
      </c>
      <c r="S630" t="s">
        <v>13160</v>
      </c>
      <c r="T630" t="s">
        <v>34</v>
      </c>
      <c r="U630" t="s">
        <v>3747</v>
      </c>
      <c r="V630" t="s">
        <v>3748</v>
      </c>
    </row>
    <row r="631" spans="1:22">
      <c r="A631" t="s">
        <v>3749</v>
      </c>
      <c r="B631" t="s">
        <v>9863</v>
      </c>
      <c r="C631" t="s">
        <v>10626</v>
      </c>
      <c r="D631">
        <v>699</v>
      </c>
      <c r="E631" s="11">
        <f t="shared" si="45"/>
        <v>15279705</v>
      </c>
      <c r="F631" s="5">
        <v>999</v>
      </c>
      <c r="G631" s="1">
        <v>0.3</v>
      </c>
      <c r="H631" t="str">
        <f t="shared" si="46"/>
        <v>&gt;=50%</v>
      </c>
      <c r="I631" s="8" t="str">
        <f t="shared" si="48"/>
        <v>&gt;500</v>
      </c>
      <c r="J631" s="8" t="str">
        <f t="shared" si="49"/>
        <v>No</v>
      </c>
      <c r="K631" s="1" t="s">
        <v>9296</v>
      </c>
      <c r="L631">
        <v>3.5</v>
      </c>
      <c r="M631" s="4">
        <v>15295</v>
      </c>
      <c r="N631" s="12">
        <f t="shared" si="47"/>
        <v>53532.5</v>
      </c>
      <c r="O631" t="s">
        <v>11279</v>
      </c>
      <c r="P631" t="s">
        <v>3751</v>
      </c>
      <c r="Q631" t="s">
        <v>12432</v>
      </c>
      <c r="R631" t="s">
        <v>3752</v>
      </c>
      <c r="S631" t="s">
        <v>13589</v>
      </c>
      <c r="T631" t="s">
        <v>3753</v>
      </c>
      <c r="U631" t="s">
        <v>3754</v>
      </c>
      <c r="V631" t="s">
        <v>3755</v>
      </c>
    </row>
    <row r="632" spans="1:22">
      <c r="A632" t="s">
        <v>3756</v>
      </c>
      <c r="B632" t="s">
        <v>9864</v>
      </c>
      <c r="C632" t="s">
        <v>2215</v>
      </c>
      <c r="D632">
        <v>799</v>
      </c>
      <c r="E632" s="11">
        <f t="shared" si="45"/>
        <v>108284610</v>
      </c>
      <c r="F632" s="5">
        <v>3990</v>
      </c>
      <c r="G632" s="1">
        <v>0.8</v>
      </c>
      <c r="H632" t="str">
        <f t="shared" si="46"/>
        <v>&gt;=50%</v>
      </c>
      <c r="I632" s="8" t="str">
        <f t="shared" si="48"/>
        <v>&gt;500</v>
      </c>
      <c r="J632" s="8" t="str">
        <f t="shared" si="49"/>
        <v>No</v>
      </c>
      <c r="K632" s="1" t="s">
        <v>9295</v>
      </c>
      <c r="L632">
        <v>4.3</v>
      </c>
      <c r="M632" s="4">
        <v>27139</v>
      </c>
      <c r="N632" s="12">
        <f t="shared" si="47"/>
        <v>116697.7</v>
      </c>
      <c r="O632" t="s">
        <v>11280</v>
      </c>
      <c r="P632" t="s">
        <v>3758</v>
      </c>
      <c r="Q632" t="s">
        <v>12433</v>
      </c>
      <c r="R632" t="s">
        <v>3759</v>
      </c>
      <c r="S632" t="s">
        <v>13590</v>
      </c>
      <c r="T632" t="s">
        <v>3760</v>
      </c>
      <c r="U632" t="s">
        <v>3761</v>
      </c>
      <c r="V632" t="s">
        <v>3762</v>
      </c>
    </row>
    <row r="633" spans="1:22">
      <c r="A633" t="s">
        <v>3763</v>
      </c>
      <c r="B633" t="s">
        <v>9865</v>
      </c>
      <c r="C633" t="s">
        <v>10572</v>
      </c>
      <c r="D633" s="2">
        <v>1399</v>
      </c>
      <c r="E633" s="11">
        <f t="shared" si="45"/>
        <v>52262496</v>
      </c>
      <c r="F633" s="5">
        <v>5499</v>
      </c>
      <c r="G633" s="1">
        <v>0.75</v>
      </c>
      <c r="H633" t="str">
        <f t="shared" si="46"/>
        <v>&gt;=50%</v>
      </c>
      <c r="I633" s="8" t="str">
        <f t="shared" si="48"/>
        <v>&gt;500</v>
      </c>
      <c r="J633" s="8" t="str">
        <f t="shared" si="49"/>
        <v>No</v>
      </c>
      <c r="K633" s="1" t="s">
        <v>9295</v>
      </c>
      <c r="L633">
        <v>3.9</v>
      </c>
      <c r="M633" s="4">
        <v>9504</v>
      </c>
      <c r="N633" s="12">
        <f t="shared" si="47"/>
        <v>37065.599999999999</v>
      </c>
      <c r="O633" t="s">
        <v>11281</v>
      </c>
      <c r="P633" t="s">
        <v>3765</v>
      </c>
      <c r="Q633" t="s">
        <v>12434</v>
      </c>
      <c r="R633" t="s">
        <v>3766</v>
      </c>
      <c r="S633" t="s">
        <v>13591</v>
      </c>
      <c r="T633" t="s">
        <v>3767</v>
      </c>
      <c r="U633" t="s">
        <v>3768</v>
      </c>
      <c r="V633" t="s">
        <v>3769</v>
      </c>
    </row>
    <row r="634" spans="1:22">
      <c r="A634" t="s">
        <v>37</v>
      </c>
      <c r="B634" t="s">
        <v>9321</v>
      </c>
      <c r="C634" t="s">
        <v>10613</v>
      </c>
      <c r="D634">
        <v>154</v>
      </c>
      <c r="E634" s="11">
        <f t="shared" si="45"/>
        <v>6745095</v>
      </c>
      <c r="F634" s="5">
        <v>399</v>
      </c>
      <c r="G634" s="1">
        <v>0.61</v>
      </c>
      <c r="H634" t="str">
        <f t="shared" si="46"/>
        <v>&gt;=50%</v>
      </c>
      <c r="I634" s="8" t="str">
        <f t="shared" si="48"/>
        <v>200-500</v>
      </c>
      <c r="J634" s="8" t="str">
        <f t="shared" si="49"/>
        <v>No</v>
      </c>
      <c r="K634" s="1" t="s">
        <v>9295</v>
      </c>
      <c r="L634">
        <v>4.2</v>
      </c>
      <c r="M634" s="4">
        <v>16905</v>
      </c>
      <c r="N634" s="12">
        <f t="shared" si="47"/>
        <v>71001</v>
      </c>
      <c r="O634" t="s">
        <v>10776</v>
      </c>
      <c r="P634" t="s">
        <v>39</v>
      </c>
      <c r="Q634" t="s">
        <v>12030</v>
      </c>
      <c r="R634" t="s">
        <v>40</v>
      </c>
      <c r="S634" t="s">
        <v>13161</v>
      </c>
      <c r="T634" t="s">
        <v>9245</v>
      </c>
      <c r="U634" t="s">
        <v>3770</v>
      </c>
      <c r="V634" t="s">
        <v>3771</v>
      </c>
    </row>
    <row r="635" spans="1:22">
      <c r="A635" t="s">
        <v>3772</v>
      </c>
      <c r="B635" t="s">
        <v>9866</v>
      </c>
      <c r="C635" t="s">
        <v>10591</v>
      </c>
      <c r="D635">
        <v>519</v>
      </c>
      <c r="E635" s="11">
        <f t="shared" si="45"/>
        <v>40578300</v>
      </c>
      <c r="F635" s="5">
        <v>1350</v>
      </c>
      <c r="G635" s="1">
        <v>0.62</v>
      </c>
      <c r="H635" t="str">
        <f t="shared" si="46"/>
        <v>&gt;=50%</v>
      </c>
      <c r="I635" s="8" t="str">
        <f t="shared" si="48"/>
        <v>&gt;500</v>
      </c>
      <c r="J635" s="8" t="str">
        <f t="shared" si="49"/>
        <v>No</v>
      </c>
      <c r="K635" s="1" t="s">
        <v>9295</v>
      </c>
      <c r="L635">
        <v>4.3</v>
      </c>
      <c r="M635" s="4">
        <v>30058</v>
      </c>
      <c r="N635" s="12">
        <f t="shared" si="47"/>
        <v>129249.4</v>
      </c>
      <c r="O635" t="s">
        <v>11282</v>
      </c>
      <c r="P635" t="s">
        <v>3774</v>
      </c>
      <c r="Q635" t="s">
        <v>12435</v>
      </c>
      <c r="R635" t="s">
        <v>3775</v>
      </c>
      <c r="S635" t="s">
        <v>13592</v>
      </c>
      <c r="T635" t="s">
        <v>3776</v>
      </c>
      <c r="U635" t="s">
        <v>3777</v>
      </c>
      <c r="V635" t="s">
        <v>3778</v>
      </c>
    </row>
    <row r="636" spans="1:22">
      <c r="A636" t="s">
        <v>2481</v>
      </c>
      <c r="B636" t="s">
        <v>9679</v>
      </c>
      <c r="C636" t="s">
        <v>10601</v>
      </c>
      <c r="D636" s="2">
        <v>2299</v>
      </c>
      <c r="E636" s="11">
        <f t="shared" si="45"/>
        <v>556255810</v>
      </c>
      <c r="F636" s="5">
        <v>7990</v>
      </c>
      <c r="G636" s="1">
        <v>0.71</v>
      </c>
      <c r="H636" t="str">
        <f t="shared" si="46"/>
        <v>&gt;=50%</v>
      </c>
      <c r="I636" s="8" t="str">
        <f t="shared" si="48"/>
        <v>&gt;500</v>
      </c>
      <c r="J636" s="8" t="str">
        <f t="shared" si="49"/>
        <v>No</v>
      </c>
      <c r="K636" s="1" t="s">
        <v>9295</v>
      </c>
      <c r="L636">
        <v>4.2</v>
      </c>
      <c r="M636" s="4">
        <v>69619</v>
      </c>
      <c r="N636" s="12">
        <f t="shared" si="47"/>
        <v>292399.8</v>
      </c>
      <c r="O636" t="s">
        <v>11112</v>
      </c>
      <c r="P636" t="s">
        <v>2483</v>
      </c>
      <c r="Q636" t="s">
        <v>12300</v>
      </c>
      <c r="R636" t="s">
        <v>2484</v>
      </c>
      <c r="S636" t="s">
        <v>13447</v>
      </c>
      <c r="T636" t="s">
        <v>2485</v>
      </c>
      <c r="U636" t="s">
        <v>3779</v>
      </c>
      <c r="V636" t="s">
        <v>3780</v>
      </c>
    </row>
    <row r="637" spans="1:22">
      <c r="A637" t="s">
        <v>2488</v>
      </c>
      <c r="B637" t="s">
        <v>9680</v>
      </c>
      <c r="C637" t="s">
        <v>2215</v>
      </c>
      <c r="D637">
        <v>399</v>
      </c>
      <c r="E637" s="11">
        <f t="shared" si="45"/>
        <v>6760618</v>
      </c>
      <c r="F637" s="5">
        <v>1999</v>
      </c>
      <c r="G637" s="1">
        <v>0.8</v>
      </c>
      <c r="H637" t="str">
        <f t="shared" si="46"/>
        <v>&gt;=50%</v>
      </c>
      <c r="I637" s="8" t="str">
        <f t="shared" si="48"/>
        <v>&gt;500</v>
      </c>
      <c r="J637" s="8" t="str">
        <f t="shared" si="49"/>
        <v>No</v>
      </c>
      <c r="K637" s="1" t="s">
        <v>9295</v>
      </c>
      <c r="L637">
        <v>4</v>
      </c>
      <c r="M637" s="4">
        <v>3382</v>
      </c>
      <c r="N637" s="12">
        <f t="shared" si="47"/>
        <v>13528</v>
      </c>
      <c r="O637" t="s">
        <v>11113</v>
      </c>
      <c r="P637" t="s">
        <v>2490</v>
      </c>
      <c r="Q637" t="s">
        <v>2491</v>
      </c>
      <c r="R637" t="s">
        <v>2492</v>
      </c>
      <c r="S637" t="s">
        <v>13448</v>
      </c>
      <c r="T637" t="s">
        <v>9257</v>
      </c>
      <c r="U637" t="s">
        <v>3781</v>
      </c>
      <c r="V637" t="s">
        <v>3782</v>
      </c>
    </row>
    <row r="638" spans="1:22">
      <c r="A638" t="s">
        <v>3783</v>
      </c>
      <c r="B638" t="s">
        <v>9867</v>
      </c>
      <c r="C638" t="s">
        <v>10627</v>
      </c>
      <c r="D638" s="2">
        <v>1499</v>
      </c>
      <c r="E638" s="11">
        <f t="shared" si="45"/>
        <v>438357360</v>
      </c>
      <c r="F638" s="5">
        <v>3990</v>
      </c>
      <c r="G638" s="1">
        <v>0.62</v>
      </c>
      <c r="H638" t="str">
        <f t="shared" si="46"/>
        <v>20%</v>
      </c>
      <c r="I638" s="8" t="str">
        <f t="shared" si="48"/>
        <v>&gt;500</v>
      </c>
      <c r="J638" s="8" t="str">
        <f t="shared" si="49"/>
        <v>No</v>
      </c>
      <c r="K638" s="1" t="s">
        <v>9295</v>
      </c>
      <c r="L638">
        <v>4.0999999999999996</v>
      </c>
      <c r="M638" s="4">
        <v>109864</v>
      </c>
      <c r="N638" s="12">
        <f t="shared" si="47"/>
        <v>450442.39999999997</v>
      </c>
      <c r="O638" t="s">
        <v>11283</v>
      </c>
      <c r="P638" t="s">
        <v>3785</v>
      </c>
      <c r="Q638" t="s">
        <v>3786</v>
      </c>
      <c r="R638" t="s">
        <v>3787</v>
      </c>
      <c r="S638" t="s">
        <v>13593</v>
      </c>
      <c r="T638" t="s">
        <v>3788</v>
      </c>
      <c r="U638" t="s">
        <v>3789</v>
      </c>
      <c r="V638" t="s">
        <v>3790</v>
      </c>
    </row>
    <row r="639" spans="1:22">
      <c r="A639" t="s">
        <v>3791</v>
      </c>
      <c r="B639" t="s">
        <v>9868</v>
      </c>
      <c r="C639" t="s">
        <v>10628</v>
      </c>
      <c r="D639" s="2">
        <v>1295</v>
      </c>
      <c r="E639" s="11">
        <f t="shared" si="45"/>
        <v>7459200</v>
      </c>
      <c r="F639" s="5">
        <v>1295</v>
      </c>
      <c r="G639" s="1">
        <v>0</v>
      </c>
      <c r="H639" t="str">
        <f t="shared" si="46"/>
        <v>&gt;=50%</v>
      </c>
      <c r="I639" s="8" t="str">
        <f t="shared" si="48"/>
        <v>&gt;500</v>
      </c>
      <c r="J639" s="8" t="str">
        <f t="shared" si="49"/>
        <v>No</v>
      </c>
      <c r="K639" s="1" t="s">
        <v>9296</v>
      </c>
      <c r="L639">
        <v>4.5</v>
      </c>
      <c r="M639" s="4">
        <v>5760</v>
      </c>
      <c r="N639" s="12">
        <f t="shared" si="47"/>
        <v>25920</v>
      </c>
      <c r="O639" t="s">
        <v>11284</v>
      </c>
      <c r="P639" t="s">
        <v>3793</v>
      </c>
      <c r="Q639" t="s">
        <v>12436</v>
      </c>
      <c r="R639" t="s">
        <v>3794</v>
      </c>
      <c r="S639" t="s">
        <v>13594</v>
      </c>
      <c r="T639" t="s">
        <v>9264</v>
      </c>
      <c r="U639" t="s">
        <v>3795</v>
      </c>
      <c r="V639" t="s">
        <v>3796</v>
      </c>
    </row>
    <row r="640" spans="1:22">
      <c r="A640" t="s">
        <v>3797</v>
      </c>
      <c r="B640" t="s">
        <v>9869</v>
      </c>
      <c r="C640" t="s">
        <v>2215</v>
      </c>
      <c r="D640" s="2">
        <v>1889</v>
      </c>
      <c r="E640" s="11">
        <f t="shared" si="45"/>
        <v>272480949</v>
      </c>
      <c r="F640" s="5">
        <v>5499</v>
      </c>
      <c r="G640" s="1">
        <v>0.66</v>
      </c>
      <c r="H640" t="str">
        <f t="shared" si="46"/>
        <v>&gt;=50%</v>
      </c>
      <c r="I640" s="8" t="str">
        <f t="shared" si="48"/>
        <v>&gt;500</v>
      </c>
      <c r="J640" s="8" t="str">
        <f t="shared" si="49"/>
        <v>No</v>
      </c>
      <c r="K640" s="1" t="s">
        <v>9295</v>
      </c>
      <c r="L640">
        <v>4.2</v>
      </c>
      <c r="M640" s="4">
        <v>49551</v>
      </c>
      <c r="N640" s="12">
        <f t="shared" si="47"/>
        <v>208114.2</v>
      </c>
      <c r="O640" t="s">
        <v>11285</v>
      </c>
      <c r="P640" t="s">
        <v>3799</v>
      </c>
      <c r="Q640" t="s">
        <v>12437</v>
      </c>
      <c r="R640" t="s">
        <v>3800</v>
      </c>
      <c r="S640" t="s">
        <v>13595</v>
      </c>
      <c r="T640" t="s">
        <v>3801</v>
      </c>
      <c r="U640" t="s">
        <v>3802</v>
      </c>
      <c r="V640" t="s">
        <v>3803</v>
      </c>
    </row>
    <row r="641" spans="1:22">
      <c r="A641" t="s">
        <v>3804</v>
      </c>
      <c r="B641" t="s">
        <v>9870</v>
      </c>
      <c r="C641" t="s">
        <v>10629</v>
      </c>
      <c r="D641">
        <v>455</v>
      </c>
      <c r="E641" s="11">
        <f t="shared" si="45"/>
        <v>240898730</v>
      </c>
      <c r="F641" s="5">
        <v>1490</v>
      </c>
      <c r="G641" s="1">
        <v>0.69</v>
      </c>
      <c r="H641" t="str">
        <f t="shared" si="46"/>
        <v>&gt;=50%</v>
      </c>
      <c r="I641" s="8" t="str">
        <f t="shared" si="48"/>
        <v>&gt;500</v>
      </c>
      <c r="J641" s="8" t="str">
        <f t="shared" si="49"/>
        <v>No</v>
      </c>
      <c r="K641" s="1" t="s">
        <v>9295</v>
      </c>
      <c r="L641">
        <v>4.0999999999999996</v>
      </c>
      <c r="M641" s="4">
        <v>161677</v>
      </c>
      <c r="N641" s="12">
        <f t="shared" si="47"/>
        <v>662875.69999999995</v>
      </c>
      <c r="O641" t="s">
        <v>11286</v>
      </c>
      <c r="P641" t="s">
        <v>3806</v>
      </c>
      <c r="Q641" t="s">
        <v>12438</v>
      </c>
      <c r="R641" t="s">
        <v>3807</v>
      </c>
      <c r="S641" t="s">
        <v>13596</v>
      </c>
      <c r="T641" t="s">
        <v>3808</v>
      </c>
      <c r="U641" t="s">
        <v>3809</v>
      </c>
      <c r="V641" t="s">
        <v>3810</v>
      </c>
    </row>
    <row r="642" spans="1:22">
      <c r="A642" t="s">
        <v>3811</v>
      </c>
      <c r="B642" t="s">
        <v>9871</v>
      </c>
      <c r="C642" t="s">
        <v>10594</v>
      </c>
      <c r="D642">
        <v>399</v>
      </c>
      <c r="E642" s="11">
        <f t="shared" ref="E642:E705" si="50">F642 * M642</f>
        <v>21265140</v>
      </c>
      <c r="F642" s="5">
        <v>995</v>
      </c>
      <c r="G642" s="1">
        <v>0.6</v>
      </c>
      <c r="H642" t="str">
        <f t="shared" ref="H642:H705" si="51">IF(G643 &lt;=0.2, "20%", IF(G643 &lt;=0.5,"20-50%", "&gt;=50%"))</f>
        <v>&gt;=50%</v>
      </c>
      <c r="I642" s="8" t="str">
        <f t="shared" si="48"/>
        <v>&gt;500</v>
      </c>
      <c r="J642" s="8" t="str">
        <f t="shared" si="49"/>
        <v>No</v>
      </c>
      <c r="K642" s="1" t="s">
        <v>9295</v>
      </c>
      <c r="L642">
        <v>3.9</v>
      </c>
      <c r="M642" s="4">
        <v>21372</v>
      </c>
      <c r="N642" s="12">
        <f t="shared" ref="N642:N705" si="52">L642 *M642</f>
        <v>83350.8</v>
      </c>
      <c r="O642" t="s">
        <v>11287</v>
      </c>
      <c r="P642" t="s">
        <v>3813</v>
      </c>
      <c r="Q642" t="s">
        <v>12439</v>
      </c>
      <c r="R642" t="s">
        <v>3814</v>
      </c>
      <c r="S642" t="s">
        <v>13597</v>
      </c>
      <c r="T642" t="s">
        <v>9265</v>
      </c>
      <c r="U642" t="s">
        <v>3815</v>
      </c>
      <c r="V642" t="s">
        <v>3816</v>
      </c>
    </row>
    <row r="643" spans="1:22">
      <c r="A643" t="s">
        <v>2495</v>
      </c>
      <c r="B643" t="s">
        <v>9681</v>
      </c>
      <c r="C643" t="s">
        <v>10572</v>
      </c>
      <c r="D643" s="2">
        <v>1059</v>
      </c>
      <c r="E643" s="11">
        <f t="shared" si="50"/>
        <v>559999965</v>
      </c>
      <c r="F643" s="5">
        <v>3999</v>
      </c>
      <c r="G643" s="1">
        <v>0.74</v>
      </c>
      <c r="H643" t="str">
        <f t="shared" si="51"/>
        <v>&gt;=50%</v>
      </c>
      <c r="I643" s="8" t="str">
        <f t="shared" ref="I643:I706" si="53">IF(F643&lt;200,"&lt;200",IF(F643&lt;=500,"200-500",IF(F643&gt;500,"&gt;500")))</f>
        <v>&gt;500</v>
      </c>
      <c r="J643" s="8" t="str">
        <f t="shared" ref="J643:J706" si="54">IF(T643 &lt;1000, "Yes","No")</f>
        <v>No</v>
      </c>
      <c r="K643" s="1" t="s">
        <v>9295</v>
      </c>
      <c r="L643">
        <v>4.3</v>
      </c>
      <c r="M643" s="4">
        <v>140035</v>
      </c>
      <c r="N643" s="12">
        <f t="shared" si="52"/>
        <v>602150.5</v>
      </c>
      <c r="O643" t="s">
        <v>11114</v>
      </c>
      <c r="P643" t="s">
        <v>3817</v>
      </c>
      <c r="Q643" t="s">
        <v>12440</v>
      </c>
      <c r="R643" t="s">
        <v>3818</v>
      </c>
      <c r="S643" t="s">
        <v>13598</v>
      </c>
      <c r="T643" t="s">
        <v>3819</v>
      </c>
      <c r="U643" t="s">
        <v>3820</v>
      </c>
      <c r="V643" t="s">
        <v>3821</v>
      </c>
    </row>
    <row r="644" spans="1:22">
      <c r="A644" t="s">
        <v>43</v>
      </c>
      <c r="B644" t="s">
        <v>9322</v>
      </c>
      <c r="C644" t="s">
        <v>10630</v>
      </c>
      <c r="D644">
        <v>149</v>
      </c>
      <c r="E644" s="11">
        <f t="shared" si="50"/>
        <v>24870000</v>
      </c>
      <c r="F644" s="5">
        <v>1000</v>
      </c>
      <c r="G644" s="1">
        <v>0.85</v>
      </c>
      <c r="H644" t="str">
        <f t="shared" si="51"/>
        <v>20%</v>
      </c>
      <c r="I644" s="8" t="str">
        <f t="shared" si="53"/>
        <v>&gt;500</v>
      </c>
      <c r="J644" s="8" t="str">
        <f t="shared" si="54"/>
        <v>No</v>
      </c>
      <c r="K644" s="1" t="s">
        <v>9295</v>
      </c>
      <c r="L644">
        <v>3.9</v>
      </c>
      <c r="M644" s="4">
        <v>24870</v>
      </c>
      <c r="N644" s="12">
        <f t="shared" si="52"/>
        <v>96993</v>
      </c>
      <c r="O644" t="s">
        <v>10777</v>
      </c>
      <c r="P644" t="s">
        <v>45</v>
      </c>
      <c r="Q644" t="s">
        <v>12031</v>
      </c>
      <c r="R644" t="s">
        <v>46</v>
      </c>
      <c r="S644" t="s">
        <v>13162</v>
      </c>
      <c r="T644" t="s">
        <v>47</v>
      </c>
      <c r="U644" t="s">
        <v>48</v>
      </c>
      <c r="V644" t="s">
        <v>3822</v>
      </c>
    </row>
    <row r="645" spans="1:22">
      <c r="A645" t="s">
        <v>3823</v>
      </c>
      <c r="B645" t="s">
        <v>9872</v>
      </c>
      <c r="C645" t="s">
        <v>10603</v>
      </c>
      <c r="D645">
        <v>717</v>
      </c>
      <c r="E645" s="11">
        <f t="shared" si="50"/>
        <v>5478439</v>
      </c>
      <c r="F645" s="5">
        <v>761</v>
      </c>
      <c r="G645" s="1">
        <v>0.06</v>
      </c>
      <c r="H645" t="str">
        <f t="shared" si="51"/>
        <v>&gt;=50%</v>
      </c>
      <c r="I645" s="8" t="str">
        <f t="shared" si="53"/>
        <v>&gt;500</v>
      </c>
      <c r="J645" s="8" t="str">
        <f t="shared" si="54"/>
        <v>No</v>
      </c>
      <c r="K645" s="1" t="s">
        <v>9296</v>
      </c>
      <c r="L645">
        <v>4</v>
      </c>
      <c r="M645" s="4">
        <v>7199</v>
      </c>
      <c r="N645" s="12">
        <f t="shared" si="52"/>
        <v>28796</v>
      </c>
      <c r="O645" t="s">
        <v>11288</v>
      </c>
      <c r="P645" t="s">
        <v>3825</v>
      </c>
      <c r="Q645" t="s">
        <v>12441</v>
      </c>
      <c r="R645" t="s">
        <v>3826</v>
      </c>
      <c r="S645" t="s">
        <v>13599</v>
      </c>
      <c r="T645" t="s">
        <v>3827</v>
      </c>
      <c r="U645" t="s">
        <v>3828</v>
      </c>
      <c r="V645" t="s">
        <v>3829</v>
      </c>
    </row>
    <row r="646" spans="1:22">
      <c r="A646" t="s">
        <v>2549</v>
      </c>
      <c r="B646" t="s">
        <v>9690</v>
      </c>
      <c r="C646" t="s">
        <v>10631</v>
      </c>
      <c r="D646">
        <v>99</v>
      </c>
      <c r="E646" s="11">
        <f t="shared" si="50"/>
        <v>1394604</v>
      </c>
      <c r="F646" s="5">
        <v>999</v>
      </c>
      <c r="G646" s="1">
        <v>0.9</v>
      </c>
      <c r="H646" t="str">
        <f t="shared" si="51"/>
        <v>&gt;=50%</v>
      </c>
      <c r="I646" s="8" t="str">
        <f t="shared" si="53"/>
        <v>&gt;500</v>
      </c>
      <c r="J646" s="8" t="str">
        <f t="shared" si="54"/>
        <v>No</v>
      </c>
      <c r="K646" s="1" t="s">
        <v>9295</v>
      </c>
      <c r="L646">
        <v>4</v>
      </c>
      <c r="M646" s="4">
        <v>1396</v>
      </c>
      <c r="N646" s="12">
        <f t="shared" si="52"/>
        <v>5584</v>
      </c>
      <c r="O646" t="s">
        <v>11123</v>
      </c>
      <c r="P646" t="s">
        <v>2551</v>
      </c>
      <c r="Q646" t="s">
        <v>12307</v>
      </c>
      <c r="R646" t="s">
        <v>2552</v>
      </c>
      <c r="S646" t="s">
        <v>13455</v>
      </c>
      <c r="T646" t="s">
        <v>2553</v>
      </c>
      <c r="U646" t="s">
        <v>3830</v>
      </c>
      <c r="V646" t="s">
        <v>3831</v>
      </c>
    </row>
    <row r="647" spans="1:22">
      <c r="A647" t="s">
        <v>3832</v>
      </c>
      <c r="B647" t="s">
        <v>9873</v>
      </c>
      <c r="C647" t="s">
        <v>10613</v>
      </c>
      <c r="D647">
        <v>39</v>
      </c>
      <c r="E647" s="11">
        <f t="shared" si="50"/>
        <v>4554667</v>
      </c>
      <c r="F647" s="5">
        <v>299</v>
      </c>
      <c r="G647" s="1">
        <v>0.87</v>
      </c>
      <c r="H647" t="str">
        <f t="shared" si="51"/>
        <v>&gt;=50%</v>
      </c>
      <c r="I647" s="8" t="str">
        <f t="shared" si="53"/>
        <v>200-500</v>
      </c>
      <c r="J647" s="8" t="str">
        <f t="shared" si="54"/>
        <v>No</v>
      </c>
      <c r="K647" s="1" t="s">
        <v>9295</v>
      </c>
      <c r="L647">
        <v>3.5</v>
      </c>
      <c r="M647" s="4">
        <v>15233</v>
      </c>
      <c r="N647" s="12">
        <f t="shared" si="52"/>
        <v>53315.5</v>
      </c>
      <c r="O647" t="s">
        <v>11289</v>
      </c>
      <c r="P647" t="s">
        <v>3834</v>
      </c>
      <c r="Q647" t="s">
        <v>12442</v>
      </c>
      <c r="R647" t="s">
        <v>3835</v>
      </c>
      <c r="S647" t="s">
        <v>13600</v>
      </c>
      <c r="T647" t="s">
        <v>3836</v>
      </c>
      <c r="U647" t="s">
        <v>3837</v>
      </c>
      <c r="V647" t="s">
        <v>3838</v>
      </c>
    </row>
    <row r="648" spans="1:22">
      <c r="A648" t="s">
        <v>3839</v>
      </c>
      <c r="B648" t="s">
        <v>9874</v>
      </c>
      <c r="C648" t="s">
        <v>2215</v>
      </c>
      <c r="D648">
        <v>889</v>
      </c>
      <c r="E648" s="11">
        <f t="shared" si="50"/>
        <v>139367500</v>
      </c>
      <c r="F648" s="5">
        <v>2500</v>
      </c>
      <c r="G648" s="1">
        <v>0.64</v>
      </c>
      <c r="H648" t="str">
        <f t="shared" si="51"/>
        <v>&gt;=50%</v>
      </c>
      <c r="I648" s="8" t="str">
        <f t="shared" si="53"/>
        <v>&gt;500</v>
      </c>
      <c r="J648" s="8" t="str">
        <f t="shared" si="54"/>
        <v>No</v>
      </c>
      <c r="K648" s="1" t="s">
        <v>9295</v>
      </c>
      <c r="L648">
        <v>4.3</v>
      </c>
      <c r="M648" s="4">
        <v>55747</v>
      </c>
      <c r="N648" s="12">
        <f t="shared" si="52"/>
        <v>239712.09999999998</v>
      </c>
      <c r="O648" t="s">
        <v>11290</v>
      </c>
      <c r="P648" t="s">
        <v>3841</v>
      </c>
      <c r="Q648" t="s">
        <v>12443</v>
      </c>
      <c r="R648" t="s">
        <v>3842</v>
      </c>
      <c r="S648" t="s">
        <v>13601</v>
      </c>
      <c r="T648" t="s">
        <v>3843</v>
      </c>
      <c r="U648" t="s">
        <v>3844</v>
      </c>
      <c r="V648" t="s">
        <v>3845</v>
      </c>
    </row>
    <row r="649" spans="1:22">
      <c r="A649" t="s">
        <v>3846</v>
      </c>
      <c r="B649" t="s">
        <v>9875</v>
      </c>
      <c r="C649" t="s">
        <v>10614</v>
      </c>
      <c r="D649" s="2">
        <v>1199</v>
      </c>
      <c r="E649" s="11">
        <f t="shared" si="50"/>
        <v>74790039</v>
      </c>
      <c r="F649" s="5">
        <v>4999</v>
      </c>
      <c r="G649" s="1">
        <v>0.76</v>
      </c>
      <c r="H649" t="str">
        <f t="shared" si="51"/>
        <v>&gt;=50%</v>
      </c>
      <c r="I649" s="8" t="str">
        <f t="shared" si="53"/>
        <v>&gt;500</v>
      </c>
      <c r="J649" s="8" t="str">
        <f t="shared" si="54"/>
        <v>No</v>
      </c>
      <c r="K649" s="1" t="s">
        <v>9295</v>
      </c>
      <c r="L649">
        <v>3.8</v>
      </c>
      <c r="M649" s="4">
        <v>14961</v>
      </c>
      <c r="N649" s="12">
        <f t="shared" si="52"/>
        <v>56851.799999999996</v>
      </c>
      <c r="O649" t="s">
        <v>11291</v>
      </c>
      <c r="P649" t="s">
        <v>3848</v>
      </c>
      <c r="Q649" t="s">
        <v>12444</v>
      </c>
      <c r="R649" t="s">
        <v>3849</v>
      </c>
      <c r="S649" t="s">
        <v>13602</v>
      </c>
      <c r="T649" t="s">
        <v>3850</v>
      </c>
      <c r="U649" t="s">
        <v>3851</v>
      </c>
      <c r="V649" t="s">
        <v>3852</v>
      </c>
    </row>
    <row r="650" spans="1:22">
      <c r="A650" t="s">
        <v>3853</v>
      </c>
      <c r="B650" t="s">
        <v>9876</v>
      </c>
      <c r="C650" t="s">
        <v>2215</v>
      </c>
      <c r="D650">
        <v>569</v>
      </c>
      <c r="E650" s="11">
        <f t="shared" si="50"/>
        <v>12048225</v>
      </c>
      <c r="F650" s="5">
        <v>1299</v>
      </c>
      <c r="G650" s="1">
        <v>0.56000000000000005</v>
      </c>
      <c r="H650" t="str">
        <f t="shared" si="51"/>
        <v>&gt;=50%</v>
      </c>
      <c r="I650" s="8" t="str">
        <f t="shared" si="53"/>
        <v>&gt;500</v>
      </c>
      <c r="J650" s="8" t="str">
        <f t="shared" si="54"/>
        <v>No</v>
      </c>
      <c r="K650" s="1" t="s">
        <v>9295</v>
      </c>
      <c r="L650">
        <v>4.4000000000000004</v>
      </c>
      <c r="M650" s="4">
        <v>9275</v>
      </c>
      <c r="N650" s="12">
        <f t="shared" si="52"/>
        <v>40810</v>
      </c>
      <c r="O650" t="s">
        <v>11292</v>
      </c>
      <c r="P650" t="s">
        <v>3855</v>
      </c>
      <c r="Q650" t="s">
        <v>12445</v>
      </c>
      <c r="R650" t="s">
        <v>3856</v>
      </c>
      <c r="S650" t="s">
        <v>13603</v>
      </c>
      <c r="T650" t="s">
        <v>3857</v>
      </c>
      <c r="U650" t="s">
        <v>3858</v>
      </c>
      <c r="V650" t="s">
        <v>3859</v>
      </c>
    </row>
    <row r="651" spans="1:22">
      <c r="A651" t="s">
        <v>3860</v>
      </c>
      <c r="B651" t="s">
        <v>9877</v>
      </c>
      <c r="C651" t="s">
        <v>10620</v>
      </c>
      <c r="D651" s="2">
        <v>1499</v>
      </c>
      <c r="E651" s="11">
        <f t="shared" si="50"/>
        <v>254887676</v>
      </c>
      <c r="F651" s="5">
        <v>8999</v>
      </c>
      <c r="G651" s="1">
        <v>0.83</v>
      </c>
      <c r="H651" t="str">
        <f t="shared" si="51"/>
        <v>20%</v>
      </c>
      <c r="I651" s="8" t="str">
        <f t="shared" si="53"/>
        <v>&gt;500</v>
      </c>
      <c r="J651" s="8" t="str">
        <f t="shared" si="54"/>
        <v>No</v>
      </c>
      <c r="K651" s="1" t="s">
        <v>9295</v>
      </c>
      <c r="L651">
        <v>3.7</v>
      </c>
      <c r="M651" s="4">
        <v>28324</v>
      </c>
      <c r="N651" s="12">
        <f t="shared" si="52"/>
        <v>104798.8</v>
      </c>
      <c r="O651" t="s">
        <v>11293</v>
      </c>
      <c r="P651" t="s">
        <v>3862</v>
      </c>
      <c r="Q651" t="s">
        <v>12446</v>
      </c>
      <c r="R651" t="s">
        <v>3863</v>
      </c>
      <c r="S651" t="s">
        <v>13604</v>
      </c>
      <c r="T651" t="s">
        <v>3864</v>
      </c>
      <c r="U651" t="s">
        <v>3865</v>
      </c>
      <c r="V651" t="s">
        <v>3866</v>
      </c>
    </row>
    <row r="652" spans="1:22">
      <c r="A652" t="s">
        <v>3867</v>
      </c>
      <c r="B652" t="s">
        <v>9878</v>
      </c>
      <c r="C652" t="s">
        <v>10632</v>
      </c>
      <c r="D652">
        <v>149</v>
      </c>
      <c r="E652" s="11">
        <f t="shared" si="50"/>
        <v>115920</v>
      </c>
      <c r="F652" s="5">
        <v>180</v>
      </c>
      <c r="G652" s="1">
        <v>0.17</v>
      </c>
      <c r="H652" t="str">
        <f t="shared" si="51"/>
        <v>20-50%</v>
      </c>
      <c r="I652" s="8" t="str">
        <f t="shared" si="53"/>
        <v>&lt;200</v>
      </c>
      <c r="J652" s="8" t="str">
        <f t="shared" si="54"/>
        <v>No</v>
      </c>
      <c r="K652" s="1" t="s">
        <v>9296</v>
      </c>
      <c r="L652">
        <v>4.4000000000000004</v>
      </c>
      <c r="M652" s="4">
        <v>644</v>
      </c>
      <c r="N652" s="12">
        <f t="shared" si="52"/>
        <v>2833.6000000000004</v>
      </c>
      <c r="O652" t="s">
        <v>11294</v>
      </c>
      <c r="P652" t="s">
        <v>3869</v>
      </c>
      <c r="Q652" t="s">
        <v>12447</v>
      </c>
      <c r="R652" t="s">
        <v>3870</v>
      </c>
      <c r="S652" t="s">
        <v>13605</v>
      </c>
      <c r="T652" t="s">
        <v>3871</v>
      </c>
      <c r="U652" t="s">
        <v>3872</v>
      </c>
      <c r="V652" t="s">
        <v>3873</v>
      </c>
    </row>
    <row r="653" spans="1:22">
      <c r="A653" t="s">
        <v>3874</v>
      </c>
      <c r="B653" t="s">
        <v>9879</v>
      </c>
      <c r="C653" t="s">
        <v>10633</v>
      </c>
      <c r="D653">
        <v>399</v>
      </c>
      <c r="E653" s="11">
        <f t="shared" si="50"/>
        <v>9958311</v>
      </c>
      <c r="F653" s="5">
        <v>549</v>
      </c>
      <c r="G653" s="1">
        <v>0.27</v>
      </c>
      <c r="H653" t="str">
        <f t="shared" si="51"/>
        <v>20%</v>
      </c>
      <c r="I653" s="8" t="str">
        <f t="shared" si="53"/>
        <v>&gt;500</v>
      </c>
      <c r="J653" s="8" t="str">
        <f t="shared" si="54"/>
        <v>No</v>
      </c>
      <c r="K653" s="1" t="s">
        <v>9296</v>
      </c>
      <c r="L653">
        <v>4.4000000000000004</v>
      </c>
      <c r="M653" s="4">
        <v>18139</v>
      </c>
      <c r="N653" s="12">
        <f t="shared" si="52"/>
        <v>79811.600000000006</v>
      </c>
      <c r="O653" t="s">
        <v>11295</v>
      </c>
      <c r="P653" t="s">
        <v>3876</v>
      </c>
      <c r="Q653" t="s">
        <v>12448</v>
      </c>
      <c r="R653" t="s">
        <v>3877</v>
      </c>
      <c r="S653" t="s">
        <v>13606</v>
      </c>
      <c r="T653" t="s">
        <v>3878</v>
      </c>
      <c r="U653" t="s">
        <v>3879</v>
      </c>
      <c r="V653" t="s">
        <v>3880</v>
      </c>
    </row>
    <row r="654" spans="1:22">
      <c r="A654" t="s">
        <v>3881</v>
      </c>
      <c r="B654" t="s">
        <v>9880</v>
      </c>
      <c r="C654" t="s">
        <v>10634</v>
      </c>
      <c r="D654">
        <v>191</v>
      </c>
      <c r="E654" s="11">
        <f t="shared" si="50"/>
        <v>1620675</v>
      </c>
      <c r="F654" s="5">
        <v>225</v>
      </c>
      <c r="G654" s="1">
        <v>0.15</v>
      </c>
      <c r="H654" t="str">
        <f t="shared" si="51"/>
        <v>&gt;=50%</v>
      </c>
      <c r="I654" s="8" t="str">
        <f t="shared" si="53"/>
        <v>200-500</v>
      </c>
      <c r="J654" s="8" t="str">
        <f t="shared" si="54"/>
        <v>No</v>
      </c>
      <c r="K654" s="1" t="s">
        <v>9296</v>
      </c>
      <c r="L654">
        <v>4.4000000000000004</v>
      </c>
      <c r="M654" s="4">
        <v>7203</v>
      </c>
      <c r="N654" s="12">
        <f t="shared" si="52"/>
        <v>31693.200000000004</v>
      </c>
      <c r="O654" t="s">
        <v>11296</v>
      </c>
      <c r="P654" t="s">
        <v>3883</v>
      </c>
      <c r="Q654" t="s">
        <v>3884</v>
      </c>
      <c r="R654" t="s">
        <v>3885</v>
      </c>
      <c r="S654" t="s">
        <v>13607</v>
      </c>
      <c r="T654" t="s">
        <v>3886</v>
      </c>
      <c r="U654" t="s">
        <v>3887</v>
      </c>
      <c r="V654" t="s">
        <v>3888</v>
      </c>
    </row>
    <row r="655" spans="1:22">
      <c r="A655" t="s">
        <v>3889</v>
      </c>
      <c r="B655" t="s">
        <v>9881</v>
      </c>
      <c r="C655" t="s">
        <v>10635</v>
      </c>
      <c r="D655">
        <v>129</v>
      </c>
      <c r="E655" s="11">
        <f t="shared" si="50"/>
        <v>490509</v>
      </c>
      <c r="F655" s="5">
        <v>999</v>
      </c>
      <c r="G655" s="1">
        <v>0.87</v>
      </c>
      <c r="H655" t="str">
        <f t="shared" si="51"/>
        <v>&gt;=50%</v>
      </c>
      <c r="I655" s="8" t="str">
        <f t="shared" si="53"/>
        <v>&gt;500</v>
      </c>
      <c r="J655" s="8" t="str">
        <f t="shared" si="54"/>
        <v>No</v>
      </c>
      <c r="K655" s="1" t="s">
        <v>9295</v>
      </c>
      <c r="L655">
        <v>4.2</v>
      </c>
      <c r="M655" s="4">
        <v>491</v>
      </c>
      <c r="N655" s="12">
        <f t="shared" si="52"/>
        <v>2062.2000000000003</v>
      </c>
      <c r="O655" t="s">
        <v>11297</v>
      </c>
      <c r="P655" t="s">
        <v>3891</v>
      </c>
      <c r="Q655" t="s">
        <v>12449</v>
      </c>
      <c r="R655" t="s">
        <v>3892</v>
      </c>
      <c r="S655" t="s">
        <v>13608</v>
      </c>
      <c r="T655" t="s">
        <v>3893</v>
      </c>
      <c r="U655" t="s">
        <v>3894</v>
      </c>
      <c r="V655" t="s">
        <v>3895</v>
      </c>
    </row>
    <row r="656" spans="1:22">
      <c r="A656" t="s">
        <v>3896</v>
      </c>
      <c r="B656" t="s">
        <v>9882</v>
      </c>
      <c r="C656" t="s">
        <v>2215</v>
      </c>
      <c r="D656">
        <v>199</v>
      </c>
      <c r="E656" s="11">
        <f t="shared" si="50"/>
        <v>8127232</v>
      </c>
      <c r="F656" s="5">
        <v>599</v>
      </c>
      <c r="G656" s="1">
        <v>0.67</v>
      </c>
      <c r="H656" t="str">
        <f t="shared" si="51"/>
        <v>&gt;=50%</v>
      </c>
      <c r="I656" s="8" t="str">
        <f t="shared" si="53"/>
        <v>&gt;500</v>
      </c>
      <c r="J656" s="8" t="str">
        <f t="shared" si="54"/>
        <v>No</v>
      </c>
      <c r="K656" s="1" t="s">
        <v>9295</v>
      </c>
      <c r="L656">
        <v>4.5</v>
      </c>
      <c r="M656" s="4">
        <v>13568</v>
      </c>
      <c r="N656" s="12">
        <f t="shared" si="52"/>
        <v>61056</v>
      </c>
      <c r="O656" t="s">
        <v>11298</v>
      </c>
      <c r="P656" t="s">
        <v>3898</v>
      </c>
      <c r="Q656" t="s">
        <v>12450</v>
      </c>
      <c r="R656" t="s">
        <v>3899</v>
      </c>
      <c r="S656" t="s">
        <v>13609</v>
      </c>
      <c r="T656" t="s">
        <v>3900</v>
      </c>
      <c r="U656" t="s">
        <v>3901</v>
      </c>
      <c r="V656" t="s">
        <v>3902</v>
      </c>
    </row>
    <row r="657" spans="1:22">
      <c r="A657" t="s">
        <v>3903</v>
      </c>
      <c r="B657" t="s">
        <v>9883</v>
      </c>
      <c r="C657" t="s">
        <v>2215</v>
      </c>
      <c r="D657">
        <v>999</v>
      </c>
      <c r="E657" s="11">
        <f t="shared" si="50"/>
        <v>15251610</v>
      </c>
      <c r="F657" s="5">
        <v>4499</v>
      </c>
      <c r="G657" s="1">
        <v>0.78</v>
      </c>
      <c r="H657" t="str">
        <f t="shared" si="51"/>
        <v>&gt;=50%</v>
      </c>
      <c r="I657" s="8" t="str">
        <f t="shared" si="53"/>
        <v>&gt;500</v>
      </c>
      <c r="J657" s="8" t="str">
        <f t="shared" si="54"/>
        <v>No</v>
      </c>
      <c r="K657" s="1" t="s">
        <v>9295</v>
      </c>
      <c r="L657">
        <v>3.8</v>
      </c>
      <c r="M657" s="4">
        <v>3390</v>
      </c>
      <c r="N657" s="12">
        <f t="shared" si="52"/>
        <v>12882</v>
      </c>
      <c r="O657" t="s">
        <v>11299</v>
      </c>
      <c r="P657" t="s">
        <v>3905</v>
      </c>
      <c r="Q657" t="s">
        <v>12451</v>
      </c>
      <c r="R657" t="s">
        <v>3906</v>
      </c>
      <c r="S657" t="s">
        <v>13610</v>
      </c>
      <c r="T657" t="s">
        <v>3907</v>
      </c>
      <c r="U657" t="s">
        <v>3908</v>
      </c>
      <c r="V657" t="s">
        <v>3909</v>
      </c>
    </row>
    <row r="658" spans="1:22">
      <c r="A658" t="s">
        <v>3910</v>
      </c>
      <c r="B658" t="s">
        <v>9884</v>
      </c>
      <c r="C658" t="s">
        <v>10592</v>
      </c>
      <c r="D658">
        <v>899</v>
      </c>
      <c r="E658" s="11">
        <f t="shared" si="50"/>
        <v>463630948</v>
      </c>
      <c r="F658" s="5">
        <v>4499</v>
      </c>
      <c r="G658" s="1">
        <v>0.8</v>
      </c>
      <c r="H658" t="str">
        <f t="shared" si="51"/>
        <v>20-50%</v>
      </c>
      <c r="I658" s="8" t="str">
        <f t="shared" si="53"/>
        <v>&gt;500</v>
      </c>
      <c r="J658" s="8" t="str">
        <f t="shared" si="54"/>
        <v>No</v>
      </c>
      <c r="K658" s="1" t="s">
        <v>9295</v>
      </c>
      <c r="L658">
        <v>3.8</v>
      </c>
      <c r="M658" s="4">
        <v>103052</v>
      </c>
      <c r="N658" s="12">
        <f t="shared" si="52"/>
        <v>391597.6</v>
      </c>
      <c r="O658" t="s">
        <v>11300</v>
      </c>
      <c r="P658" t="s">
        <v>3912</v>
      </c>
      <c r="Q658" t="s">
        <v>12452</v>
      </c>
      <c r="R658" t="s">
        <v>3913</v>
      </c>
      <c r="S658" t="s">
        <v>13611</v>
      </c>
      <c r="T658" t="s">
        <v>9266</v>
      </c>
      <c r="U658" t="s">
        <v>3914</v>
      </c>
      <c r="V658" t="s">
        <v>3915</v>
      </c>
    </row>
    <row r="659" spans="1:22">
      <c r="A659" t="s">
        <v>2604</v>
      </c>
      <c r="B659" t="s">
        <v>9698</v>
      </c>
      <c r="C659" t="s">
        <v>10572</v>
      </c>
      <c r="D659" s="2">
        <v>1799</v>
      </c>
      <c r="E659" s="11">
        <f t="shared" si="50"/>
        <v>46676322</v>
      </c>
      <c r="F659" s="5">
        <v>2499</v>
      </c>
      <c r="G659" s="1">
        <v>0.28000000000000003</v>
      </c>
      <c r="H659" t="str">
        <f t="shared" si="51"/>
        <v>&gt;=50%</v>
      </c>
      <c r="I659" s="8" t="str">
        <f t="shared" si="53"/>
        <v>&gt;500</v>
      </c>
      <c r="J659" s="8" t="str">
        <f t="shared" si="54"/>
        <v>No</v>
      </c>
      <c r="K659" s="1" t="s">
        <v>9296</v>
      </c>
      <c r="L659">
        <v>4.0999999999999996</v>
      </c>
      <c r="M659" s="4">
        <v>18678</v>
      </c>
      <c r="N659" s="12">
        <f t="shared" si="52"/>
        <v>76579.799999999988</v>
      </c>
      <c r="O659" t="s">
        <v>11130</v>
      </c>
      <c r="P659" t="s">
        <v>2606</v>
      </c>
      <c r="Q659" t="s">
        <v>12313</v>
      </c>
      <c r="R659" t="s">
        <v>2607</v>
      </c>
      <c r="S659" t="s">
        <v>13461</v>
      </c>
      <c r="T659" t="s">
        <v>9259</v>
      </c>
      <c r="U659" t="s">
        <v>3916</v>
      </c>
      <c r="V659" t="s">
        <v>3917</v>
      </c>
    </row>
    <row r="660" spans="1:22">
      <c r="A660" t="s">
        <v>50</v>
      </c>
      <c r="B660" t="s">
        <v>9323</v>
      </c>
      <c r="C660" t="s">
        <v>10627</v>
      </c>
      <c r="D660">
        <v>176.63</v>
      </c>
      <c r="E660" s="11">
        <f t="shared" si="50"/>
        <v>7579311</v>
      </c>
      <c r="F660" s="5">
        <v>499</v>
      </c>
      <c r="G660" s="1">
        <v>0.65</v>
      </c>
      <c r="H660" t="str">
        <f t="shared" si="51"/>
        <v>20%</v>
      </c>
      <c r="I660" s="8" t="str">
        <f t="shared" si="53"/>
        <v>200-500</v>
      </c>
      <c r="J660" s="8" t="str">
        <f t="shared" si="54"/>
        <v>No</v>
      </c>
      <c r="K660" s="1" t="s">
        <v>9295</v>
      </c>
      <c r="L660">
        <v>4.0999999999999996</v>
      </c>
      <c r="M660" s="4">
        <v>15189</v>
      </c>
      <c r="N660" s="12">
        <f t="shared" si="52"/>
        <v>62274.899999999994</v>
      </c>
      <c r="O660" t="s">
        <v>10778</v>
      </c>
      <c r="P660" t="s">
        <v>52</v>
      </c>
      <c r="Q660" t="s">
        <v>12032</v>
      </c>
      <c r="R660" t="s">
        <v>53</v>
      </c>
      <c r="S660" t="s">
        <v>13163</v>
      </c>
      <c r="T660" t="s">
        <v>54</v>
      </c>
      <c r="U660" t="s">
        <v>55</v>
      </c>
      <c r="V660" t="s">
        <v>3918</v>
      </c>
    </row>
    <row r="661" spans="1:22">
      <c r="A661" t="s">
        <v>3919</v>
      </c>
      <c r="B661" t="s">
        <v>9885</v>
      </c>
      <c r="C661" t="s">
        <v>10636</v>
      </c>
      <c r="D661">
        <v>522</v>
      </c>
      <c r="E661" s="11">
        <f t="shared" si="50"/>
        <v>6698450</v>
      </c>
      <c r="F661" s="5">
        <v>550</v>
      </c>
      <c r="G661" s="1">
        <v>0.05</v>
      </c>
      <c r="H661" t="str">
        <f t="shared" si="51"/>
        <v>&gt;=50%</v>
      </c>
      <c r="I661" s="8" t="str">
        <f t="shared" si="53"/>
        <v>&gt;500</v>
      </c>
      <c r="J661" s="8" t="str">
        <f t="shared" si="54"/>
        <v>No</v>
      </c>
      <c r="K661" s="1" t="s">
        <v>9296</v>
      </c>
      <c r="L661">
        <v>4.4000000000000004</v>
      </c>
      <c r="M661" s="4">
        <v>12179</v>
      </c>
      <c r="N661" s="12">
        <f t="shared" si="52"/>
        <v>53587.600000000006</v>
      </c>
      <c r="O661" t="s">
        <v>11301</v>
      </c>
      <c r="P661" t="s">
        <v>3921</v>
      </c>
      <c r="Q661" t="s">
        <v>12453</v>
      </c>
      <c r="R661" t="s">
        <v>3922</v>
      </c>
      <c r="S661" t="s">
        <v>13612</v>
      </c>
      <c r="T661" t="s">
        <v>3923</v>
      </c>
      <c r="U661" t="s">
        <v>3924</v>
      </c>
      <c r="V661" t="s">
        <v>3925</v>
      </c>
    </row>
    <row r="662" spans="1:22">
      <c r="A662" t="s">
        <v>3926</v>
      </c>
      <c r="B662" t="s">
        <v>9886</v>
      </c>
      <c r="C662" t="s">
        <v>10614</v>
      </c>
      <c r="D662">
        <v>799</v>
      </c>
      <c r="E662" s="11">
        <f t="shared" si="50"/>
        <v>25903042</v>
      </c>
      <c r="F662" s="5">
        <v>1999</v>
      </c>
      <c r="G662" s="1">
        <v>0.6</v>
      </c>
      <c r="H662" t="str">
        <f t="shared" si="51"/>
        <v>20-50%</v>
      </c>
      <c r="I662" s="8" t="str">
        <f t="shared" si="53"/>
        <v>&gt;500</v>
      </c>
      <c r="J662" s="8" t="str">
        <f t="shared" si="54"/>
        <v>No</v>
      </c>
      <c r="K662" s="1" t="s">
        <v>9295</v>
      </c>
      <c r="L662">
        <v>3.8</v>
      </c>
      <c r="M662" s="4">
        <v>12958</v>
      </c>
      <c r="N662" s="12">
        <f t="shared" si="52"/>
        <v>49240.399999999994</v>
      </c>
      <c r="O662" t="s">
        <v>11302</v>
      </c>
      <c r="P662" t="s">
        <v>3928</v>
      </c>
      <c r="Q662" t="s">
        <v>12454</v>
      </c>
      <c r="R662" t="s">
        <v>3929</v>
      </c>
      <c r="S662" t="s">
        <v>13613</v>
      </c>
      <c r="T662" t="s">
        <v>3930</v>
      </c>
      <c r="U662" t="s">
        <v>3931</v>
      </c>
      <c r="V662" t="s">
        <v>3932</v>
      </c>
    </row>
    <row r="663" spans="1:22">
      <c r="A663" t="s">
        <v>3933</v>
      </c>
      <c r="B663" t="s">
        <v>9887</v>
      </c>
      <c r="C663" t="s">
        <v>10637</v>
      </c>
      <c r="D663">
        <v>681</v>
      </c>
      <c r="E663" s="11">
        <f t="shared" si="50"/>
        <v>9901342</v>
      </c>
      <c r="F663" s="5">
        <v>1199</v>
      </c>
      <c r="G663" s="1">
        <v>0.43</v>
      </c>
      <c r="H663" t="str">
        <f t="shared" si="51"/>
        <v>&gt;=50%</v>
      </c>
      <c r="I663" s="8" t="str">
        <f t="shared" si="53"/>
        <v>&gt;500</v>
      </c>
      <c r="J663" s="8" t="str">
        <f t="shared" si="54"/>
        <v>No</v>
      </c>
      <c r="K663" s="1" t="s">
        <v>9296</v>
      </c>
      <c r="L663">
        <v>4.2</v>
      </c>
      <c r="M663" s="4">
        <v>8258</v>
      </c>
      <c r="N663" s="12">
        <f t="shared" si="52"/>
        <v>34683.599999999999</v>
      </c>
      <c r="O663" t="s">
        <v>11303</v>
      </c>
      <c r="P663" t="s">
        <v>3935</v>
      </c>
      <c r="Q663" t="s">
        <v>12455</v>
      </c>
      <c r="R663" t="s">
        <v>3936</v>
      </c>
      <c r="S663" t="s">
        <v>13614</v>
      </c>
      <c r="T663" t="s">
        <v>9267</v>
      </c>
      <c r="U663" t="s">
        <v>3937</v>
      </c>
      <c r="V663" t="s">
        <v>3938</v>
      </c>
    </row>
    <row r="664" spans="1:22">
      <c r="A664" t="s">
        <v>3939</v>
      </c>
      <c r="B664" t="s">
        <v>9888</v>
      </c>
      <c r="C664" t="s">
        <v>10638</v>
      </c>
      <c r="D664" s="2">
        <v>1199</v>
      </c>
      <c r="E664" s="11">
        <f t="shared" si="50"/>
        <v>40888840</v>
      </c>
      <c r="F664" s="5">
        <v>3490</v>
      </c>
      <c r="G664" s="1">
        <v>0.66</v>
      </c>
      <c r="H664" t="str">
        <f t="shared" si="51"/>
        <v>20-50%</v>
      </c>
      <c r="I664" s="8" t="str">
        <f t="shared" si="53"/>
        <v>&gt;500</v>
      </c>
      <c r="J664" s="8" t="str">
        <f t="shared" si="54"/>
        <v>No</v>
      </c>
      <c r="K664" s="1" t="s">
        <v>9295</v>
      </c>
      <c r="L664">
        <v>4.0999999999999996</v>
      </c>
      <c r="M664" s="4">
        <v>11716</v>
      </c>
      <c r="N664" s="12">
        <f t="shared" si="52"/>
        <v>48035.6</v>
      </c>
      <c r="O664" t="s">
        <v>11304</v>
      </c>
      <c r="P664" t="s">
        <v>3941</v>
      </c>
      <c r="Q664" t="s">
        <v>12456</v>
      </c>
      <c r="R664" t="s">
        <v>3942</v>
      </c>
      <c r="S664" t="s">
        <v>13615</v>
      </c>
      <c r="T664" t="s">
        <v>3943</v>
      </c>
      <c r="U664" t="s">
        <v>3944</v>
      </c>
      <c r="V664" t="s">
        <v>3945</v>
      </c>
    </row>
    <row r="665" spans="1:22">
      <c r="A665" t="s">
        <v>3946</v>
      </c>
      <c r="B665" t="s">
        <v>9889</v>
      </c>
      <c r="C665" t="s">
        <v>3955</v>
      </c>
      <c r="D665" s="2">
        <v>2499</v>
      </c>
      <c r="E665" s="11">
        <f t="shared" si="50"/>
        <v>175084976</v>
      </c>
      <c r="F665" s="5">
        <v>4999</v>
      </c>
      <c r="G665" s="1">
        <v>0.5</v>
      </c>
      <c r="H665" t="str">
        <f t="shared" si="51"/>
        <v>&gt;=50%</v>
      </c>
      <c r="I665" s="8" t="str">
        <f t="shared" si="53"/>
        <v>&gt;500</v>
      </c>
      <c r="J665" s="8" t="str">
        <f t="shared" si="54"/>
        <v>No</v>
      </c>
      <c r="K665" s="1" t="s">
        <v>9295</v>
      </c>
      <c r="L665">
        <v>4.4000000000000004</v>
      </c>
      <c r="M665" s="4">
        <v>35024</v>
      </c>
      <c r="N665" s="12">
        <f t="shared" si="52"/>
        <v>154105.60000000001</v>
      </c>
      <c r="O665" t="s">
        <v>11305</v>
      </c>
      <c r="P665" t="s">
        <v>3948</v>
      </c>
      <c r="Q665" t="s">
        <v>12457</v>
      </c>
      <c r="R665" t="s">
        <v>3949</v>
      </c>
      <c r="S665" t="s">
        <v>13616</v>
      </c>
      <c r="T665" t="s">
        <v>3950</v>
      </c>
      <c r="U665" t="s">
        <v>3951</v>
      </c>
      <c r="V665" t="s">
        <v>3952</v>
      </c>
    </row>
    <row r="666" spans="1:22">
      <c r="A666" t="s">
        <v>3953</v>
      </c>
      <c r="B666" t="s">
        <v>9890</v>
      </c>
      <c r="C666" t="s">
        <v>2215</v>
      </c>
      <c r="D666" s="2">
        <v>1799</v>
      </c>
      <c r="E666" s="11">
        <f t="shared" si="50"/>
        <v>275904808</v>
      </c>
      <c r="F666" s="5">
        <v>4999</v>
      </c>
      <c r="G666" s="1">
        <v>0.64</v>
      </c>
      <c r="H666" t="str">
        <f t="shared" si="51"/>
        <v>20-50%</v>
      </c>
      <c r="I666" s="8" t="str">
        <f t="shared" si="53"/>
        <v>&gt;500</v>
      </c>
      <c r="J666" s="8" t="str">
        <f t="shared" si="54"/>
        <v>No</v>
      </c>
      <c r="K666" s="1" t="s">
        <v>9295</v>
      </c>
      <c r="L666">
        <v>4.0999999999999996</v>
      </c>
      <c r="M666" s="4">
        <v>55192</v>
      </c>
      <c r="N666" s="12">
        <f t="shared" si="52"/>
        <v>226287.19999999998</v>
      </c>
      <c r="O666" t="s">
        <v>11306</v>
      </c>
      <c r="P666" t="s">
        <v>3956</v>
      </c>
      <c r="Q666" t="s">
        <v>12458</v>
      </c>
      <c r="R666" t="s">
        <v>3957</v>
      </c>
      <c r="S666" t="s">
        <v>13617</v>
      </c>
      <c r="T666" t="s">
        <v>3958</v>
      </c>
      <c r="U666" t="s">
        <v>3959</v>
      </c>
      <c r="V666" t="s">
        <v>3960</v>
      </c>
    </row>
    <row r="667" spans="1:22">
      <c r="A667" t="s">
        <v>3961</v>
      </c>
      <c r="B667" t="s">
        <v>9891</v>
      </c>
      <c r="C667" t="s">
        <v>10615</v>
      </c>
      <c r="D667">
        <v>429</v>
      </c>
      <c r="E667" s="11">
        <f t="shared" si="50"/>
        <v>71560134</v>
      </c>
      <c r="F667" s="5">
        <v>599</v>
      </c>
      <c r="G667" s="1">
        <v>0.28000000000000003</v>
      </c>
      <c r="H667" t="str">
        <f t="shared" si="51"/>
        <v>&gt;=50%</v>
      </c>
      <c r="I667" s="8" t="str">
        <f t="shared" si="53"/>
        <v>&gt;500</v>
      </c>
      <c r="J667" s="8" t="str">
        <f t="shared" si="54"/>
        <v>No</v>
      </c>
      <c r="K667" s="1" t="s">
        <v>9296</v>
      </c>
      <c r="L667">
        <v>4.0999999999999996</v>
      </c>
      <c r="M667" s="4">
        <v>119466</v>
      </c>
      <c r="N667" s="12">
        <f t="shared" si="52"/>
        <v>489810.6</v>
      </c>
      <c r="O667" t="s">
        <v>11307</v>
      </c>
      <c r="P667" t="s">
        <v>3963</v>
      </c>
      <c r="Q667" t="s">
        <v>12459</v>
      </c>
      <c r="R667" t="s">
        <v>3964</v>
      </c>
      <c r="S667" t="s">
        <v>13618</v>
      </c>
      <c r="T667" t="s">
        <v>9268</v>
      </c>
      <c r="U667" t="s">
        <v>3965</v>
      </c>
      <c r="V667" t="s">
        <v>3966</v>
      </c>
    </row>
    <row r="668" spans="1:22">
      <c r="A668" t="s">
        <v>3967</v>
      </c>
      <c r="B668" t="s">
        <v>9892</v>
      </c>
      <c r="C668" t="s">
        <v>10618</v>
      </c>
      <c r="D668">
        <v>100</v>
      </c>
      <c r="E668" s="11">
        <f t="shared" si="50"/>
        <v>4809362</v>
      </c>
      <c r="F668" s="5">
        <v>499</v>
      </c>
      <c r="G668" s="1">
        <v>0.8</v>
      </c>
      <c r="H668" t="str">
        <f t="shared" si="51"/>
        <v>20%</v>
      </c>
      <c r="I668" s="8" t="str">
        <f t="shared" si="53"/>
        <v>200-500</v>
      </c>
      <c r="J668" s="8" t="str">
        <f t="shared" si="54"/>
        <v>No</v>
      </c>
      <c r="K668" s="1" t="s">
        <v>9295</v>
      </c>
      <c r="L668">
        <v>3.5</v>
      </c>
      <c r="M668" s="4">
        <v>9638</v>
      </c>
      <c r="N668" s="12">
        <f t="shared" si="52"/>
        <v>33733</v>
      </c>
      <c r="O668" t="s">
        <v>11308</v>
      </c>
      <c r="P668" t="s">
        <v>3969</v>
      </c>
      <c r="Q668" t="s">
        <v>12460</v>
      </c>
      <c r="R668" t="s">
        <v>3970</v>
      </c>
      <c r="S668" t="s">
        <v>13619</v>
      </c>
      <c r="T668" t="s">
        <v>3971</v>
      </c>
      <c r="U668" t="s">
        <v>3972</v>
      </c>
      <c r="V668" t="s">
        <v>3973</v>
      </c>
    </row>
    <row r="669" spans="1:22">
      <c r="A669" t="s">
        <v>3974</v>
      </c>
      <c r="B669" t="s">
        <v>9893</v>
      </c>
      <c r="C669" t="s">
        <v>10572</v>
      </c>
      <c r="D669">
        <v>329</v>
      </c>
      <c r="E669" s="11">
        <f t="shared" si="50"/>
        <v>13460265</v>
      </c>
      <c r="F669" s="5">
        <v>399</v>
      </c>
      <c r="G669" s="1">
        <v>0.18</v>
      </c>
      <c r="H669" t="str">
        <f t="shared" si="51"/>
        <v>20-50%</v>
      </c>
      <c r="I669" s="8" t="str">
        <f t="shared" si="53"/>
        <v>200-500</v>
      </c>
      <c r="J669" s="8" t="str">
        <f t="shared" si="54"/>
        <v>No</v>
      </c>
      <c r="K669" s="1" t="s">
        <v>9296</v>
      </c>
      <c r="L669">
        <v>3.6</v>
      </c>
      <c r="M669" s="4">
        <v>33735</v>
      </c>
      <c r="N669" s="12">
        <f t="shared" si="52"/>
        <v>121446</v>
      </c>
      <c r="O669" t="s">
        <v>11309</v>
      </c>
      <c r="P669" t="s">
        <v>3976</v>
      </c>
      <c r="Q669" t="s">
        <v>12461</v>
      </c>
      <c r="R669" t="s">
        <v>3977</v>
      </c>
      <c r="S669" t="s">
        <v>13620</v>
      </c>
      <c r="T669" t="s">
        <v>3978</v>
      </c>
      <c r="U669" t="s">
        <v>3979</v>
      </c>
      <c r="V669" t="s">
        <v>3980</v>
      </c>
    </row>
    <row r="670" spans="1:22">
      <c r="A670" t="s">
        <v>57</v>
      </c>
      <c r="B670" t="s">
        <v>9324</v>
      </c>
      <c r="C670" t="s">
        <v>10614</v>
      </c>
      <c r="D670">
        <v>229</v>
      </c>
      <c r="E670" s="11">
        <f t="shared" si="50"/>
        <v>9092889</v>
      </c>
      <c r="F670" s="5">
        <v>299</v>
      </c>
      <c r="G670" s="1">
        <v>0.23</v>
      </c>
      <c r="H670" t="str">
        <f t="shared" si="51"/>
        <v>&gt;=50%</v>
      </c>
      <c r="I670" s="8" t="str">
        <f t="shared" si="53"/>
        <v>200-500</v>
      </c>
      <c r="J670" s="8" t="str">
        <f t="shared" si="54"/>
        <v>No</v>
      </c>
      <c r="K670" s="1" t="s">
        <v>9296</v>
      </c>
      <c r="L670">
        <v>4.3</v>
      </c>
      <c r="M670" s="4">
        <v>30411</v>
      </c>
      <c r="N670" s="12">
        <f t="shared" si="52"/>
        <v>130767.29999999999</v>
      </c>
      <c r="O670" t="s">
        <v>10779</v>
      </c>
      <c r="P670" t="s">
        <v>59</v>
      </c>
      <c r="Q670" t="s">
        <v>12033</v>
      </c>
      <c r="R670" t="s">
        <v>60</v>
      </c>
      <c r="S670" t="s">
        <v>13164</v>
      </c>
      <c r="T670" t="s">
        <v>61</v>
      </c>
      <c r="U670" t="s">
        <v>62</v>
      </c>
      <c r="V670" t="s">
        <v>3981</v>
      </c>
    </row>
    <row r="671" spans="1:22">
      <c r="A671" t="s">
        <v>3982</v>
      </c>
      <c r="B671" t="s">
        <v>9894</v>
      </c>
      <c r="C671" t="s">
        <v>3229</v>
      </c>
      <c r="D671">
        <v>139</v>
      </c>
      <c r="E671" s="11">
        <f t="shared" si="50"/>
        <v>910156</v>
      </c>
      <c r="F671" s="5">
        <v>299</v>
      </c>
      <c r="G671" s="1">
        <v>0.54</v>
      </c>
      <c r="H671" t="str">
        <f t="shared" si="51"/>
        <v>&gt;=50%</v>
      </c>
      <c r="I671" s="8" t="str">
        <f t="shared" si="53"/>
        <v>200-500</v>
      </c>
      <c r="J671" s="8" t="str">
        <f t="shared" si="54"/>
        <v>No</v>
      </c>
      <c r="K671" s="1" t="s">
        <v>9295</v>
      </c>
      <c r="L671">
        <v>3.8</v>
      </c>
      <c r="M671" s="4">
        <v>3044</v>
      </c>
      <c r="N671" s="12">
        <f t="shared" si="52"/>
        <v>11567.199999999999</v>
      </c>
      <c r="O671" t="s">
        <v>11310</v>
      </c>
      <c r="P671" t="s">
        <v>3984</v>
      </c>
      <c r="Q671" t="s">
        <v>12462</v>
      </c>
      <c r="R671" t="s">
        <v>3985</v>
      </c>
      <c r="S671" t="s">
        <v>13621</v>
      </c>
      <c r="T671" t="s">
        <v>3986</v>
      </c>
      <c r="U671" t="s">
        <v>3987</v>
      </c>
      <c r="V671" t="s">
        <v>3988</v>
      </c>
    </row>
    <row r="672" spans="1:22">
      <c r="A672" t="s">
        <v>3989</v>
      </c>
      <c r="B672" t="s">
        <v>9895</v>
      </c>
      <c r="C672" t="s">
        <v>10639</v>
      </c>
      <c r="D672" s="2">
        <v>1199</v>
      </c>
      <c r="E672" s="11">
        <f t="shared" si="50"/>
        <v>83926416</v>
      </c>
      <c r="F672" s="5">
        <v>2499</v>
      </c>
      <c r="G672" s="1">
        <v>0.52</v>
      </c>
      <c r="H672" t="str">
        <f t="shared" si="51"/>
        <v>&gt;=50%</v>
      </c>
      <c r="I672" s="8" t="str">
        <f t="shared" si="53"/>
        <v>&gt;500</v>
      </c>
      <c r="J672" s="8" t="str">
        <f t="shared" si="54"/>
        <v>No</v>
      </c>
      <c r="K672" s="1" t="s">
        <v>9295</v>
      </c>
      <c r="L672">
        <v>4</v>
      </c>
      <c r="M672" s="4">
        <v>33584</v>
      </c>
      <c r="N672" s="12">
        <f t="shared" si="52"/>
        <v>134336</v>
      </c>
      <c r="O672" t="s">
        <v>11311</v>
      </c>
      <c r="P672" t="s">
        <v>3991</v>
      </c>
      <c r="Q672" t="s">
        <v>12463</v>
      </c>
      <c r="R672" t="s">
        <v>3992</v>
      </c>
      <c r="S672" t="s">
        <v>13622</v>
      </c>
      <c r="T672" t="s">
        <v>3993</v>
      </c>
      <c r="U672" t="s">
        <v>3994</v>
      </c>
      <c r="V672" t="s">
        <v>3995</v>
      </c>
    </row>
    <row r="673" spans="1:22">
      <c r="A673" t="s">
        <v>3996</v>
      </c>
      <c r="B673" t="s">
        <v>9896</v>
      </c>
      <c r="C673" t="s">
        <v>10604</v>
      </c>
      <c r="D673" s="2">
        <v>1049</v>
      </c>
      <c r="E673" s="11">
        <f t="shared" si="50"/>
        <v>4089921</v>
      </c>
      <c r="F673" s="5">
        <v>2299</v>
      </c>
      <c r="G673" s="1">
        <v>0.54</v>
      </c>
      <c r="H673" t="str">
        <f t="shared" si="51"/>
        <v>&gt;=50%</v>
      </c>
      <c r="I673" s="8" t="str">
        <f t="shared" si="53"/>
        <v>&gt;500</v>
      </c>
      <c r="J673" s="8" t="str">
        <f t="shared" si="54"/>
        <v>No</v>
      </c>
      <c r="K673" s="1" t="s">
        <v>9295</v>
      </c>
      <c r="L673">
        <v>3.9</v>
      </c>
      <c r="M673" s="4">
        <v>1779</v>
      </c>
      <c r="N673" s="12">
        <f t="shared" si="52"/>
        <v>6938.0999999999995</v>
      </c>
      <c r="O673" t="s">
        <v>11312</v>
      </c>
      <c r="P673" t="s">
        <v>3998</v>
      </c>
      <c r="Q673" t="s">
        <v>12464</v>
      </c>
      <c r="R673" t="s">
        <v>3999</v>
      </c>
      <c r="S673" t="s">
        <v>13623</v>
      </c>
      <c r="T673" t="s">
        <v>4000</v>
      </c>
      <c r="U673" t="s">
        <v>4001</v>
      </c>
      <c r="V673" t="s">
        <v>4002</v>
      </c>
    </row>
    <row r="674" spans="1:22">
      <c r="A674" t="s">
        <v>2641</v>
      </c>
      <c r="B674" t="s">
        <v>9703</v>
      </c>
      <c r="C674" t="s">
        <v>10572</v>
      </c>
      <c r="D674">
        <v>119</v>
      </c>
      <c r="E674" s="11">
        <f t="shared" si="50"/>
        <v>1793701</v>
      </c>
      <c r="F674" s="5">
        <v>299</v>
      </c>
      <c r="G674" s="1">
        <v>0.6</v>
      </c>
      <c r="H674" t="str">
        <f t="shared" si="51"/>
        <v>&gt;=50%</v>
      </c>
      <c r="I674" s="8" t="str">
        <f t="shared" si="53"/>
        <v>200-500</v>
      </c>
      <c r="J674" s="8" t="str">
        <f t="shared" si="54"/>
        <v>No</v>
      </c>
      <c r="K674" s="1" t="s">
        <v>9295</v>
      </c>
      <c r="L674">
        <v>4.0999999999999996</v>
      </c>
      <c r="M674" s="4">
        <v>5999</v>
      </c>
      <c r="N674" s="12">
        <f t="shared" si="52"/>
        <v>24595.899999999998</v>
      </c>
      <c r="O674" t="s">
        <v>11131</v>
      </c>
      <c r="P674" t="s">
        <v>2643</v>
      </c>
      <c r="Q674" t="s">
        <v>12316</v>
      </c>
      <c r="R674" t="s">
        <v>2644</v>
      </c>
      <c r="S674" t="s">
        <v>13464</v>
      </c>
      <c r="T674" t="s">
        <v>4003</v>
      </c>
      <c r="U674" t="s">
        <v>4004</v>
      </c>
      <c r="V674" t="s">
        <v>4005</v>
      </c>
    </row>
    <row r="675" spans="1:22">
      <c r="A675" t="s">
        <v>75</v>
      </c>
      <c r="B675" t="s">
        <v>9327</v>
      </c>
      <c r="C675" t="s">
        <v>10640</v>
      </c>
      <c r="D675">
        <v>154</v>
      </c>
      <c r="E675" s="11">
        <f t="shared" si="50"/>
        <v>4539549</v>
      </c>
      <c r="F675" s="5">
        <v>339</v>
      </c>
      <c r="G675" s="1">
        <v>0.55000000000000004</v>
      </c>
      <c r="H675" t="str">
        <f t="shared" si="51"/>
        <v>20%</v>
      </c>
      <c r="I675" s="8" t="str">
        <f t="shared" si="53"/>
        <v>200-500</v>
      </c>
      <c r="J675" s="8" t="str">
        <f t="shared" si="54"/>
        <v>No</v>
      </c>
      <c r="K675" s="1" t="s">
        <v>9295</v>
      </c>
      <c r="L675">
        <v>4.3</v>
      </c>
      <c r="M675" s="4">
        <v>13391</v>
      </c>
      <c r="N675" s="12">
        <f t="shared" si="52"/>
        <v>57581.299999999996</v>
      </c>
      <c r="O675" t="s">
        <v>10782</v>
      </c>
      <c r="P675" t="s">
        <v>77</v>
      </c>
      <c r="Q675" t="s">
        <v>12035</v>
      </c>
      <c r="R675" t="s">
        <v>78</v>
      </c>
      <c r="S675" t="s">
        <v>13166</v>
      </c>
      <c r="T675" t="s">
        <v>79</v>
      </c>
      <c r="U675" t="s">
        <v>4006</v>
      </c>
      <c r="V675" t="s">
        <v>4007</v>
      </c>
    </row>
    <row r="676" spans="1:22">
      <c r="A676" t="s">
        <v>4008</v>
      </c>
      <c r="B676" t="s">
        <v>9897</v>
      </c>
      <c r="C676" t="s">
        <v>10616</v>
      </c>
      <c r="D676">
        <v>225</v>
      </c>
      <c r="E676" s="11">
        <f t="shared" si="50"/>
        <v>6639000</v>
      </c>
      <c r="F676" s="5">
        <v>250</v>
      </c>
      <c r="G676" s="1">
        <v>0.1</v>
      </c>
      <c r="H676" t="str">
        <f t="shared" si="51"/>
        <v>&gt;=50%</v>
      </c>
      <c r="I676" s="8" t="str">
        <f t="shared" si="53"/>
        <v>200-500</v>
      </c>
      <c r="J676" s="8" t="str">
        <f t="shared" si="54"/>
        <v>No</v>
      </c>
      <c r="K676" s="1" t="s">
        <v>9296</v>
      </c>
      <c r="L676">
        <v>4.4000000000000004</v>
      </c>
      <c r="M676" s="4">
        <v>26556</v>
      </c>
      <c r="N676" s="12">
        <f t="shared" si="52"/>
        <v>116846.40000000001</v>
      </c>
      <c r="O676" t="s">
        <v>11313</v>
      </c>
      <c r="P676" t="s">
        <v>4010</v>
      </c>
      <c r="Q676" t="s">
        <v>12465</v>
      </c>
      <c r="R676" t="s">
        <v>4011</v>
      </c>
      <c r="S676" t="s">
        <v>13624</v>
      </c>
      <c r="T676" t="s">
        <v>4012</v>
      </c>
      <c r="U676" t="s">
        <v>4013</v>
      </c>
      <c r="V676" t="s">
        <v>4014</v>
      </c>
    </row>
    <row r="677" spans="1:22">
      <c r="A677" t="s">
        <v>4015</v>
      </c>
      <c r="B677" t="s">
        <v>9898</v>
      </c>
      <c r="C677" t="s">
        <v>10613</v>
      </c>
      <c r="D677">
        <v>656</v>
      </c>
      <c r="E677" s="11">
        <f t="shared" si="50"/>
        <v>38828597</v>
      </c>
      <c r="F677" s="5">
        <v>1499</v>
      </c>
      <c r="G677" s="1">
        <v>0.56000000000000005</v>
      </c>
      <c r="H677" t="str">
        <f t="shared" si="51"/>
        <v>&gt;=50%</v>
      </c>
      <c r="I677" s="8" t="str">
        <f t="shared" si="53"/>
        <v>&gt;500</v>
      </c>
      <c r="J677" s="8" t="str">
        <f t="shared" si="54"/>
        <v>No</v>
      </c>
      <c r="K677" s="1" t="s">
        <v>9295</v>
      </c>
      <c r="L677">
        <v>4.3</v>
      </c>
      <c r="M677" s="4">
        <v>25903</v>
      </c>
      <c r="N677" s="12">
        <f t="shared" si="52"/>
        <v>111382.9</v>
      </c>
      <c r="O677" t="s">
        <v>11314</v>
      </c>
      <c r="P677" t="s">
        <v>4017</v>
      </c>
      <c r="Q677" t="s">
        <v>12466</v>
      </c>
      <c r="R677" t="s">
        <v>4018</v>
      </c>
      <c r="S677" t="s">
        <v>13625</v>
      </c>
      <c r="T677" t="s">
        <v>4019</v>
      </c>
      <c r="U677" t="s">
        <v>4020</v>
      </c>
      <c r="V677" t="s">
        <v>4021</v>
      </c>
    </row>
    <row r="678" spans="1:22">
      <c r="A678" t="s">
        <v>4022</v>
      </c>
      <c r="B678" t="s">
        <v>9899</v>
      </c>
      <c r="C678" t="s">
        <v>10591</v>
      </c>
      <c r="D678" s="2">
        <v>1109</v>
      </c>
      <c r="E678" s="11">
        <f t="shared" si="50"/>
        <v>149699200</v>
      </c>
      <c r="F678" s="5">
        <v>2800</v>
      </c>
      <c r="G678" s="1">
        <v>0.6</v>
      </c>
      <c r="H678" t="str">
        <f t="shared" si="51"/>
        <v>&gt;=50%</v>
      </c>
      <c r="I678" s="8" t="str">
        <f t="shared" si="53"/>
        <v>&gt;500</v>
      </c>
      <c r="J678" s="8" t="str">
        <f t="shared" si="54"/>
        <v>No</v>
      </c>
      <c r="K678" s="1" t="s">
        <v>9295</v>
      </c>
      <c r="L678">
        <v>4.3</v>
      </c>
      <c r="M678" s="4">
        <v>53464</v>
      </c>
      <c r="N678" s="12">
        <f t="shared" si="52"/>
        <v>229895.19999999998</v>
      </c>
      <c r="O678" t="s">
        <v>11315</v>
      </c>
      <c r="P678" t="s">
        <v>4024</v>
      </c>
      <c r="Q678" t="s">
        <v>12467</v>
      </c>
      <c r="R678" t="s">
        <v>4025</v>
      </c>
      <c r="S678" t="s">
        <v>13626</v>
      </c>
      <c r="T678" t="s">
        <v>9269</v>
      </c>
      <c r="U678" t="s">
        <v>4026</v>
      </c>
      <c r="V678" t="s">
        <v>4027</v>
      </c>
    </row>
    <row r="679" spans="1:22">
      <c r="A679" t="s">
        <v>2616</v>
      </c>
      <c r="B679" t="s">
        <v>9700</v>
      </c>
      <c r="C679" t="s">
        <v>10634</v>
      </c>
      <c r="D679" s="2">
        <v>2999</v>
      </c>
      <c r="E679" s="11">
        <f t="shared" si="50"/>
        <v>387099520</v>
      </c>
      <c r="F679" s="5">
        <v>7990</v>
      </c>
      <c r="G679" s="1">
        <v>0.62</v>
      </c>
      <c r="H679" t="str">
        <f t="shared" si="51"/>
        <v>20-50%</v>
      </c>
      <c r="I679" s="8" t="str">
        <f t="shared" si="53"/>
        <v>&gt;500</v>
      </c>
      <c r="J679" s="8" t="str">
        <f t="shared" si="54"/>
        <v>No</v>
      </c>
      <c r="K679" s="1" t="s">
        <v>9295</v>
      </c>
      <c r="L679">
        <v>4.0999999999999996</v>
      </c>
      <c r="M679" s="4">
        <v>48448</v>
      </c>
      <c r="N679" s="12">
        <f t="shared" si="52"/>
        <v>198636.79999999999</v>
      </c>
      <c r="O679" t="s">
        <v>11112</v>
      </c>
      <c r="P679" t="s">
        <v>2618</v>
      </c>
      <c r="Q679" t="s">
        <v>12314</v>
      </c>
      <c r="R679" t="s">
        <v>2619</v>
      </c>
      <c r="S679" t="s">
        <v>13462</v>
      </c>
      <c r="T679" t="s">
        <v>2620</v>
      </c>
      <c r="U679" t="s">
        <v>4028</v>
      </c>
      <c r="V679" t="s">
        <v>4029</v>
      </c>
    </row>
    <row r="680" spans="1:22">
      <c r="A680" t="s">
        <v>4030</v>
      </c>
      <c r="B680" t="s">
        <v>9900</v>
      </c>
      <c r="C680" t="s">
        <v>10630</v>
      </c>
      <c r="D680">
        <v>169</v>
      </c>
      <c r="E680" s="11">
        <f t="shared" si="50"/>
        <v>1547624</v>
      </c>
      <c r="F680" s="5">
        <v>299</v>
      </c>
      <c r="G680" s="1">
        <v>0.43</v>
      </c>
      <c r="H680" t="str">
        <f t="shared" si="51"/>
        <v>20-50%</v>
      </c>
      <c r="I680" s="8" t="str">
        <f t="shared" si="53"/>
        <v>200-500</v>
      </c>
      <c r="J680" s="8" t="str">
        <f t="shared" si="54"/>
        <v>No</v>
      </c>
      <c r="K680" s="1" t="s">
        <v>9296</v>
      </c>
      <c r="L680">
        <v>4.4000000000000004</v>
      </c>
      <c r="M680" s="4">
        <v>5176</v>
      </c>
      <c r="N680" s="12">
        <f t="shared" si="52"/>
        <v>22774.400000000001</v>
      </c>
      <c r="O680" t="s">
        <v>11316</v>
      </c>
      <c r="P680" t="s">
        <v>4032</v>
      </c>
      <c r="Q680" t="s">
        <v>12468</v>
      </c>
      <c r="R680" t="s">
        <v>4033</v>
      </c>
      <c r="S680" t="s">
        <v>13627</v>
      </c>
      <c r="T680" t="s">
        <v>4034</v>
      </c>
      <c r="U680" t="s">
        <v>4035</v>
      </c>
      <c r="V680" t="s">
        <v>4036</v>
      </c>
    </row>
    <row r="681" spans="1:22">
      <c r="A681" t="s">
        <v>4037</v>
      </c>
      <c r="B681" t="s">
        <v>9901</v>
      </c>
      <c r="C681" t="s">
        <v>3229</v>
      </c>
      <c r="D681">
        <v>309</v>
      </c>
      <c r="E681" s="11">
        <f t="shared" si="50"/>
        <v>3480056</v>
      </c>
      <c r="F681" s="5">
        <v>404</v>
      </c>
      <c r="G681" s="1">
        <v>0.24</v>
      </c>
      <c r="H681" t="str">
        <f t="shared" si="51"/>
        <v>&gt;=50%</v>
      </c>
      <c r="I681" s="8" t="str">
        <f t="shared" si="53"/>
        <v>200-500</v>
      </c>
      <c r="J681" s="8" t="str">
        <f t="shared" si="54"/>
        <v>No</v>
      </c>
      <c r="K681" s="1" t="s">
        <v>9296</v>
      </c>
      <c r="L681">
        <v>4.4000000000000004</v>
      </c>
      <c r="M681" s="4">
        <v>8614</v>
      </c>
      <c r="N681" s="12">
        <f t="shared" si="52"/>
        <v>37901.600000000006</v>
      </c>
      <c r="O681" t="s">
        <v>11317</v>
      </c>
      <c r="P681" t="s">
        <v>4039</v>
      </c>
      <c r="Q681" t="s">
        <v>12469</v>
      </c>
      <c r="R681" t="s">
        <v>4040</v>
      </c>
      <c r="S681" t="s">
        <v>13628</v>
      </c>
      <c r="T681" t="s">
        <v>4041</v>
      </c>
      <c r="U681" t="s">
        <v>4042</v>
      </c>
      <c r="V681" t="s">
        <v>4043</v>
      </c>
    </row>
    <row r="682" spans="1:22">
      <c r="A682" t="s">
        <v>4044</v>
      </c>
      <c r="B682" t="s">
        <v>9902</v>
      </c>
      <c r="C682" t="s">
        <v>10618</v>
      </c>
      <c r="D682">
        <v>599</v>
      </c>
      <c r="E682" s="11">
        <f t="shared" si="50"/>
        <v>83976374</v>
      </c>
      <c r="F682" s="5">
        <v>1399</v>
      </c>
      <c r="G682" s="1">
        <v>0.56999999999999995</v>
      </c>
      <c r="H682" t="str">
        <f t="shared" si="51"/>
        <v>20-50%</v>
      </c>
      <c r="I682" s="8" t="str">
        <f t="shared" si="53"/>
        <v>&gt;500</v>
      </c>
      <c r="J682" s="8" t="str">
        <f t="shared" si="54"/>
        <v>No</v>
      </c>
      <c r="K682" s="1" t="s">
        <v>9295</v>
      </c>
      <c r="L682">
        <v>3.8</v>
      </c>
      <c r="M682" s="4">
        <v>60026</v>
      </c>
      <c r="N682" s="12">
        <f t="shared" si="52"/>
        <v>228098.8</v>
      </c>
      <c r="O682" t="s">
        <v>11318</v>
      </c>
      <c r="P682" t="s">
        <v>4046</v>
      </c>
      <c r="Q682" t="s">
        <v>12470</v>
      </c>
      <c r="R682" t="s">
        <v>4047</v>
      </c>
      <c r="S682" t="s">
        <v>13629</v>
      </c>
      <c r="T682" t="s">
        <v>4048</v>
      </c>
      <c r="U682" t="s">
        <v>4049</v>
      </c>
      <c r="V682" t="s">
        <v>4050</v>
      </c>
    </row>
    <row r="683" spans="1:22">
      <c r="A683" t="s">
        <v>4051</v>
      </c>
      <c r="B683" t="s">
        <v>9903</v>
      </c>
      <c r="C683" t="s">
        <v>10616</v>
      </c>
      <c r="D683">
        <v>299</v>
      </c>
      <c r="E683" s="11">
        <f t="shared" si="50"/>
        <v>1836534</v>
      </c>
      <c r="F683" s="5">
        <v>599</v>
      </c>
      <c r="G683" s="1">
        <v>0.5</v>
      </c>
      <c r="H683" t="str">
        <f t="shared" si="51"/>
        <v>&gt;=50%</v>
      </c>
      <c r="I683" s="8" t="str">
        <f t="shared" si="53"/>
        <v>&gt;500</v>
      </c>
      <c r="J683" s="8" t="str">
        <f t="shared" si="54"/>
        <v>No</v>
      </c>
      <c r="K683" s="1" t="s">
        <v>9295</v>
      </c>
      <c r="L683">
        <v>3.8</v>
      </c>
      <c r="M683" s="4">
        <v>3066</v>
      </c>
      <c r="N683" s="12">
        <f t="shared" si="52"/>
        <v>11650.8</v>
      </c>
      <c r="O683" t="s">
        <v>11319</v>
      </c>
      <c r="P683" t="s">
        <v>4052</v>
      </c>
      <c r="Q683" t="s">
        <v>12471</v>
      </c>
      <c r="R683" t="s">
        <v>4053</v>
      </c>
      <c r="S683" t="s">
        <v>13630</v>
      </c>
      <c r="T683" t="s">
        <v>4054</v>
      </c>
      <c r="U683" t="s">
        <v>4055</v>
      </c>
      <c r="V683" t="s">
        <v>4056</v>
      </c>
    </row>
    <row r="684" spans="1:22">
      <c r="A684" t="s">
        <v>4057</v>
      </c>
      <c r="B684" t="s">
        <v>9904</v>
      </c>
      <c r="C684" t="s">
        <v>10614</v>
      </c>
      <c r="D684">
        <v>449</v>
      </c>
      <c r="E684" s="11">
        <f t="shared" si="50"/>
        <v>2099898</v>
      </c>
      <c r="F684" s="5">
        <v>999</v>
      </c>
      <c r="G684" s="1">
        <v>0.55000000000000004</v>
      </c>
      <c r="H684" t="str">
        <f t="shared" si="51"/>
        <v>20-50%</v>
      </c>
      <c r="I684" s="8" t="str">
        <f t="shared" si="53"/>
        <v>&gt;500</v>
      </c>
      <c r="J684" s="8" t="str">
        <f t="shared" si="54"/>
        <v>No</v>
      </c>
      <c r="K684" s="1" t="s">
        <v>9295</v>
      </c>
      <c r="L684">
        <v>4</v>
      </c>
      <c r="M684" s="4">
        <v>2102</v>
      </c>
      <c r="N684" s="12">
        <f t="shared" si="52"/>
        <v>8408</v>
      </c>
      <c r="O684" t="s">
        <v>11320</v>
      </c>
      <c r="P684" t="s">
        <v>4059</v>
      </c>
      <c r="Q684" t="s">
        <v>12472</v>
      </c>
      <c r="R684" t="s">
        <v>4060</v>
      </c>
      <c r="S684" t="s">
        <v>13631</v>
      </c>
      <c r="T684" t="s">
        <v>4061</v>
      </c>
      <c r="U684" t="s">
        <v>4062</v>
      </c>
      <c r="V684" t="s">
        <v>4063</v>
      </c>
    </row>
    <row r="685" spans="1:22">
      <c r="A685" t="s">
        <v>4064</v>
      </c>
      <c r="B685" t="s">
        <v>9905</v>
      </c>
      <c r="C685" t="s">
        <v>10574</v>
      </c>
      <c r="D685">
        <v>799</v>
      </c>
      <c r="E685" s="11">
        <f t="shared" si="50"/>
        <v>45133340</v>
      </c>
      <c r="F685" s="5">
        <v>1295</v>
      </c>
      <c r="G685" s="1">
        <v>0.38</v>
      </c>
      <c r="H685" t="str">
        <f t="shared" si="51"/>
        <v>&gt;=50%</v>
      </c>
      <c r="I685" s="8" t="str">
        <f t="shared" si="53"/>
        <v>&gt;500</v>
      </c>
      <c r="J685" s="8" t="str">
        <f t="shared" si="54"/>
        <v>No</v>
      </c>
      <c r="K685" s="1" t="s">
        <v>9296</v>
      </c>
      <c r="L685">
        <v>4.4000000000000004</v>
      </c>
      <c r="M685" s="4">
        <v>34852</v>
      </c>
      <c r="N685" s="12">
        <f t="shared" si="52"/>
        <v>153348.80000000002</v>
      </c>
      <c r="O685" t="s">
        <v>11321</v>
      </c>
      <c r="P685" t="s">
        <v>4066</v>
      </c>
      <c r="Q685" t="s">
        <v>12473</v>
      </c>
      <c r="R685" t="s">
        <v>4067</v>
      </c>
      <c r="S685" t="s">
        <v>13632</v>
      </c>
      <c r="T685" t="s">
        <v>4068</v>
      </c>
      <c r="U685" t="s">
        <v>4069</v>
      </c>
      <c r="V685" t="s">
        <v>4070</v>
      </c>
    </row>
    <row r="686" spans="1:22">
      <c r="A686" t="s">
        <v>86</v>
      </c>
      <c r="B686" t="s">
        <v>9329</v>
      </c>
      <c r="C686" t="s">
        <v>10641</v>
      </c>
      <c r="D686">
        <v>219</v>
      </c>
      <c r="E686" s="11">
        <f t="shared" si="50"/>
        <v>298880400</v>
      </c>
      <c r="F686" s="5">
        <v>700</v>
      </c>
      <c r="G686" s="1">
        <v>0.69</v>
      </c>
      <c r="H686" t="str">
        <f t="shared" si="51"/>
        <v>20%</v>
      </c>
      <c r="I686" s="8" t="str">
        <f t="shared" si="53"/>
        <v>&gt;500</v>
      </c>
      <c r="J686" s="8" t="str">
        <f t="shared" si="54"/>
        <v>No</v>
      </c>
      <c r="K686" s="1" t="s">
        <v>9295</v>
      </c>
      <c r="L686">
        <v>4.4000000000000004</v>
      </c>
      <c r="M686" s="4">
        <v>426972</v>
      </c>
      <c r="N686" s="12">
        <f t="shared" si="52"/>
        <v>1878676.8</v>
      </c>
      <c r="O686" t="s">
        <v>10784</v>
      </c>
      <c r="P686" t="s">
        <v>88</v>
      </c>
      <c r="Q686" t="s">
        <v>12036</v>
      </c>
      <c r="R686" t="s">
        <v>89</v>
      </c>
      <c r="S686" t="s">
        <v>13167</v>
      </c>
      <c r="T686" t="s">
        <v>90</v>
      </c>
      <c r="U686" t="s">
        <v>91</v>
      </c>
      <c r="V686" t="s">
        <v>4071</v>
      </c>
    </row>
    <row r="687" spans="1:22">
      <c r="A687" t="s">
        <v>4072</v>
      </c>
      <c r="B687" t="s">
        <v>4073</v>
      </c>
      <c r="C687" t="s">
        <v>10594</v>
      </c>
      <c r="D687">
        <v>157</v>
      </c>
      <c r="E687" s="11">
        <f t="shared" si="50"/>
        <v>1378880</v>
      </c>
      <c r="F687" s="5">
        <v>160</v>
      </c>
      <c r="G687" s="1">
        <v>0.02</v>
      </c>
      <c r="H687" t="str">
        <f t="shared" si="51"/>
        <v>&gt;=50%</v>
      </c>
      <c r="I687" s="8" t="str">
        <f t="shared" si="53"/>
        <v>&lt;200</v>
      </c>
      <c r="J687" s="8" t="str">
        <f t="shared" si="54"/>
        <v>No</v>
      </c>
      <c r="K687" s="1" t="s">
        <v>9296</v>
      </c>
      <c r="L687">
        <v>4.5</v>
      </c>
      <c r="M687" s="4">
        <v>8618</v>
      </c>
      <c r="N687" s="12">
        <f t="shared" si="52"/>
        <v>38781</v>
      </c>
      <c r="O687" t="s">
        <v>11322</v>
      </c>
      <c r="P687" t="s">
        <v>4074</v>
      </c>
      <c r="Q687" t="s">
        <v>12474</v>
      </c>
      <c r="R687" t="s">
        <v>4075</v>
      </c>
      <c r="S687" t="s">
        <v>13633</v>
      </c>
      <c r="T687" t="s">
        <v>4076</v>
      </c>
      <c r="U687" t="s">
        <v>4077</v>
      </c>
      <c r="V687" t="s">
        <v>4078</v>
      </c>
    </row>
    <row r="688" spans="1:22">
      <c r="A688" t="s">
        <v>2681</v>
      </c>
      <c r="B688" t="s">
        <v>9708</v>
      </c>
      <c r="C688" t="s">
        <v>10614</v>
      </c>
      <c r="D688">
        <v>369</v>
      </c>
      <c r="E688" s="11">
        <f t="shared" si="50"/>
        <v>52200000</v>
      </c>
      <c r="F688" s="5">
        <v>1600</v>
      </c>
      <c r="G688" s="1">
        <v>0.77</v>
      </c>
      <c r="H688" t="str">
        <f t="shared" si="51"/>
        <v>20-50%</v>
      </c>
      <c r="I688" s="8" t="str">
        <f t="shared" si="53"/>
        <v>&gt;500</v>
      </c>
      <c r="J688" s="8" t="str">
        <f t="shared" si="54"/>
        <v>No</v>
      </c>
      <c r="K688" s="1" t="s">
        <v>9295</v>
      </c>
      <c r="L688">
        <v>4</v>
      </c>
      <c r="M688" s="4">
        <v>32625</v>
      </c>
      <c r="N688" s="12">
        <f t="shared" si="52"/>
        <v>130500</v>
      </c>
      <c r="O688" t="s">
        <v>11323</v>
      </c>
      <c r="P688" t="s">
        <v>2683</v>
      </c>
      <c r="Q688" t="s">
        <v>12321</v>
      </c>
      <c r="R688" t="s">
        <v>2684</v>
      </c>
      <c r="S688" t="s">
        <v>13469</v>
      </c>
      <c r="T688" t="s">
        <v>2685</v>
      </c>
      <c r="U688" t="s">
        <v>4079</v>
      </c>
      <c r="V688" t="s">
        <v>4080</v>
      </c>
    </row>
    <row r="689" spans="1:22">
      <c r="A689" t="s">
        <v>4081</v>
      </c>
      <c r="B689" t="s">
        <v>9906</v>
      </c>
      <c r="C689" t="s">
        <v>10642</v>
      </c>
      <c r="D689">
        <v>599</v>
      </c>
      <c r="E689" s="11">
        <f t="shared" si="50"/>
        <v>3612182</v>
      </c>
      <c r="F689" s="5">
        <v>899</v>
      </c>
      <c r="G689" s="1">
        <v>0.33</v>
      </c>
      <c r="H689" t="str">
        <f t="shared" si="51"/>
        <v>20%</v>
      </c>
      <c r="I689" s="8" t="str">
        <f t="shared" si="53"/>
        <v>&gt;500</v>
      </c>
      <c r="J689" s="8" t="str">
        <f t="shared" si="54"/>
        <v>No</v>
      </c>
      <c r="K689" s="1" t="s">
        <v>9296</v>
      </c>
      <c r="L689">
        <v>4</v>
      </c>
      <c r="M689" s="4">
        <v>4018</v>
      </c>
      <c r="N689" s="12">
        <f t="shared" si="52"/>
        <v>16072</v>
      </c>
      <c r="O689" t="s">
        <v>11324</v>
      </c>
      <c r="P689" t="s">
        <v>4083</v>
      </c>
      <c r="Q689" t="s">
        <v>12475</v>
      </c>
      <c r="R689" t="s">
        <v>4084</v>
      </c>
      <c r="S689" t="s">
        <v>13634</v>
      </c>
      <c r="T689" t="s">
        <v>4085</v>
      </c>
      <c r="U689" t="s">
        <v>4086</v>
      </c>
      <c r="V689" t="s">
        <v>4087</v>
      </c>
    </row>
    <row r="690" spans="1:22">
      <c r="A690" t="s">
        <v>4088</v>
      </c>
      <c r="B690" t="s">
        <v>9907</v>
      </c>
      <c r="C690" t="s">
        <v>10572</v>
      </c>
      <c r="D690">
        <v>479</v>
      </c>
      <c r="E690" s="11">
        <f t="shared" si="50"/>
        <v>7000513</v>
      </c>
      <c r="F690" s="5">
        <v>599</v>
      </c>
      <c r="G690" s="1">
        <v>0.2</v>
      </c>
      <c r="H690" t="str">
        <f t="shared" si="51"/>
        <v>&gt;=50%</v>
      </c>
      <c r="I690" s="8" t="str">
        <f t="shared" si="53"/>
        <v>&gt;500</v>
      </c>
      <c r="J690" s="8" t="str">
        <f t="shared" si="54"/>
        <v>No</v>
      </c>
      <c r="K690" s="1" t="s">
        <v>9296</v>
      </c>
      <c r="L690">
        <v>4.3</v>
      </c>
      <c r="M690" s="4">
        <v>11687</v>
      </c>
      <c r="N690" s="12">
        <f t="shared" si="52"/>
        <v>50254.1</v>
      </c>
      <c r="O690" t="s">
        <v>11325</v>
      </c>
      <c r="P690" t="s">
        <v>4090</v>
      </c>
      <c r="Q690" t="s">
        <v>12476</v>
      </c>
      <c r="R690" t="s">
        <v>4091</v>
      </c>
      <c r="S690" t="s">
        <v>13635</v>
      </c>
      <c r="T690" t="s">
        <v>4092</v>
      </c>
      <c r="U690" t="s">
        <v>4093</v>
      </c>
      <c r="V690" t="s">
        <v>4094</v>
      </c>
    </row>
    <row r="691" spans="1:22">
      <c r="A691" t="s">
        <v>93</v>
      </c>
      <c r="B691" t="s">
        <v>9330</v>
      </c>
      <c r="C691" t="s">
        <v>2215</v>
      </c>
      <c r="D691">
        <v>350</v>
      </c>
      <c r="E691" s="11">
        <f t="shared" si="50"/>
        <v>2033538</v>
      </c>
      <c r="F691" s="5">
        <v>899</v>
      </c>
      <c r="G691" s="1">
        <v>0.61</v>
      </c>
      <c r="H691" t="str">
        <f t="shared" si="51"/>
        <v>20-50%</v>
      </c>
      <c r="I691" s="8" t="str">
        <f t="shared" si="53"/>
        <v>&gt;500</v>
      </c>
      <c r="J691" s="8" t="str">
        <f t="shared" si="54"/>
        <v>No</v>
      </c>
      <c r="K691" s="1" t="s">
        <v>9295</v>
      </c>
      <c r="L691">
        <v>4.2</v>
      </c>
      <c r="M691" s="4">
        <v>2262</v>
      </c>
      <c r="N691" s="12">
        <f t="shared" si="52"/>
        <v>9500.4</v>
      </c>
      <c r="O691" t="s">
        <v>10785</v>
      </c>
      <c r="P691" t="s">
        <v>95</v>
      </c>
      <c r="Q691" t="s">
        <v>12037</v>
      </c>
      <c r="R691" t="s">
        <v>96</v>
      </c>
      <c r="S691" t="s">
        <v>13168</v>
      </c>
      <c r="T691" t="s">
        <v>97</v>
      </c>
      <c r="U691" t="s">
        <v>98</v>
      </c>
      <c r="V691" t="s">
        <v>4095</v>
      </c>
    </row>
    <row r="692" spans="1:22">
      <c r="A692" t="s">
        <v>4096</v>
      </c>
      <c r="B692" t="s">
        <v>9908</v>
      </c>
      <c r="C692" t="s">
        <v>10643</v>
      </c>
      <c r="D692" s="2">
        <v>1598</v>
      </c>
      <c r="E692" s="11">
        <f t="shared" si="50"/>
        <v>32934850</v>
      </c>
      <c r="F692" s="5">
        <v>2990</v>
      </c>
      <c r="G692" s="1">
        <v>0.47</v>
      </c>
      <c r="H692" t="str">
        <f t="shared" si="51"/>
        <v>20-50%</v>
      </c>
      <c r="I692" s="8" t="str">
        <f t="shared" si="53"/>
        <v>&gt;500</v>
      </c>
      <c r="J692" s="8" t="str">
        <f t="shared" si="54"/>
        <v>No</v>
      </c>
      <c r="K692" s="1" t="s">
        <v>9296</v>
      </c>
      <c r="L692">
        <v>3.8</v>
      </c>
      <c r="M692" s="4">
        <v>11015</v>
      </c>
      <c r="N692" s="12">
        <f t="shared" si="52"/>
        <v>41857</v>
      </c>
      <c r="O692" t="s">
        <v>11326</v>
      </c>
      <c r="P692" t="s">
        <v>4098</v>
      </c>
      <c r="Q692" t="s">
        <v>12477</v>
      </c>
      <c r="R692" t="s">
        <v>4099</v>
      </c>
      <c r="S692" t="s">
        <v>13636</v>
      </c>
      <c r="T692" t="s">
        <v>4100</v>
      </c>
      <c r="U692" t="s">
        <v>4101</v>
      </c>
      <c r="V692" t="s">
        <v>4102</v>
      </c>
    </row>
    <row r="693" spans="1:22">
      <c r="A693" t="s">
        <v>4103</v>
      </c>
      <c r="B693" t="s">
        <v>9909</v>
      </c>
      <c r="C693" t="s">
        <v>10572</v>
      </c>
      <c r="D693">
        <v>599</v>
      </c>
      <c r="E693" s="11">
        <f t="shared" si="50"/>
        <v>85509284</v>
      </c>
      <c r="F693" s="5">
        <v>899</v>
      </c>
      <c r="G693" s="1">
        <v>0.33</v>
      </c>
      <c r="H693" t="str">
        <f t="shared" si="51"/>
        <v>&gt;=50%</v>
      </c>
      <c r="I693" s="8" t="str">
        <f t="shared" si="53"/>
        <v>&gt;500</v>
      </c>
      <c r="J693" s="8" t="str">
        <f t="shared" si="54"/>
        <v>No</v>
      </c>
      <c r="K693" s="1" t="s">
        <v>9296</v>
      </c>
      <c r="L693">
        <v>4.3</v>
      </c>
      <c r="M693" s="4">
        <v>95116</v>
      </c>
      <c r="N693" s="12">
        <f t="shared" si="52"/>
        <v>408998.8</v>
      </c>
      <c r="O693" t="s">
        <v>11327</v>
      </c>
      <c r="P693" t="s">
        <v>4105</v>
      </c>
      <c r="Q693" t="s">
        <v>12478</v>
      </c>
      <c r="R693" t="s">
        <v>4106</v>
      </c>
      <c r="S693" t="s">
        <v>13637</v>
      </c>
      <c r="T693" t="s">
        <v>4107</v>
      </c>
      <c r="U693" t="s">
        <v>4108</v>
      </c>
      <c r="V693" t="s">
        <v>4109</v>
      </c>
    </row>
    <row r="694" spans="1:22">
      <c r="A694" t="s">
        <v>100</v>
      </c>
      <c r="B694" t="s">
        <v>9331</v>
      </c>
      <c r="C694" t="s">
        <v>10613</v>
      </c>
      <c r="D694">
        <v>159</v>
      </c>
      <c r="E694" s="11">
        <f t="shared" si="50"/>
        <v>1902432</v>
      </c>
      <c r="F694" s="5">
        <v>399</v>
      </c>
      <c r="G694" s="1">
        <v>0.6</v>
      </c>
      <c r="H694" t="str">
        <f t="shared" si="51"/>
        <v>&gt;=50%</v>
      </c>
      <c r="I694" s="8" t="str">
        <f t="shared" si="53"/>
        <v>200-500</v>
      </c>
      <c r="J694" s="8" t="str">
        <f t="shared" si="54"/>
        <v>No</v>
      </c>
      <c r="K694" s="1" t="s">
        <v>9295</v>
      </c>
      <c r="L694">
        <v>4.0999999999999996</v>
      </c>
      <c r="M694" s="4">
        <v>4768</v>
      </c>
      <c r="N694" s="12">
        <f t="shared" si="52"/>
        <v>19548.8</v>
      </c>
      <c r="O694" t="s">
        <v>10776</v>
      </c>
      <c r="P694" t="s">
        <v>102</v>
      </c>
      <c r="Q694" t="s">
        <v>12038</v>
      </c>
      <c r="R694" t="s">
        <v>103</v>
      </c>
      <c r="S694" t="s">
        <v>13169</v>
      </c>
      <c r="T694" t="s">
        <v>104</v>
      </c>
      <c r="U694" t="s">
        <v>105</v>
      </c>
      <c r="V694" t="s">
        <v>4110</v>
      </c>
    </row>
    <row r="695" spans="1:22">
      <c r="A695" t="s">
        <v>4111</v>
      </c>
      <c r="B695" t="s">
        <v>9910</v>
      </c>
      <c r="C695" t="s">
        <v>10591</v>
      </c>
      <c r="D695" s="2">
        <v>1299</v>
      </c>
      <c r="E695" s="11">
        <f t="shared" si="50"/>
        <v>69066000</v>
      </c>
      <c r="F695" s="5">
        <v>3000</v>
      </c>
      <c r="G695" s="1">
        <v>0.56999999999999995</v>
      </c>
      <c r="H695" t="str">
        <f t="shared" si="51"/>
        <v>&gt;=50%</v>
      </c>
      <c r="I695" s="8" t="str">
        <f t="shared" si="53"/>
        <v>&gt;500</v>
      </c>
      <c r="J695" s="8" t="str">
        <f t="shared" si="54"/>
        <v>No</v>
      </c>
      <c r="K695" s="1" t="s">
        <v>9295</v>
      </c>
      <c r="L695">
        <v>4.3</v>
      </c>
      <c r="M695" s="4">
        <v>23022</v>
      </c>
      <c r="N695" s="12">
        <f t="shared" si="52"/>
        <v>98994.599999999991</v>
      </c>
      <c r="O695" t="s">
        <v>11328</v>
      </c>
      <c r="P695" t="s">
        <v>4113</v>
      </c>
      <c r="Q695" t="s">
        <v>12479</v>
      </c>
      <c r="R695" t="s">
        <v>4114</v>
      </c>
      <c r="S695" t="s">
        <v>13638</v>
      </c>
      <c r="T695" t="s">
        <v>4115</v>
      </c>
      <c r="U695" t="s">
        <v>4116</v>
      </c>
      <c r="V695" t="s">
        <v>4117</v>
      </c>
    </row>
    <row r="696" spans="1:22">
      <c r="A696" t="s">
        <v>2752</v>
      </c>
      <c r="B696" t="s">
        <v>9722</v>
      </c>
      <c r="C696" t="s">
        <v>10644</v>
      </c>
      <c r="D696" s="2">
        <v>1599</v>
      </c>
      <c r="E696" s="11">
        <f t="shared" si="50"/>
        <v>339687049</v>
      </c>
      <c r="F696" s="5">
        <v>4999</v>
      </c>
      <c r="G696" s="1">
        <v>0.68</v>
      </c>
      <c r="H696" t="str">
        <f t="shared" si="51"/>
        <v>&gt;=50%</v>
      </c>
      <c r="I696" s="8" t="str">
        <f t="shared" si="53"/>
        <v>&gt;500</v>
      </c>
      <c r="J696" s="8" t="str">
        <f t="shared" si="54"/>
        <v>No</v>
      </c>
      <c r="K696" s="1" t="s">
        <v>9295</v>
      </c>
      <c r="L696">
        <v>4</v>
      </c>
      <c r="M696" s="4">
        <v>67951</v>
      </c>
      <c r="N696" s="12">
        <f t="shared" si="52"/>
        <v>271804</v>
      </c>
      <c r="O696" t="s">
        <v>11148</v>
      </c>
      <c r="P696" t="s">
        <v>4118</v>
      </c>
      <c r="Q696" t="s">
        <v>12480</v>
      </c>
      <c r="R696" t="s">
        <v>4119</v>
      </c>
      <c r="S696" t="s">
        <v>13639</v>
      </c>
      <c r="T696" t="s">
        <v>4120</v>
      </c>
      <c r="U696" t="s">
        <v>4121</v>
      </c>
      <c r="V696" t="s">
        <v>4122</v>
      </c>
    </row>
    <row r="697" spans="1:22">
      <c r="A697" t="s">
        <v>4123</v>
      </c>
      <c r="B697" t="s">
        <v>9911</v>
      </c>
      <c r="C697" t="s">
        <v>10630</v>
      </c>
      <c r="D697">
        <v>294</v>
      </c>
      <c r="E697" s="11">
        <f t="shared" si="50"/>
        <v>22125574</v>
      </c>
      <c r="F697" s="5">
        <v>4999</v>
      </c>
      <c r="G697" s="1">
        <v>0.94</v>
      </c>
      <c r="H697" t="str">
        <f t="shared" si="51"/>
        <v>20%</v>
      </c>
      <c r="I697" s="8" t="str">
        <f t="shared" si="53"/>
        <v>&gt;500</v>
      </c>
      <c r="J697" s="8" t="str">
        <f t="shared" si="54"/>
        <v>No</v>
      </c>
      <c r="K697" s="1" t="s">
        <v>9295</v>
      </c>
      <c r="L697">
        <v>4.3</v>
      </c>
      <c r="M697" s="4">
        <v>4426</v>
      </c>
      <c r="N697" s="12">
        <f t="shared" si="52"/>
        <v>19031.8</v>
      </c>
      <c r="O697" t="s">
        <v>11329</v>
      </c>
      <c r="P697" t="s">
        <v>4125</v>
      </c>
      <c r="Q697" t="s">
        <v>12481</v>
      </c>
      <c r="R697" t="s">
        <v>4126</v>
      </c>
      <c r="S697" t="s">
        <v>13640</v>
      </c>
      <c r="T697" t="s">
        <v>4127</v>
      </c>
      <c r="U697" t="s">
        <v>4128</v>
      </c>
      <c r="V697" t="s">
        <v>4129</v>
      </c>
    </row>
    <row r="698" spans="1:22">
      <c r="A698" t="s">
        <v>4130</v>
      </c>
      <c r="B698" t="s">
        <v>9912</v>
      </c>
      <c r="C698" t="s">
        <v>3229</v>
      </c>
      <c r="D698">
        <v>828</v>
      </c>
      <c r="E698" s="11">
        <f t="shared" si="50"/>
        <v>3932187</v>
      </c>
      <c r="F698" s="5">
        <v>861</v>
      </c>
      <c r="G698" s="1">
        <v>0.04</v>
      </c>
      <c r="H698" t="str">
        <f t="shared" si="51"/>
        <v>20%</v>
      </c>
      <c r="I698" s="8" t="str">
        <f t="shared" si="53"/>
        <v>&gt;500</v>
      </c>
      <c r="J698" s="8" t="str">
        <f t="shared" si="54"/>
        <v>No</v>
      </c>
      <c r="K698" s="1" t="s">
        <v>9296</v>
      </c>
      <c r="L698">
        <v>4.2</v>
      </c>
      <c r="M698" s="4">
        <v>4567</v>
      </c>
      <c r="N698" s="12">
        <f t="shared" si="52"/>
        <v>19181.400000000001</v>
      </c>
      <c r="O698" t="s">
        <v>11330</v>
      </c>
      <c r="P698" t="s">
        <v>4132</v>
      </c>
      <c r="Q698" t="s">
        <v>12482</v>
      </c>
      <c r="R698" t="s">
        <v>4133</v>
      </c>
      <c r="S698" t="s">
        <v>13641</v>
      </c>
      <c r="T698" t="s">
        <v>4134</v>
      </c>
      <c r="U698" t="s">
        <v>4135</v>
      </c>
      <c r="V698" t="s">
        <v>4136</v>
      </c>
    </row>
    <row r="699" spans="1:22">
      <c r="A699" t="s">
        <v>4137</v>
      </c>
      <c r="B699" t="s">
        <v>4138</v>
      </c>
      <c r="C699" t="s">
        <v>10645</v>
      </c>
      <c r="D699">
        <v>745</v>
      </c>
      <c r="E699" s="11">
        <f t="shared" si="50"/>
        <v>10968615</v>
      </c>
      <c r="F699" s="5">
        <v>795</v>
      </c>
      <c r="G699" s="1">
        <v>0.06</v>
      </c>
      <c r="H699" t="str">
        <f t="shared" si="51"/>
        <v>20-50%</v>
      </c>
      <c r="I699" s="8" t="str">
        <f t="shared" si="53"/>
        <v>&gt;500</v>
      </c>
      <c r="J699" s="8" t="str">
        <f t="shared" si="54"/>
        <v>No</v>
      </c>
      <c r="K699" s="1" t="s">
        <v>9296</v>
      </c>
      <c r="L699">
        <v>4</v>
      </c>
      <c r="M699" s="4">
        <v>13797</v>
      </c>
      <c r="N699" s="12">
        <f t="shared" si="52"/>
        <v>55188</v>
      </c>
      <c r="O699" t="s">
        <v>11331</v>
      </c>
      <c r="P699" t="s">
        <v>4139</v>
      </c>
      <c r="Q699" t="s">
        <v>12483</v>
      </c>
      <c r="R699" t="s">
        <v>4140</v>
      </c>
      <c r="S699" t="s">
        <v>13642</v>
      </c>
      <c r="T699" t="s">
        <v>4141</v>
      </c>
      <c r="U699" t="s">
        <v>4142</v>
      </c>
      <c r="V699" t="s">
        <v>4143</v>
      </c>
    </row>
    <row r="700" spans="1:22">
      <c r="A700" t="s">
        <v>4144</v>
      </c>
      <c r="B700" t="s">
        <v>9913</v>
      </c>
      <c r="C700" t="s">
        <v>10572</v>
      </c>
      <c r="D700" s="2">
        <v>1549</v>
      </c>
      <c r="E700" s="11">
        <f t="shared" si="50"/>
        <v>37766815</v>
      </c>
      <c r="F700" s="5">
        <v>2495</v>
      </c>
      <c r="G700" s="1">
        <v>0.38</v>
      </c>
      <c r="H700" t="str">
        <f t="shared" si="51"/>
        <v>20%</v>
      </c>
      <c r="I700" s="8" t="str">
        <f t="shared" si="53"/>
        <v>&gt;500</v>
      </c>
      <c r="J700" s="8" t="str">
        <f t="shared" si="54"/>
        <v>No</v>
      </c>
      <c r="K700" s="1" t="s">
        <v>9296</v>
      </c>
      <c r="L700">
        <v>4.4000000000000004</v>
      </c>
      <c r="M700" s="4">
        <v>15137</v>
      </c>
      <c r="N700" s="12">
        <f t="shared" si="52"/>
        <v>66602.8</v>
      </c>
      <c r="O700" t="s">
        <v>11332</v>
      </c>
      <c r="P700" t="s">
        <v>4146</v>
      </c>
      <c r="Q700" t="s">
        <v>12484</v>
      </c>
      <c r="R700" t="s">
        <v>4147</v>
      </c>
      <c r="S700" t="s">
        <v>13643</v>
      </c>
      <c r="T700" t="s">
        <v>4148</v>
      </c>
      <c r="U700" t="s">
        <v>4149</v>
      </c>
      <c r="V700" t="s">
        <v>4150</v>
      </c>
    </row>
    <row r="701" spans="1:22">
      <c r="A701" t="s">
        <v>107</v>
      </c>
      <c r="B701" t="s">
        <v>9332</v>
      </c>
      <c r="C701" t="s">
        <v>10572</v>
      </c>
      <c r="D701">
        <v>349</v>
      </c>
      <c r="E701" s="11">
        <f t="shared" si="50"/>
        <v>7484043</v>
      </c>
      <c r="F701" s="5">
        <v>399</v>
      </c>
      <c r="G701" s="1">
        <v>0.13</v>
      </c>
      <c r="H701" t="str">
        <f t="shared" si="51"/>
        <v>20-50%</v>
      </c>
      <c r="I701" s="8" t="str">
        <f t="shared" si="53"/>
        <v>200-500</v>
      </c>
      <c r="J701" s="8" t="str">
        <f t="shared" si="54"/>
        <v>No</v>
      </c>
      <c r="K701" s="1" t="s">
        <v>9296</v>
      </c>
      <c r="L701">
        <v>4.4000000000000004</v>
      </c>
      <c r="M701" s="4">
        <v>18757</v>
      </c>
      <c r="N701" s="12">
        <f t="shared" si="52"/>
        <v>82530.8</v>
      </c>
      <c r="O701" t="s">
        <v>4151</v>
      </c>
      <c r="P701" t="s">
        <v>110</v>
      </c>
      <c r="Q701" t="s">
        <v>12039</v>
      </c>
      <c r="R701" t="s">
        <v>111</v>
      </c>
      <c r="S701" t="s">
        <v>13170</v>
      </c>
      <c r="T701" t="s">
        <v>2840</v>
      </c>
      <c r="U701" t="s">
        <v>4152</v>
      </c>
      <c r="V701" t="s">
        <v>4153</v>
      </c>
    </row>
    <row r="702" spans="1:22">
      <c r="A702" t="s">
        <v>140</v>
      </c>
      <c r="B702" t="s">
        <v>9337</v>
      </c>
      <c r="C702" t="s">
        <v>10628</v>
      </c>
      <c r="D702">
        <v>970</v>
      </c>
      <c r="E702" s="11">
        <f t="shared" si="50"/>
        <v>1466185</v>
      </c>
      <c r="F702" s="5">
        <v>1799</v>
      </c>
      <c r="G702" s="1">
        <v>0.46</v>
      </c>
      <c r="H702" t="str">
        <f t="shared" si="51"/>
        <v>20-50%</v>
      </c>
      <c r="I702" s="8" t="str">
        <f t="shared" si="53"/>
        <v>&gt;500</v>
      </c>
      <c r="J702" s="8" t="str">
        <f t="shared" si="54"/>
        <v>No</v>
      </c>
      <c r="K702" s="1" t="s">
        <v>9296</v>
      </c>
      <c r="L702">
        <v>4.5</v>
      </c>
      <c r="M702" s="4">
        <v>815</v>
      </c>
      <c r="N702" s="12">
        <f t="shared" si="52"/>
        <v>3667.5</v>
      </c>
      <c r="O702" t="s">
        <v>142</v>
      </c>
      <c r="P702" t="s">
        <v>143</v>
      </c>
      <c r="Q702" t="s">
        <v>12043</v>
      </c>
      <c r="R702" t="s">
        <v>144</v>
      </c>
      <c r="S702" t="s">
        <v>13174</v>
      </c>
      <c r="T702" t="s">
        <v>145</v>
      </c>
      <c r="U702" t="s">
        <v>4154</v>
      </c>
      <c r="V702" t="s">
        <v>4155</v>
      </c>
    </row>
    <row r="703" spans="1:22">
      <c r="A703" t="s">
        <v>4156</v>
      </c>
      <c r="B703" t="s">
        <v>9914</v>
      </c>
      <c r="C703" t="s">
        <v>10646</v>
      </c>
      <c r="D703" s="2">
        <v>1469</v>
      </c>
      <c r="E703" s="11">
        <f t="shared" si="50"/>
        <v>391438362</v>
      </c>
      <c r="F703" s="5">
        <v>2499</v>
      </c>
      <c r="G703" s="1">
        <v>0.41</v>
      </c>
      <c r="H703" t="str">
        <f t="shared" si="51"/>
        <v>&gt;=50%</v>
      </c>
      <c r="I703" s="8" t="str">
        <f t="shared" si="53"/>
        <v>&gt;500</v>
      </c>
      <c r="J703" s="8" t="str">
        <f t="shared" si="54"/>
        <v>No</v>
      </c>
      <c r="K703" s="1" t="s">
        <v>9296</v>
      </c>
      <c r="L703">
        <v>4.2</v>
      </c>
      <c r="M703" s="4">
        <v>156638</v>
      </c>
      <c r="N703" s="12">
        <f t="shared" si="52"/>
        <v>657879.6</v>
      </c>
      <c r="O703" t="s">
        <v>11333</v>
      </c>
      <c r="P703" t="s">
        <v>4158</v>
      </c>
      <c r="Q703" t="s">
        <v>12485</v>
      </c>
      <c r="R703" t="s">
        <v>4159</v>
      </c>
      <c r="S703" t="s">
        <v>13644</v>
      </c>
      <c r="T703" t="s">
        <v>4160</v>
      </c>
      <c r="U703" t="s">
        <v>4161</v>
      </c>
      <c r="V703" t="s">
        <v>4162</v>
      </c>
    </row>
    <row r="704" spans="1:22">
      <c r="A704" t="s">
        <v>4163</v>
      </c>
      <c r="B704" t="s">
        <v>9915</v>
      </c>
      <c r="C704" t="s">
        <v>4172</v>
      </c>
      <c r="D704">
        <v>198</v>
      </c>
      <c r="E704" s="11">
        <f t="shared" si="50"/>
        <v>7475200</v>
      </c>
      <c r="F704" s="5">
        <v>800</v>
      </c>
      <c r="G704" s="1">
        <v>0.75</v>
      </c>
      <c r="H704" t="str">
        <f t="shared" si="51"/>
        <v>20%</v>
      </c>
      <c r="I704" s="8" t="str">
        <f t="shared" si="53"/>
        <v>&gt;500</v>
      </c>
      <c r="J704" s="8" t="str">
        <f t="shared" si="54"/>
        <v>No</v>
      </c>
      <c r="K704" s="1" t="s">
        <v>9295</v>
      </c>
      <c r="L704">
        <v>4.0999999999999996</v>
      </c>
      <c r="M704" s="4">
        <v>9344</v>
      </c>
      <c r="N704" s="12">
        <f t="shared" si="52"/>
        <v>38310.399999999994</v>
      </c>
      <c r="O704" t="s">
        <v>11334</v>
      </c>
      <c r="P704" t="s">
        <v>4165</v>
      </c>
      <c r="Q704" t="s">
        <v>12486</v>
      </c>
      <c r="R704" t="s">
        <v>4166</v>
      </c>
      <c r="S704" t="s">
        <v>13645</v>
      </c>
      <c r="T704" t="s">
        <v>4167</v>
      </c>
      <c r="U704" t="s">
        <v>4168</v>
      </c>
      <c r="V704" t="s">
        <v>4169</v>
      </c>
    </row>
    <row r="705" spans="1:22">
      <c r="A705" t="s">
        <v>4170</v>
      </c>
      <c r="B705" t="s">
        <v>9916</v>
      </c>
      <c r="C705" t="s">
        <v>10591</v>
      </c>
      <c r="D705">
        <v>549</v>
      </c>
      <c r="E705" s="11">
        <f t="shared" si="50"/>
        <v>2676375</v>
      </c>
      <c r="F705" s="5">
        <v>549</v>
      </c>
      <c r="G705" s="1">
        <v>0</v>
      </c>
      <c r="H705" t="str">
        <f t="shared" si="51"/>
        <v>&gt;=50%</v>
      </c>
      <c r="I705" s="8" t="str">
        <f t="shared" si="53"/>
        <v>&gt;500</v>
      </c>
      <c r="J705" s="8" t="str">
        <f t="shared" si="54"/>
        <v>No</v>
      </c>
      <c r="K705" s="1" t="s">
        <v>9296</v>
      </c>
      <c r="L705">
        <v>4.5</v>
      </c>
      <c r="M705" s="4">
        <v>4875</v>
      </c>
      <c r="N705" s="12">
        <f t="shared" si="52"/>
        <v>21937.5</v>
      </c>
      <c r="O705" t="s">
        <v>11335</v>
      </c>
      <c r="P705" t="s">
        <v>4173</v>
      </c>
      <c r="Q705" t="s">
        <v>12487</v>
      </c>
      <c r="R705" t="s">
        <v>4174</v>
      </c>
      <c r="S705" t="s">
        <v>13646</v>
      </c>
      <c r="T705" t="s">
        <v>4175</v>
      </c>
      <c r="U705" t="s">
        <v>4176</v>
      </c>
      <c r="V705" t="s">
        <v>4177</v>
      </c>
    </row>
    <row r="706" spans="1:22">
      <c r="A706" t="s">
        <v>2883</v>
      </c>
      <c r="B706" t="s">
        <v>9741</v>
      </c>
      <c r="C706" t="s">
        <v>10591</v>
      </c>
      <c r="D706" s="2">
        <v>2999</v>
      </c>
      <c r="E706" s="11">
        <f t="shared" ref="E706:E769" si="55">F706 * M706</f>
        <v>208789119</v>
      </c>
      <c r="F706" s="5">
        <v>9999</v>
      </c>
      <c r="G706" s="1">
        <v>0.7</v>
      </c>
      <c r="H706" t="str">
        <f t="shared" ref="H706:H769" si="56">IF(G707 &lt;=0.2, "20%", IF(G707 &lt;=0.5,"20-50%", "&gt;=50%"))</f>
        <v>&gt;=50%</v>
      </c>
      <c r="I706" s="8" t="str">
        <f t="shared" si="53"/>
        <v>&gt;500</v>
      </c>
      <c r="J706" s="8" t="str">
        <f t="shared" si="54"/>
        <v>No</v>
      </c>
      <c r="K706" s="1" t="s">
        <v>9295</v>
      </c>
      <c r="L706">
        <v>4.2</v>
      </c>
      <c r="M706" s="4">
        <v>20881</v>
      </c>
      <c r="N706" s="12">
        <f t="shared" ref="N706:N769" si="57">L706 *M706</f>
        <v>87700.2</v>
      </c>
      <c r="O706" t="s">
        <v>11163</v>
      </c>
      <c r="P706" t="s">
        <v>2885</v>
      </c>
      <c r="Q706" t="s">
        <v>12340</v>
      </c>
      <c r="R706" t="s">
        <v>2886</v>
      </c>
      <c r="S706" t="s">
        <v>13488</v>
      </c>
      <c r="T706" t="s">
        <v>2887</v>
      </c>
      <c r="U706" t="s">
        <v>4178</v>
      </c>
      <c r="V706" t="s">
        <v>4179</v>
      </c>
    </row>
    <row r="707" spans="1:22">
      <c r="A707" t="s">
        <v>4180</v>
      </c>
      <c r="B707" t="s">
        <v>9917</v>
      </c>
      <c r="C707" t="s">
        <v>2215</v>
      </c>
      <c r="D707" s="2">
        <v>12000</v>
      </c>
      <c r="E707" s="11">
        <f t="shared" si="55"/>
        <v>142315256</v>
      </c>
      <c r="F707" s="5">
        <v>29999</v>
      </c>
      <c r="G707" s="1">
        <v>0.6</v>
      </c>
      <c r="H707" t="str">
        <f t="shared" si="56"/>
        <v>&gt;=50%</v>
      </c>
      <c r="I707" s="8" t="str">
        <f t="shared" ref="I707:I770" si="58">IF(F707&lt;200,"&lt;200",IF(F707&lt;=500,"200-500",IF(F707&gt;500,"&gt;500")))</f>
        <v>&gt;500</v>
      </c>
      <c r="J707" s="8" t="str">
        <f t="shared" ref="J707:J770" si="59">IF(T707 &lt;1000, "Yes","No")</f>
        <v>No</v>
      </c>
      <c r="K707" s="1" t="s">
        <v>9295</v>
      </c>
      <c r="L707">
        <v>4.3</v>
      </c>
      <c r="M707" s="4">
        <v>4744</v>
      </c>
      <c r="N707" s="12">
        <f t="shared" si="57"/>
        <v>20399.2</v>
      </c>
      <c r="O707" t="s">
        <v>11336</v>
      </c>
      <c r="P707" t="s">
        <v>4182</v>
      </c>
      <c r="Q707" t="s">
        <v>12488</v>
      </c>
      <c r="R707" t="s">
        <v>4183</v>
      </c>
      <c r="S707" t="s">
        <v>13647</v>
      </c>
      <c r="T707" t="s">
        <v>4184</v>
      </c>
      <c r="U707" t="s">
        <v>4185</v>
      </c>
      <c r="V707" t="s">
        <v>4186</v>
      </c>
    </row>
    <row r="708" spans="1:22">
      <c r="A708" t="s">
        <v>4187</v>
      </c>
      <c r="B708" t="s">
        <v>9918</v>
      </c>
      <c r="C708" t="s">
        <v>10620</v>
      </c>
      <c r="D708" s="2">
        <v>1299</v>
      </c>
      <c r="E708" s="11">
        <f t="shared" si="55"/>
        <v>43569548</v>
      </c>
      <c r="F708" s="5">
        <v>3499</v>
      </c>
      <c r="G708" s="1">
        <v>0.63</v>
      </c>
      <c r="H708" t="str">
        <f t="shared" si="56"/>
        <v>20%</v>
      </c>
      <c r="I708" s="8" t="str">
        <f t="shared" si="58"/>
        <v>&gt;500</v>
      </c>
      <c r="J708" s="8" t="str">
        <f t="shared" si="59"/>
        <v>No</v>
      </c>
      <c r="K708" s="1" t="s">
        <v>9295</v>
      </c>
      <c r="L708">
        <v>3.9</v>
      </c>
      <c r="M708" s="4">
        <v>12452</v>
      </c>
      <c r="N708" s="12">
        <f t="shared" si="57"/>
        <v>48562.799999999996</v>
      </c>
      <c r="O708" t="s">
        <v>11337</v>
      </c>
      <c r="P708" t="s">
        <v>4189</v>
      </c>
      <c r="Q708" t="s">
        <v>12489</v>
      </c>
      <c r="R708" t="s">
        <v>4190</v>
      </c>
      <c r="S708" t="s">
        <v>13648</v>
      </c>
      <c r="T708" t="s">
        <v>9271</v>
      </c>
      <c r="U708" t="s">
        <v>4191</v>
      </c>
      <c r="V708" t="s">
        <v>4192</v>
      </c>
    </row>
    <row r="709" spans="1:22">
      <c r="A709" t="s">
        <v>4193</v>
      </c>
      <c r="B709" t="s">
        <v>9919</v>
      </c>
      <c r="C709" t="s">
        <v>2215</v>
      </c>
      <c r="D709">
        <v>269</v>
      </c>
      <c r="E709" s="11">
        <f t="shared" si="55"/>
        <v>5610150</v>
      </c>
      <c r="F709" s="5">
        <v>315</v>
      </c>
      <c r="G709" s="1">
        <v>0.15</v>
      </c>
      <c r="H709" t="str">
        <f t="shared" si="56"/>
        <v>20-50%</v>
      </c>
      <c r="I709" s="8" t="str">
        <f t="shared" si="58"/>
        <v>200-500</v>
      </c>
      <c r="J709" s="8" t="str">
        <f t="shared" si="59"/>
        <v>No</v>
      </c>
      <c r="K709" s="1" t="s">
        <v>9296</v>
      </c>
      <c r="L709">
        <v>4.5</v>
      </c>
      <c r="M709" s="4">
        <v>17810</v>
      </c>
      <c r="N709" s="12">
        <f t="shared" si="57"/>
        <v>80145</v>
      </c>
      <c r="O709" t="s">
        <v>11338</v>
      </c>
      <c r="P709" t="s">
        <v>4195</v>
      </c>
      <c r="Q709" t="s">
        <v>12490</v>
      </c>
      <c r="R709" t="s">
        <v>4196</v>
      </c>
      <c r="S709" t="s">
        <v>13649</v>
      </c>
      <c r="T709" t="s">
        <v>4197</v>
      </c>
      <c r="U709" t="s">
        <v>4198</v>
      </c>
      <c r="V709" t="s">
        <v>4199</v>
      </c>
    </row>
    <row r="710" spans="1:22">
      <c r="A710" t="s">
        <v>4200</v>
      </c>
      <c r="B710" t="s">
        <v>9920</v>
      </c>
      <c r="C710" t="s">
        <v>4209</v>
      </c>
      <c r="D710">
        <v>799</v>
      </c>
      <c r="E710" s="11">
        <f t="shared" si="55"/>
        <v>80418352</v>
      </c>
      <c r="F710" s="5">
        <v>1499</v>
      </c>
      <c r="G710" s="1">
        <v>0.47</v>
      </c>
      <c r="H710" t="str">
        <f t="shared" si="56"/>
        <v>&gt;=50%</v>
      </c>
      <c r="I710" s="8" t="str">
        <f t="shared" si="58"/>
        <v>&gt;500</v>
      </c>
      <c r="J710" s="8" t="str">
        <f t="shared" si="59"/>
        <v>No</v>
      </c>
      <c r="K710" s="1" t="s">
        <v>9296</v>
      </c>
      <c r="L710">
        <v>4.0999999999999996</v>
      </c>
      <c r="M710" s="4">
        <v>53648</v>
      </c>
      <c r="N710" s="12">
        <f t="shared" si="57"/>
        <v>219956.8</v>
      </c>
      <c r="O710" t="s">
        <v>11339</v>
      </c>
      <c r="P710" t="s">
        <v>4202</v>
      </c>
      <c r="Q710" t="s">
        <v>12491</v>
      </c>
      <c r="R710" t="s">
        <v>4203</v>
      </c>
      <c r="S710" t="s">
        <v>13650</v>
      </c>
      <c r="T710" t="s">
        <v>4204</v>
      </c>
      <c r="U710" t="s">
        <v>4205</v>
      </c>
      <c r="V710" t="s">
        <v>4206</v>
      </c>
    </row>
    <row r="711" spans="1:22">
      <c r="A711" t="s">
        <v>4207</v>
      </c>
      <c r="B711" t="s">
        <v>9921</v>
      </c>
      <c r="C711" t="s">
        <v>10647</v>
      </c>
      <c r="D711" s="2">
        <v>6299</v>
      </c>
      <c r="E711" s="11">
        <f t="shared" si="55"/>
        <v>27692500</v>
      </c>
      <c r="F711" s="5">
        <v>13750</v>
      </c>
      <c r="G711" s="1">
        <v>0.54</v>
      </c>
      <c r="H711" t="str">
        <f t="shared" si="56"/>
        <v>20%</v>
      </c>
      <c r="I711" s="8" t="str">
        <f t="shared" si="58"/>
        <v>&gt;500</v>
      </c>
      <c r="J711" s="8" t="str">
        <f t="shared" si="59"/>
        <v>No</v>
      </c>
      <c r="K711" s="1" t="s">
        <v>9295</v>
      </c>
      <c r="L711">
        <v>4.2</v>
      </c>
      <c r="M711" s="4">
        <v>2014</v>
      </c>
      <c r="N711" s="12">
        <f t="shared" si="57"/>
        <v>8458.8000000000011</v>
      </c>
      <c r="O711" t="s">
        <v>11340</v>
      </c>
      <c r="P711" t="s">
        <v>4210</v>
      </c>
      <c r="Q711" t="s">
        <v>12492</v>
      </c>
      <c r="R711" t="s">
        <v>4211</v>
      </c>
      <c r="S711" t="s">
        <v>13651</v>
      </c>
      <c r="T711" t="s">
        <v>4212</v>
      </c>
      <c r="U711" t="s">
        <v>4213</v>
      </c>
      <c r="V711" t="s">
        <v>4214</v>
      </c>
    </row>
    <row r="712" spans="1:22">
      <c r="A712" t="s">
        <v>4215</v>
      </c>
      <c r="B712" t="s">
        <v>9922</v>
      </c>
      <c r="C712" t="s">
        <v>10596</v>
      </c>
      <c r="D712">
        <v>59</v>
      </c>
      <c r="E712" s="11">
        <f t="shared" si="55"/>
        <v>351522</v>
      </c>
      <c r="F712" s="5">
        <v>59</v>
      </c>
      <c r="G712" s="1">
        <v>0</v>
      </c>
      <c r="H712" t="str">
        <f t="shared" si="56"/>
        <v>20-50%</v>
      </c>
      <c r="I712" s="8" t="str">
        <f t="shared" si="58"/>
        <v>&lt;200</v>
      </c>
      <c r="J712" s="8" t="str">
        <f t="shared" si="59"/>
        <v>No</v>
      </c>
      <c r="K712" s="1" t="s">
        <v>9296</v>
      </c>
      <c r="L712">
        <v>3.8</v>
      </c>
      <c r="M712" s="4">
        <v>5958</v>
      </c>
      <c r="N712" s="12">
        <f t="shared" si="57"/>
        <v>22640.399999999998</v>
      </c>
      <c r="O712" t="s">
        <v>11341</v>
      </c>
      <c r="P712" t="s">
        <v>4217</v>
      </c>
      <c r="Q712" t="s">
        <v>12493</v>
      </c>
      <c r="R712" t="s">
        <v>4218</v>
      </c>
      <c r="S712" t="s">
        <v>13652</v>
      </c>
      <c r="T712" t="s">
        <v>4219</v>
      </c>
      <c r="U712" t="s">
        <v>4220</v>
      </c>
      <c r="V712" t="s">
        <v>4221</v>
      </c>
    </row>
    <row r="713" spans="1:22">
      <c r="A713" t="s">
        <v>4222</v>
      </c>
      <c r="B713" t="s">
        <v>9923</v>
      </c>
      <c r="C713" t="s">
        <v>10639</v>
      </c>
      <c r="D713">
        <v>571</v>
      </c>
      <c r="E713" s="11">
        <f t="shared" si="55"/>
        <v>38182779</v>
      </c>
      <c r="F713" s="5">
        <v>999</v>
      </c>
      <c r="G713" s="1">
        <v>0.43</v>
      </c>
      <c r="H713" t="str">
        <f t="shared" si="56"/>
        <v>20-50%</v>
      </c>
      <c r="I713" s="8" t="str">
        <f t="shared" si="58"/>
        <v>&gt;500</v>
      </c>
      <c r="J713" s="8" t="str">
        <f t="shared" si="59"/>
        <v>No</v>
      </c>
      <c r="K713" s="1" t="s">
        <v>9296</v>
      </c>
      <c r="L713">
        <v>4.3</v>
      </c>
      <c r="M713" s="4">
        <v>38221</v>
      </c>
      <c r="N713" s="12">
        <f t="shared" si="57"/>
        <v>164350.29999999999</v>
      </c>
      <c r="O713" t="s">
        <v>11342</v>
      </c>
      <c r="P713" t="s">
        <v>4224</v>
      </c>
      <c r="Q713" t="s">
        <v>12494</v>
      </c>
      <c r="R713" t="s">
        <v>4225</v>
      </c>
      <c r="S713" t="s">
        <v>13653</v>
      </c>
      <c r="T713" t="s">
        <v>4226</v>
      </c>
      <c r="U713" t="s">
        <v>4227</v>
      </c>
      <c r="V713" t="s">
        <v>4228</v>
      </c>
    </row>
    <row r="714" spans="1:22">
      <c r="A714" t="s">
        <v>4229</v>
      </c>
      <c r="B714" t="s">
        <v>9924</v>
      </c>
      <c r="C714" t="s">
        <v>10606</v>
      </c>
      <c r="D714">
        <v>549</v>
      </c>
      <c r="E714" s="11">
        <f t="shared" si="55"/>
        <v>64640295</v>
      </c>
      <c r="F714" s="5">
        <v>999</v>
      </c>
      <c r="G714" s="1">
        <v>0.45</v>
      </c>
      <c r="H714" t="str">
        <f t="shared" si="56"/>
        <v>&gt;=50%</v>
      </c>
      <c r="I714" s="8" t="str">
        <f t="shared" si="58"/>
        <v>&gt;500</v>
      </c>
      <c r="J714" s="8" t="str">
        <f t="shared" si="59"/>
        <v>No</v>
      </c>
      <c r="K714" s="1" t="s">
        <v>9296</v>
      </c>
      <c r="L714">
        <v>3.9</v>
      </c>
      <c r="M714" s="4">
        <v>64705</v>
      </c>
      <c r="N714" s="12">
        <f t="shared" si="57"/>
        <v>252349.5</v>
      </c>
      <c r="O714" t="s">
        <v>11343</v>
      </c>
      <c r="P714" t="s">
        <v>4231</v>
      </c>
      <c r="Q714" t="s">
        <v>12495</v>
      </c>
      <c r="R714" t="s">
        <v>4232</v>
      </c>
      <c r="S714" t="s">
        <v>13654</v>
      </c>
      <c r="T714" t="s">
        <v>4233</v>
      </c>
      <c r="U714" t="s">
        <v>4234</v>
      </c>
      <c r="V714" t="s">
        <v>4235</v>
      </c>
    </row>
    <row r="715" spans="1:22">
      <c r="A715" t="s">
        <v>2812</v>
      </c>
      <c r="B715" t="s">
        <v>9732</v>
      </c>
      <c r="C715" t="s">
        <v>10575</v>
      </c>
      <c r="D715" s="2">
        <v>2099</v>
      </c>
      <c r="E715" s="11">
        <f t="shared" si="55"/>
        <v>102756871</v>
      </c>
      <c r="F715" s="5">
        <v>5999</v>
      </c>
      <c r="G715" s="1">
        <v>0.65</v>
      </c>
      <c r="H715" t="str">
        <f t="shared" si="56"/>
        <v>20-50%</v>
      </c>
      <c r="I715" s="8" t="str">
        <f t="shared" si="58"/>
        <v>&gt;500</v>
      </c>
      <c r="J715" s="8" t="str">
        <f t="shared" si="59"/>
        <v>No</v>
      </c>
      <c r="K715" s="1" t="s">
        <v>9295</v>
      </c>
      <c r="L715">
        <v>4.3</v>
      </c>
      <c r="M715" s="4">
        <v>17129</v>
      </c>
      <c r="N715" s="12">
        <f t="shared" si="57"/>
        <v>73654.7</v>
      </c>
      <c r="O715" t="s">
        <v>11155</v>
      </c>
      <c r="P715" t="s">
        <v>2814</v>
      </c>
      <c r="Q715" t="s">
        <v>12332</v>
      </c>
      <c r="R715" t="s">
        <v>2815</v>
      </c>
      <c r="S715" t="s">
        <v>13480</v>
      </c>
      <c r="T715" t="s">
        <v>2816</v>
      </c>
      <c r="U715" t="s">
        <v>4236</v>
      </c>
      <c r="V715" t="s">
        <v>4237</v>
      </c>
    </row>
    <row r="716" spans="1:22">
      <c r="A716" t="s">
        <v>133</v>
      </c>
      <c r="B716" t="s">
        <v>9336</v>
      </c>
      <c r="C716" t="s">
        <v>10623</v>
      </c>
      <c r="D716" s="2">
        <v>13490</v>
      </c>
      <c r="E716" s="11">
        <f t="shared" si="55"/>
        <v>263352240</v>
      </c>
      <c r="F716" s="5">
        <v>21990</v>
      </c>
      <c r="G716" s="1">
        <v>0.39</v>
      </c>
      <c r="H716" t="str">
        <f t="shared" si="56"/>
        <v>20-50%</v>
      </c>
      <c r="I716" s="8" t="str">
        <f t="shared" si="58"/>
        <v>&gt;500</v>
      </c>
      <c r="J716" s="8" t="str">
        <f t="shared" si="59"/>
        <v>No</v>
      </c>
      <c r="K716" s="1" t="s">
        <v>9296</v>
      </c>
      <c r="L716">
        <v>4.3</v>
      </c>
      <c r="M716" s="4">
        <v>11976</v>
      </c>
      <c r="N716" s="12">
        <f t="shared" si="57"/>
        <v>51496.799999999996</v>
      </c>
      <c r="O716" t="s">
        <v>10789</v>
      </c>
      <c r="P716" t="s">
        <v>135</v>
      </c>
      <c r="Q716" t="s">
        <v>12042</v>
      </c>
      <c r="R716" t="s">
        <v>136</v>
      </c>
      <c r="S716" t="s">
        <v>13173</v>
      </c>
      <c r="T716" t="s">
        <v>137</v>
      </c>
      <c r="U716" t="s">
        <v>138</v>
      </c>
      <c r="V716" t="s">
        <v>4238</v>
      </c>
    </row>
    <row r="717" spans="1:22">
      <c r="A717" t="s">
        <v>4239</v>
      </c>
      <c r="B717" t="s">
        <v>9925</v>
      </c>
      <c r="C717" t="s">
        <v>2215</v>
      </c>
      <c r="D717">
        <v>448</v>
      </c>
      <c r="E717" s="11">
        <f t="shared" si="55"/>
        <v>12126252</v>
      </c>
      <c r="F717" s="5">
        <v>699</v>
      </c>
      <c r="G717" s="1">
        <v>0.36</v>
      </c>
      <c r="H717" t="str">
        <f t="shared" si="56"/>
        <v>20-50%</v>
      </c>
      <c r="I717" s="8" t="str">
        <f t="shared" si="58"/>
        <v>&gt;500</v>
      </c>
      <c r="J717" s="8" t="str">
        <f t="shared" si="59"/>
        <v>No</v>
      </c>
      <c r="K717" s="1" t="s">
        <v>9296</v>
      </c>
      <c r="L717">
        <v>3.9</v>
      </c>
      <c r="M717" s="4">
        <v>17348</v>
      </c>
      <c r="N717" s="12">
        <f t="shared" si="57"/>
        <v>67657.2</v>
      </c>
      <c r="O717" t="s">
        <v>11344</v>
      </c>
      <c r="P717" t="s">
        <v>4241</v>
      </c>
      <c r="Q717" t="s">
        <v>12496</v>
      </c>
      <c r="R717" t="s">
        <v>4242</v>
      </c>
      <c r="S717" t="s">
        <v>13655</v>
      </c>
      <c r="T717" t="s">
        <v>4243</v>
      </c>
      <c r="U717" t="s">
        <v>4244</v>
      </c>
      <c r="V717" t="s">
        <v>4245</v>
      </c>
    </row>
    <row r="718" spans="1:22">
      <c r="A718" t="s">
        <v>4246</v>
      </c>
      <c r="B718" t="s">
        <v>9926</v>
      </c>
      <c r="C718" t="s">
        <v>10648</v>
      </c>
      <c r="D718" s="2">
        <v>1499</v>
      </c>
      <c r="E718" s="11">
        <f t="shared" si="55"/>
        <v>263306202</v>
      </c>
      <c r="F718" s="5">
        <v>2999</v>
      </c>
      <c r="G718" s="1">
        <v>0.5</v>
      </c>
      <c r="H718" t="str">
        <f t="shared" si="56"/>
        <v>20-50%</v>
      </c>
      <c r="I718" s="8" t="str">
        <f t="shared" si="58"/>
        <v>&gt;500</v>
      </c>
      <c r="J718" s="8" t="str">
        <f t="shared" si="59"/>
        <v>No</v>
      </c>
      <c r="K718" s="1" t="s">
        <v>9295</v>
      </c>
      <c r="L718">
        <v>3.7</v>
      </c>
      <c r="M718" s="4">
        <v>87798</v>
      </c>
      <c r="N718" s="12">
        <f t="shared" si="57"/>
        <v>324852.60000000003</v>
      </c>
      <c r="O718" t="s">
        <v>11345</v>
      </c>
      <c r="P718" t="s">
        <v>4248</v>
      </c>
      <c r="Q718" t="s">
        <v>12497</v>
      </c>
      <c r="R718" t="s">
        <v>4249</v>
      </c>
      <c r="S718" t="s">
        <v>13656</v>
      </c>
      <c r="T718" t="s">
        <v>4250</v>
      </c>
      <c r="U718" t="s">
        <v>4251</v>
      </c>
      <c r="V718" t="s">
        <v>4252</v>
      </c>
    </row>
    <row r="719" spans="1:22">
      <c r="A719" t="s">
        <v>4253</v>
      </c>
      <c r="B719" t="s">
        <v>9927</v>
      </c>
      <c r="C719" t="s">
        <v>10613</v>
      </c>
      <c r="D719">
        <v>299</v>
      </c>
      <c r="E719" s="11">
        <f t="shared" si="55"/>
        <v>12191568</v>
      </c>
      <c r="F719" s="5">
        <v>499</v>
      </c>
      <c r="G719" s="1">
        <v>0.4</v>
      </c>
      <c r="H719" t="str">
        <f t="shared" si="56"/>
        <v>&gt;=50%</v>
      </c>
      <c r="I719" s="8" t="str">
        <f t="shared" si="58"/>
        <v>200-500</v>
      </c>
      <c r="J719" s="8" t="str">
        <f t="shared" si="59"/>
        <v>No</v>
      </c>
      <c r="K719" s="1" t="s">
        <v>9296</v>
      </c>
      <c r="L719">
        <v>4.2</v>
      </c>
      <c r="M719" s="4">
        <v>24432</v>
      </c>
      <c r="N719" s="12">
        <f t="shared" si="57"/>
        <v>102614.40000000001</v>
      </c>
      <c r="O719" t="s">
        <v>11346</v>
      </c>
      <c r="P719" t="s">
        <v>4255</v>
      </c>
      <c r="Q719" t="s">
        <v>12498</v>
      </c>
      <c r="R719" t="s">
        <v>4256</v>
      </c>
      <c r="S719" t="s">
        <v>13657</v>
      </c>
      <c r="T719" t="s">
        <v>4257</v>
      </c>
      <c r="U719" t="s">
        <v>4258</v>
      </c>
      <c r="V719" t="s">
        <v>4259</v>
      </c>
    </row>
    <row r="720" spans="1:22">
      <c r="A720" t="s">
        <v>4260</v>
      </c>
      <c r="B720" t="s">
        <v>9928</v>
      </c>
      <c r="C720" t="s">
        <v>10649</v>
      </c>
      <c r="D720">
        <v>579</v>
      </c>
      <c r="E720" s="11">
        <f t="shared" si="55"/>
        <v>264745600</v>
      </c>
      <c r="F720" s="5">
        <v>1400</v>
      </c>
      <c r="G720" s="1">
        <v>0.59</v>
      </c>
      <c r="H720" t="str">
        <f t="shared" si="56"/>
        <v>20-50%</v>
      </c>
      <c r="I720" s="8" t="str">
        <f t="shared" si="58"/>
        <v>&gt;500</v>
      </c>
      <c r="J720" s="8" t="str">
        <f t="shared" si="59"/>
        <v>No</v>
      </c>
      <c r="K720" s="1" t="s">
        <v>9295</v>
      </c>
      <c r="L720">
        <v>4.3</v>
      </c>
      <c r="M720" s="4">
        <v>189104</v>
      </c>
      <c r="N720" s="12">
        <f t="shared" si="57"/>
        <v>813147.2</v>
      </c>
      <c r="O720" t="s">
        <v>11347</v>
      </c>
      <c r="P720" t="s">
        <v>4262</v>
      </c>
      <c r="Q720" t="s">
        <v>12499</v>
      </c>
      <c r="R720" t="s">
        <v>4263</v>
      </c>
      <c r="S720" t="s">
        <v>13658</v>
      </c>
      <c r="T720" t="s">
        <v>4264</v>
      </c>
      <c r="U720" t="s">
        <v>4265</v>
      </c>
      <c r="V720" t="s">
        <v>4266</v>
      </c>
    </row>
    <row r="721" spans="1:22">
      <c r="A721" t="s">
        <v>4267</v>
      </c>
      <c r="B721" t="s">
        <v>9929</v>
      </c>
      <c r="C721" t="s">
        <v>2215</v>
      </c>
      <c r="D721" s="2">
        <v>2499</v>
      </c>
      <c r="E721" s="11">
        <f t="shared" si="55"/>
        <v>307176488</v>
      </c>
      <c r="F721" s="5">
        <v>3299</v>
      </c>
      <c r="G721" s="1">
        <v>0.24</v>
      </c>
      <c r="H721" t="str">
        <f t="shared" si="56"/>
        <v>&gt;=50%</v>
      </c>
      <c r="I721" s="8" t="str">
        <f t="shared" si="58"/>
        <v>&gt;500</v>
      </c>
      <c r="J721" s="8" t="str">
        <f t="shared" si="59"/>
        <v>No</v>
      </c>
      <c r="K721" s="1" t="s">
        <v>9296</v>
      </c>
      <c r="L721">
        <v>4.2</v>
      </c>
      <c r="M721" s="4">
        <v>93112</v>
      </c>
      <c r="N721" s="12">
        <f t="shared" si="57"/>
        <v>391070.4</v>
      </c>
      <c r="O721" t="s">
        <v>11348</v>
      </c>
      <c r="P721" t="s">
        <v>4269</v>
      </c>
      <c r="Q721" t="s">
        <v>12500</v>
      </c>
      <c r="R721" t="s">
        <v>4270</v>
      </c>
      <c r="S721" t="s">
        <v>13659</v>
      </c>
      <c r="T721" t="s">
        <v>4271</v>
      </c>
      <c r="U721" t="s">
        <v>4272</v>
      </c>
      <c r="V721" t="s">
        <v>4273</v>
      </c>
    </row>
    <row r="722" spans="1:22">
      <c r="A722" t="s">
        <v>4274</v>
      </c>
      <c r="B722" t="s">
        <v>9930</v>
      </c>
      <c r="C722" t="s">
        <v>10642</v>
      </c>
      <c r="D722" s="2">
        <v>1199</v>
      </c>
      <c r="E722" s="11">
        <f t="shared" si="55"/>
        <v>285078479</v>
      </c>
      <c r="F722" s="5">
        <v>5999</v>
      </c>
      <c r="G722" s="1">
        <v>0.8</v>
      </c>
      <c r="H722" t="str">
        <f t="shared" si="56"/>
        <v>20%</v>
      </c>
      <c r="I722" s="8" t="str">
        <f t="shared" si="58"/>
        <v>&gt;500</v>
      </c>
      <c r="J722" s="8" t="str">
        <f t="shared" si="59"/>
        <v>No</v>
      </c>
      <c r="K722" s="1" t="s">
        <v>9295</v>
      </c>
      <c r="L722">
        <v>3.9</v>
      </c>
      <c r="M722" s="4">
        <v>47521</v>
      </c>
      <c r="N722" s="12">
        <f t="shared" si="57"/>
        <v>185331.9</v>
      </c>
      <c r="O722" t="s">
        <v>11349</v>
      </c>
      <c r="P722" t="s">
        <v>4276</v>
      </c>
      <c r="Q722" t="s">
        <v>12501</v>
      </c>
      <c r="R722" t="s">
        <v>4277</v>
      </c>
      <c r="S722" t="s">
        <v>13660</v>
      </c>
      <c r="T722" t="s">
        <v>4278</v>
      </c>
      <c r="U722" t="s">
        <v>4279</v>
      </c>
      <c r="V722" t="s">
        <v>4280</v>
      </c>
    </row>
    <row r="723" spans="1:22">
      <c r="A723" t="s">
        <v>4281</v>
      </c>
      <c r="B723" t="s">
        <v>9931</v>
      </c>
      <c r="C723" t="s">
        <v>10574</v>
      </c>
      <c r="D723">
        <v>399</v>
      </c>
      <c r="E723" s="11">
        <f t="shared" si="55"/>
        <v>13573299</v>
      </c>
      <c r="F723" s="5">
        <v>499</v>
      </c>
      <c r="G723" s="1">
        <v>0.2</v>
      </c>
      <c r="H723" t="str">
        <f t="shared" si="56"/>
        <v>20-50%</v>
      </c>
      <c r="I723" s="8" t="str">
        <f t="shared" si="58"/>
        <v>200-500</v>
      </c>
      <c r="J723" s="8" t="str">
        <f t="shared" si="59"/>
        <v>No</v>
      </c>
      <c r="K723" s="1" t="s">
        <v>9296</v>
      </c>
      <c r="L723">
        <v>4.3</v>
      </c>
      <c r="M723" s="4">
        <v>27201</v>
      </c>
      <c r="N723" s="12">
        <f t="shared" si="57"/>
        <v>116964.29999999999</v>
      </c>
      <c r="O723" t="s">
        <v>11350</v>
      </c>
      <c r="P723" t="s">
        <v>4283</v>
      </c>
      <c r="Q723" t="s">
        <v>12502</v>
      </c>
      <c r="R723" t="s">
        <v>4284</v>
      </c>
      <c r="S723" t="s">
        <v>13661</v>
      </c>
      <c r="T723" t="s">
        <v>4285</v>
      </c>
      <c r="U723" t="s">
        <v>4286</v>
      </c>
      <c r="V723" t="s">
        <v>4287</v>
      </c>
    </row>
    <row r="724" spans="1:22">
      <c r="A724" t="s">
        <v>148</v>
      </c>
      <c r="B724" t="s">
        <v>9338</v>
      </c>
      <c r="C724" t="s">
        <v>10575</v>
      </c>
      <c r="D724">
        <v>279</v>
      </c>
      <c r="E724" s="11">
        <f t="shared" si="55"/>
        <v>5470038</v>
      </c>
      <c r="F724" s="5">
        <v>499</v>
      </c>
      <c r="G724" s="1">
        <v>0.44</v>
      </c>
      <c r="H724" t="str">
        <f t="shared" si="56"/>
        <v>20-50%</v>
      </c>
      <c r="I724" s="8" t="str">
        <f t="shared" si="58"/>
        <v>200-500</v>
      </c>
      <c r="J724" s="8" t="str">
        <f t="shared" si="59"/>
        <v>No</v>
      </c>
      <c r="K724" s="1" t="s">
        <v>9296</v>
      </c>
      <c r="L724">
        <v>3.7</v>
      </c>
      <c r="M724" s="4">
        <v>10962</v>
      </c>
      <c r="N724" s="12">
        <f t="shared" si="57"/>
        <v>40559.4</v>
      </c>
      <c r="O724" t="s">
        <v>10790</v>
      </c>
      <c r="P724" t="s">
        <v>150</v>
      </c>
      <c r="Q724" t="s">
        <v>12044</v>
      </c>
      <c r="R724" t="s">
        <v>151</v>
      </c>
      <c r="S724" t="s">
        <v>13175</v>
      </c>
      <c r="T724" t="s">
        <v>152</v>
      </c>
      <c r="U724" t="s">
        <v>4288</v>
      </c>
      <c r="V724" t="s">
        <v>4289</v>
      </c>
    </row>
    <row r="725" spans="1:22">
      <c r="A725" t="s">
        <v>155</v>
      </c>
      <c r="B725" t="s">
        <v>9339</v>
      </c>
      <c r="C725" t="s">
        <v>10614</v>
      </c>
      <c r="D725" s="2">
        <v>13490</v>
      </c>
      <c r="E725" s="11">
        <f t="shared" si="55"/>
        <v>373247100</v>
      </c>
      <c r="F725" s="5">
        <v>22900</v>
      </c>
      <c r="G725" s="1">
        <v>0.41</v>
      </c>
      <c r="H725" t="str">
        <f t="shared" si="56"/>
        <v>20-50%</v>
      </c>
      <c r="I725" s="8" t="str">
        <f t="shared" si="58"/>
        <v>&gt;500</v>
      </c>
      <c r="J725" s="8" t="str">
        <f t="shared" si="59"/>
        <v>No</v>
      </c>
      <c r="K725" s="1" t="s">
        <v>9296</v>
      </c>
      <c r="L725">
        <v>4.3</v>
      </c>
      <c r="M725" s="4">
        <v>16299</v>
      </c>
      <c r="N725" s="12">
        <f t="shared" si="57"/>
        <v>70085.7</v>
      </c>
      <c r="O725" t="s">
        <v>10791</v>
      </c>
      <c r="P725" t="s">
        <v>157</v>
      </c>
      <c r="Q725" t="s">
        <v>12045</v>
      </c>
      <c r="R725" t="s">
        <v>158</v>
      </c>
      <c r="S725" t="s">
        <v>13176</v>
      </c>
      <c r="T725" t="s">
        <v>159</v>
      </c>
      <c r="U725" t="s">
        <v>4290</v>
      </c>
      <c r="V725" t="s">
        <v>4291</v>
      </c>
    </row>
    <row r="726" spans="1:22">
      <c r="A726" t="s">
        <v>4292</v>
      </c>
      <c r="B726" t="s">
        <v>9932</v>
      </c>
      <c r="C726" t="s">
        <v>10591</v>
      </c>
      <c r="D726">
        <v>279</v>
      </c>
      <c r="E726" s="11">
        <f t="shared" si="55"/>
        <v>11825250</v>
      </c>
      <c r="F726" s="5">
        <v>375</v>
      </c>
      <c r="G726" s="1">
        <v>0.26</v>
      </c>
      <c r="H726" t="str">
        <f t="shared" si="56"/>
        <v>20-50%</v>
      </c>
      <c r="I726" s="8" t="str">
        <f t="shared" si="58"/>
        <v>200-500</v>
      </c>
      <c r="J726" s="8" t="str">
        <f t="shared" si="59"/>
        <v>No</v>
      </c>
      <c r="K726" s="1" t="s">
        <v>9296</v>
      </c>
      <c r="L726">
        <v>4.3</v>
      </c>
      <c r="M726" s="4">
        <v>31534</v>
      </c>
      <c r="N726" s="12">
        <f t="shared" si="57"/>
        <v>135596.19999999998</v>
      </c>
      <c r="O726" t="s">
        <v>11351</v>
      </c>
      <c r="P726" t="s">
        <v>4294</v>
      </c>
      <c r="Q726" t="s">
        <v>12503</v>
      </c>
      <c r="R726" t="s">
        <v>4295</v>
      </c>
      <c r="S726" t="s">
        <v>13662</v>
      </c>
      <c r="T726" t="s">
        <v>4296</v>
      </c>
      <c r="U726" t="s">
        <v>4297</v>
      </c>
      <c r="V726" t="s">
        <v>4298</v>
      </c>
    </row>
    <row r="727" spans="1:22">
      <c r="A727" t="s">
        <v>4299</v>
      </c>
      <c r="B727" t="s">
        <v>9933</v>
      </c>
      <c r="C727" t="s">
        <v>10641</v>
      </c>
      <c r="D727" s="2">
        <v>2499</v>
      </c>
      <c r="E727" s="11">
        <f t="shared" si="55"/>
        <v>37847429</v>
      </c>
      <c r="F727" s="5">
        <v>4999</v>
      </c>
      <c r="G727" s="1">
        <v>0.5</v>
      </c>
      <c r="H727" t="str">
        <f t="shared" si="56"/>
        <v>20%</v>
      </c>
      <c r="I727" s="8" t="str">
        <f t="shared" si="58"/>
        <v>&gt;500</v>
      </c>
      <c r="J727" s="8" t="str">
        <f t="shared" si="59"/>
        <v>No</v>
      </c>
      <c r="K727" s="1" t="s">
        <v>9295</v>
      </c>
      <c r="L727">
        <v>3.9</v>
      </c>
      <c r="M727" s="4">
        <v>7571</v>
      </c>
      <c r="N727" s="12">
        <f t="shared" si="57"/>
        <v>29526.899999999998</v>
      </c>
      <c r="O727" t="s">
        <v>11352</v>
      </c>
      <c r="P727" t="s">
        <v>2979</v>
      </c>
      <c r="Q727" t="s">
        <v>12348</v>
      </c>
      <c r="R727" t="s">
        <v>2980</v>
      </c>
      <c r="S727" t="s">
        <v>13498</v>
      </c>
      <c r="T727" t="s">
        <v>2981</v>
      </c>
      <c r="U727" t="s">
        <v>4301</v>
      </c>
      <c r="V727" t="s">
        <v>4302</v>
      </c>
    </row>
    <row r="728" spans="1:22">
      <c r="A728" t="s">
        <v>4303</v>
      </c>
      <c r="B728" t="s">
        <v>4304</v>
      </c>
      <c r="C728" t="s">
        <v>10572</v>
      </c>
      <c r="D728">
        <v>137</v>
      </c>
      <c r="E728" s="11">
        <f t="shared" si="55"/>
        <v>1045920</v>
      </c>
      <c r="F728" s="5">
        <v>160</v>
      </c>
      <c r="G728" s="1">
        <v>0.14000000000000001</v>
      </c>
      <c r="H728" t="str">
        <f t="shared" si="56"/>
        <v>&gt;=50%</v>
      </c>
      <c r="I728" s="8" t="str">
        <f t="shared" si="58"/>
        <v>&lt;200</v>
      </c>
      <c r="J728" s="8" t="str">
        <f t="shared" si="59"/>
        <v>No</v>
      </c>
      <c r="K728" s="1" t="s">
        <v>9296</v>
      </c>
      <c r="L728">
        <v>4.4000000000000004</v>
      </c>
      <c r="M728" s="4">
        <v>6537</v>
      </c>
      <c r="N728" s="12">
        <f t="shared" si="57"/>
        <v>28762.800000000003</v>
      </c>
      <c r="O728" t="s">
        <v>11353</v>
      </c>
      <c r="P728" t="s">
        <v>4305</v>
      </c>
      <c r="Q728" t="s">
        <v>12504</v>
      </c>
      <c r="R728" t="s">
        <v>4306</v>
      </c>
      <c r="S728" t="s">
        <v>13663</v>
      </c>
      <c r="T728" t="s">
        <v>4307</v>
      </c>
      <c r="U728" t="s">
        <v>4308</v>
      </c>
      <c r="V728" t="s">
        <v>4309</v>
      </c>
    </row>
    <row r="729" spans="1:22">
      <c r="A729" t="s">
        <v>162</v>
      </c>
      <c r="B729" t="s">
        <v>163</v>
      </c>
      <c r="C729" t="s">
        <v>10635</v>
      </c>
      <c r="D729">
        <v>59</v>
      </c>
      <c r="E729" s="11">
        <f t="shared" si="55"/>
        <v>1866023</v>
      </c>
      <c r="F729" s="5">
        <v>199</v>
      </c>
      <c r="G729" s="1">
        <v>0.7</v>
      </c>
      <c r="H729" t="str">
        <f t="shared" si="56"/>
        <v>20-50%</v>
      </c>
      <c r="I729" s="8" t="str">
        <f t="shared" si="58"/>
        <v>&lt;200</v>
      </c>
      <c r="J729" s="8" t="str">
        <f t="shared" si="59"/>
        <v>No</v>
      </c>
      <c r="K729" s="1" t="s">
        <v>9295</v>
      </c>
      <c r="L729">
        <v>4</v>
      </c>
      <c r="M729" s="4">
        <v>9377</v>
      </c>
      <c r="N729" s="12">
        <f t="shared" si="57"/>
        <v>37508</v>
      </c>
      <c r="O729" t="s">
        <v>10792</v>
      </c>
      <c r="P729" t="s">
        <v>164</v>
      </c>
      <c r="Q729" t="s">
        <v>12046</v>
      </c>
      <c r="R729" t="s">
        <v>165</v>
      </c>
      <c r="S729" t="s">
        <v>13177</v>
      </c>
      <c r="T729" t="s">
        <v>166</v>
      </c>
      <c r="U729" t="s">
        <v>167</v>
      </c>
      <c r="V729" t="s">
        <v>4310</v>
      </c>
    </row>
    <row r="730" spans="1:22">
      <c r="A730" t="s">
        <v>4311</v>
      </c>
      <c r="B730" t="s">
        <v>9934</v>
      </c>
      <c r="C730" t="s">
        <v>2215</v>
      </c>
      <c r="D730">
        <v>299</v>
      </c>
      <c r="E730" s="11">
        <f t="shared" si="55"/>
        <v>10483990</v>
      </c>
      <c r="F730" s="5">
        <v>499</v>
      </c>
      <c r="G730" s="1">
        <v>0.4</v>
      </c>
      <c r="H730" t="str">
        <f t="shared" si="56"/>
        <v>&gt;=50%</v>
      </c>
      <c r="I730" s="8" t="str">
        <f t="shared" si="58"/>
        <v>200-500</v>
      </c>
      <c r="J730" s="8" t="str">
        <f t="shared" si="59"/>
        <v>No</v>
      </c>
      <c r="K730" s="1" t="s">
        <v>9296</v>
      </c>
      <c r="L730">
        <v>4.5</v>
      </c>
      <c r="M730" s="4">
        <v>21010</v>
      </c>
      <c r="N730" s="12">
        <f t="shared" si="57"/>
        <v>94545</v>
      </c>
      <c r="O730" t="s">
        <v>11354</v>
      </c>
      <c r="P730" t="s">
        <v>4313</v>
      </c>
      <c r="Q730" t="s">
        <v>12505</v>
      </c>
      <c r="R730" t="s">
        <v>4314</v>
      </c>
      <c r="S730" t="s">
        <v>13664</v>
      </c>
      <c r="T730" t="s">
        <v>4315</v>
      </c>
      <c r="U730" t="s">
        <v>4316</v>
      </c>
      <c r="V730" t="s">
        <v>4317</v>
      </c>
    </row>
    <row r="731" spans="1:22">
      <c r="A731" t="s">
        <v>4318</v>
      </c>
      <c r="B731" t="s">
        <v>9935</v>
      </c>
      <c r="C731" t="s">
        <v>10639</v>
      </c>
      <c r="D731" s="2">
        <v>1799</v>
      </c>
      <c r="E731" s="11">
        <f t="shared" si="55"/>
        <v>14064483</v>
      </c>
      <c r="F731" s="5">
        <v>3999</v>
      </c>
      <c r="G731" s="1">
        <v>0.55000000000000004</v>
      </c>
      <c r="H731" t="str">
        <f t="shared" si="56"/>
        <v>20-50%</v>
      </c>
      <c r="I731" s="8" t="str">
        <f t="shared" si="58"/>
        <v>&gt;500</v>
      </c>
      <c r="J731" s="8" t="str">
        <f t="shared" si="59"/>
        <v>No</v>
      </c>
      <c r="K731" s="1" t="s">
        <v>9295</v>
      </c>
      <c r="L731">
        <v>3.9</v>
      </c>
      <c r="M731" s="4">
        <v>3517</v>
      </c>
      <c r="N731" s="12">
        <f t="shared" si="57"/>
        <v>13716.3</v>
      </c>
      <c r="O731" t="s">
        <v>11355</v>
      </c>
      <c r="P731" t="s">
        <v>4320</v>
      </c>
      <c r="Q731" t="s">
        <v>12506</v>
      </c>
      <c r="R731" t="s">
        <v>4321</v>
      </c>
      <c r="S731" t="s">
        <v>13665</v>
      </c>
      <c r="T731" t="s">
        <v>4322</v>
      </c>
      <c r="U731" t="s">
        <v>4323</v>
      </c>
      <c r="V731" t="s">
        <v>4324</v>
      </c>
    </row>
    <row r="732" spans="1:22">
      <c r="A732" t="s">
        <v>4325</v>
      </c>
      <c r="B732" t="s">
        <v>9936</v>
      </c>
      <c r="C732" t="s">
        <v>10574</v>
      </c>
      <c r="D732" s="2">
        <v>1999</v>
      </c>
      <c r="E732" s="11">
        <f t="shared" si="55"/>
        <v>191633101</v>
      </c>
      <c r="F732" s="5">
        <v>2999</v>
      </c>
      <c r="G732" s="1">
        <v>0.33</v>
      </c>
      <c r="H732" t="str">
        <f t="shared" si="56"/>
        <v>&gt;=50%</v>
      </c>
      <c r="I732" s="8" t="str">
        <f t="shared" si="58"/>
        <v>&gt;500</v>
      </c>
      <c r="J732" s="8" t="str">
        <f t="shared" si="59"/>
        <v>No</v>
      </c>
      <c r="K732" s="1" t="s">
        <v>9296</v>
      </c>
      <c r="L732">
        <v>4.3</v>
      </c>
      <c r="M732" s="4">
        <v>63899</v>
      </c>
      <c r="N732" s="12">
        <f t="shared" si="57"/>
        <v>274765.7</v>
      </c>
      <c r="O732" t="s">
        <v>11356</v>
      </c>
      <c r="P732" t="s">
        <v>4327</v>
      </c>
      <c r="Q732" t="s">
        <v>12507</v>
      </c>
      <c r="R732" t="s">
        <v>4328</v>
      </c>
      <c r="S732" t="s">
        <v>13666</v>
      </c>
      <c r="T732" t="s">
        <v>4329</v>
      </c>
      <c r="U732" t="s">
        <v>4330</v>
      </c>
      <c r="V732" t="s">
        <v>4331</v>
      </c>
    </row>
    <row r="733" spans="1:22">
      <c r="A733" t="s">
        <v>175</v>
      </c>
      <c r="B733" t="s">
        <v>9341</v>
      </c>
      <c r="C733" t="s">
        <v>10650</v>
      </c>
      <c r="D733">
        <v>199</v>
      </c>
      <c r="E733" s="11">
        <f t="shared" si="55"/>
        <v>8494947</v>
      </c>
      <c r="F733" s="5">
        <v>699</v>
      </c>
      <c r="G733" s="1">
        <v>0.72</v>
      </c>
      <c r="H733" t="str">
        <f t="shared" si="56"/>
        <v>&gt;=50%</v>
      </c>
      <c r="I733" s="8" t="str">
        <f t="shared" si="58"/>
        <v>&gt;500</v>
      </c>
      <c r="J733" s="8" t="str">
        <f t="shared" si="59"/>
        <v>No</v>
      </c>
      <c r="K733" s="1" t="s">
        <v>9295</v>
      </c>
      <c r="L733">
        <v>4.2</v>
      </c>
      <c r="M733" s="4">
        <v>12153</v>
      </c>
      <c r="N733" s="12">
        <f t="shared" si="57"/>
        <v>51042.6</v>
      </c>
      <c r="O733" t="s">
        <v>10794</v>
      </c>
      <c r="P733" t="s">
        <v>177</v>
      </c>
      <c r="Q733" t="s">
        <v>12048</v>
      </c>
      <c r="R733" t="s">
        <v>178</v>
      </c>
      <c r="S733" t="s">
        <v>13179</v>
      </c>
      <c r="T733" t="s">
        <v>179</v>
      </c>
      <c r="U733" t="s">
        <v>180</v>
      </c>
      <c r="V733" t="s">
        <v>4332</v>
      </c>
    </row>
    <row r="734" spans="1:22">
      <c r="A734" t="s">
        <v>4333</v>
      </c>
      <c r="B734" t="s">
        <v>9937</v>
      </c>
      <c r="C734" t="s">
        <v>10651</v>
      </c>
      <c r="D734">
        <v>399</v>
      </c>
      <c r="E734" s="11">
        <f t="shared" si="55"/>
        <v>8589270</v>
      </c>
      <c r="F734" s="5">
        <v>1499</v>
      </c>
      <c r="G734" s="1">
        <v>0.73</v>
      </c>
      <c r="H734" t="str">
        <f t="shared" si="56"/>
        <v>&gt;=50%</v>
      </c>
      <c r="I734" s="8" t="str">
        <f t="shared" si="58"/>
        <v>&gt;500</v>
      </c>
      <c r="J734" s="8" t="str">
        <f t="shared" si="59"/>
        <v>No</v>
      </c>
      <c r="K734" s="1" t="s">
        <v>9295</v>
      </c>
      <c r="L734">
        <v>4.0999999999999996</v>
      </c>
      <c r="M734" s="4">
        <v>5730</v>
      </c>
      <c r="N734" s="12">
        <f t="shared" si="57"/>
        <v>23492.999999999996</v>
      </c>
      <c r="O734" t="s">
        <v>11357</v>
      </c>
      <c r="P734" t="s">
        <v>4335</v>
      </c>
      <c r="Q734" t="s">
        <v>12508</v>
      </c>
      <c r="R734" t="s">
        <v>4336</v>
      </c>
      <c r="S734" t="s">
        <v>13667</v>
      </c>
      <c r="T734" t="s">
        <v>4337</v>
      </c>
      <c r="U734" t="s">
        <v>4338</v>
      </c>
      <c r="V734" t="s">
        <v>4339</v>
      </c>
    </row>
    <row r="735" spans="1:22">
      <c r="A735" t="s">
        <v>4340</v>
      </c>
      <c r="B735" t="s">
        <v>9938</v>
      </c>
      <c r="C735" t="s">
        <v>10614</v>
      </c>
      <c r="D735" s="2">
        <v>1699</v>
      </c>
      <c r="E735" s="11">
        <f t="shared" si="55"/>
        <v>101926512</v>
      </c>
      <c r="F735" s="5">
        <v>3999</v>
      </c>
      <c r="G735" s="1">
        <v>0.57999999999999996</v>
      </c>
      <c r="H735" t="str">
        <f t="shared" si="56"/>
        <v>20-50%</v>
      </c>
      <c r="I735" s="8" t="str">
        <f t="shared" si="58"/>
        <v>&gt;500</v>
      </c>
      <c r="J735" s="8" t="str">
        <f t="shared" si="59"/>
        <v>No</v>
      </c>
      <c r="K735" s="1" t="s">
        <v>9295</v>
      </c>
      <c r="L735">
        <v>4.2</v>
      </c>
      <c r="M735" s="4">
        <v>25488</v>
      </c>
      <c r="N735" s="12">
        <f t="shared" si="57"/>
        <v>107049.60000000001</v>
      </c>
      <c r="O735" t="s">
        <v>11358</v>
      </c>
      <c r="P735" t="s">
        <v>4342</v>
      </c>
      <c r="Q735" t="s">
        <v>12509</v>
      </c>
      <c r="R735" t="s">
        <v>4343</v>
      </c>
      <c r="S735" t="s">
        <v>13668</v>
      </c>
      <c r="T735" t="s">
        <v>4344</v>
      </c>
      <c r="U735" t="s">
        <v>4345</v>
      </c>
      <c r="V735" t="s">
        <v>4346</v>
      </c>
    </row>
    <row r="736" spans="1:22">
      <c r="A736" t="s">
        <v>4347</v>
      </c>
      <c r="B736" t="s">
        <v>9939</v>
      </c>
      <c r="C736" t="s">
        <v>10604</v>
      </c>
      <c r="D736">
        <v>699</v>
      </c>
      <c r="E736" s="11">
        <f t="shared" si="55"/>
        <v>54132975</v>
      </c>
      <c r="F736" s="5">
        <v>995</v>
      </c>
      <c r="G736" s="1">
        <v>0.3</v>
      </c>
      <c r="H736" t="str">
        <f t="shared" si="56"/>
        <v>&gt;=50%</v>
      </c>
      <c r="I736" s="8" t="str">
        <f t="shared" si="58"/>
        <v>&gt;500</v>
      </c>
      <c r="J736" s="8" t="str">
        <f t="shared" si="59"/>
        <v>No</v>
      </c>
      <c r="K736" s="1" t="s">
        <v>9296</v>
      </c>
      <c r="L736">
        <v>4.5</v>
      </c>
      <c r="M736" s="4">
        <v>54405</v>
      </c>
      <c r="N736" s="12">
        <f t="shared" si="57"/>
        <v>244822.5</v>
      </c>
      <c r="O736" t="s">
        <v>11359</v>
      </c>
      <c r="P736" t="s">
        <v>4349</v>
      </c>
      <c r="Q736" t="s">
        <v>12510</v>
      </c>
      <c r="R736" t="s">
        <v>4350</v>
      </c>
      <c r="S736" t="s">
        <v>13669</v>
      </c>
      <c r="T736" t="s">
        <v>4351</v>
      </c>
      <c r="U736" t="s">
        <v>4352</v>
      </c>
      <c r="V736" t="s">
        <v>4353</v>
      </c>
    </row>
    <row r="737" spans="1:22">
      <c r="A737" t="s">
        <v>2942</v>
      </c>
      <c r="B737" t="s">
        <v>9749</v>
      </c>
      <c r="C737" t="s">
        <v>10638</v>
      </c>
      <c r="D737">
        <v>95</v>
      </c>
      <c r="E737" s="11">
        <f t="shared" si="55"/>
        <v>972551</v>
      </c>
      <c r="F737" s="5">
        <v>499</v>
      </c>
      <c r="G737" s="1">
        <v>0.81</v>
      </c>
      <c r="H737" t="str">
        <f t="shared" si="56"/>
        <v>20-50%</v>
      </c>
      <c r="I737" s="8" t="str">
        <f t="shared" si="58"/>
        <v>200-500</v>
      </c>
      <c r="J737" s="8" t="str">
        <f t="shared" si="59"/>
        <v>No</v>
      </c>
      <c r="K737" s="1" t="s">
        <v>9295</v>
      </c>
      <c r="L737">
        <v>4.2</v>
      </c>
      <c r="M737" s="4">
        <v>1949</v>
      </c>
      <c r="N737" s="12">
        <f t="shared" si="57"/>
        <v>8185.8</v>
      </c>
      <c r="O737" t="s">
        <v>11172</v>
      </c>
      <c r="P737" t="s">
        <v>2944</v>
      </c>
      <c r="Q737" t="s">
        <v>12344</v>
      </c>
      <c r="R737" t="s">
        <v>2945</v>
      </c>
      <c r="S737" t="s">
        <v>13494</v>
      </c>
      <c r="T737" t="s">
        <v>2946</v>
      </c>
      <c r="U737" t="s">
        <v>4354</v>
      </c>
      <c r="V737" t="s">
        <v>4355</v>
      </c>
    </row>
    <row r="738" spans="1:22">
      <c r="A738" t="s">
        <v>4356</v>
      </c>
      <c r="B738" t="s">
        <v>9940</v>
      </c>
      <c r="C738" t="s">
        <v>10623</v>
      </c>
      <c r="D738" s="2">
        <v>1149</v>
      </c>
      <c r="E738" s="11">
        <f t="shared" si="55"/>
        <v>208090122</v>
      </c>
      <c r="F738" s="5">
        <v>1699</v>
      </c>
      <c r="G738" s="1">
        <v>0.32</v>
      </c>
      <c r="H738" t="str">
        <f t="shared" si="56"/>
        <v>20-50%</v>
      </c>
      <c r="I738" s="8" t="str">
        <f t="shared" si="58"/>
        <v>&gt;500</v>
      </c>
      <c r="J738" s="8" t="str">
        <f t="shared" si="59"/>
        <v>No</v>
      </c>
      <c r="K738" s="1" t="s">
        <v>9296</v>
      </c>
      <c r="L738">
        <v>4.2</v>
      </c>
      <c r="M738" s="4">
        <v>122478</v>
      </c>
      <c r="N738" s="12">
        <f t="shared" si="57"/>
        <v>514407.60000000003</v>
      </c>
      <c r="O738" t="s">
        <v>11360</v>
      </c>
      <c r="P738" t="s">
        <v>4358</v>
      </c>
      <c r="Q738" t="s">
        <v>12511</v>
      </c>
      <c r="R738" t="s">
        <v>4359</v>
      </c>
      <c r="S738" t="s">
        <v>13670</v>
      </c>
      <c r="T738" t="s">
        <v>4360</v>
      </c>
      <c r="U738" t="s">
        <v>4361</v>
      </c>
      <c r="V738" t="s">
        <v>4362</v>
      </c>
    </row>
    <row r="739" spans="1:22">
      <c r="A739" t="s">
        <v>4363</v>
      </c>
      <c r="B739" t="s">
        <v>9941</v>
      </c>
      <c r="C739" t="s">
        <v>10616</v>
      </c>
      <c r="D739" s="2">
        <v>1495</v>
      </c>
      <c r="E739" s="11">
        <f t="shared" si="55"/>
        <v>14445795</v>
      </c>
      <c r="F739" s="5">
        <v>1995</v>
      </c>
      <c r="G739" s="1">
        <v>0.25</v>
      </c>
      <c r="H739" t="str">
        <f t="shared" si="56"/>
        <v>&gt;=50%</v>
      </c>
      <c r="I739" s="8" t="str">
        <f t="shared" si="58"/>
        <v>&gt;500</v>
      </c>
      <c r="J739" s="8" t="str">
        <f t="shared" si="59"/>
        <v>No</v>
      </c>
      <c r="K739" s="1" t="s">
        <v>9296</v>
      </c>
      <c r="L739">
        <v>4.3</v>
      </c>
      <c r="M739" s="4">
        <v>7241</v>
      </c>
      <c r="N739" s="12">
        <f t="shared" si="57"/>
        <v>31136.3</v>
      </c>
      <c r="O739" t="s">
        <v>11361</v>
      </c>
      <c r="P739" t="s">
        <v>4365</v>
      </c>
      <c r="Q739" t="s">
        <v>12512</v>
      </c>
      <c r="R739" t="s">
        <v>4366</v>
      </c>
      <c r="S739" t="s">
        <v>13671</v>
      </c>
      <c r="T739" t="s">
        <v>4367</v>
      </c>
      <c r="U739" t="s">
        <v>4368</v>
      </c>
      <c r="V739" t="s">
        <v>4369</v>
      </c>
    </row>
    <row r="740" spans="1:22">
      <c r="A740" t="s">
        <v>4370</v>
      </c>
      <c r="B740" t="s">
        <v>9942</v>
      </c>
      <c r="C740" t="s">
        <v>10652</v>
      </c>
      <c r="D740">
        <v>849</v>
      </c>
      <c r="E740" s="11">
        <f t="shared" si="55"/>
        <v>102264543</v>
      </c>
      <c r="F740" s="5">
        <v>4999</v>
      </c>
      <c r="G740" s="1">
        <v>0.83</v>
      </c>
      <c r="H740" t="str">
        <f t="shared" si="56"/>
        <v>20%</v>
      </c>
      <c r="I740" s="8" t="str">
        <f t="shared" si="58"/>
        <v>&gt;500</v>
      </c>
      <c r="J740" s="8" t="str">
        <f t="shared" si="59"/>
        <v>No</v>
      </c>
      <c r="K740" s="1" t="s">
        <v>9295</v>
      </c>
      <c r="L740">
        <v>4</v>
      </c>
      <c r="M740" s="4">
        <v>20457</v>
      </c>
      <c r="N740" s="12">
        <f t="shared" si="57"/>
        <v>81828</v>
      </c>
      <c r="O740" t="s">
        <v>11362</v>
      </c>
      <c r="P740" t="s">
        <v>4372</v>
      </c>
      <c r="Q740" t="s">
        <v>12513</v>
      </c>
      <c r="R740" t="s">
        <v>4373</v>
      </c>
      <c r="S740" t="s">
        <v>13672</v>
      </c>
      <c r="T740" t="s">
        <v>4374</v>
      </c>
      <c r="U740" t="s">
        <v>4375</v>
      </c>
      <c r="V740" t="s">
        <v>4376</v>
      </c>
    </row>
    <row r="741" spans="1:22">
      <c r="A741" t="s">
        <v>4377</v>
      </c>
      <c r="B741" t="s">
        <v>9943</v>
      </c>
      <c r="C741" t="s">
        <v>10606</v>
      </c>
      <c r="D741">
        <v>440</v>
      </c>
      <c r="E741" s="11">
        <f t="shared" si="55"/>
        <v>3788400</v>
      </c>
      <c r="F741" s="5">
        <v>440</v>
      </c>
      <c r="G741" s="1">
        <v>0</v>
      </c>
      <c r="H741" t="str">
        <f t="shared" si="56"/>
        <v>&gt;=50%</v>
      </c>
      <c r="I741" s="8" t="str">
        <f t="shared" si="58"/>
        <v>200-500</v>
      </c>
      <c r="J741" s="8" t="str">
        <f t="shared" si="59"/>
        <v>No</v>
      </c>
      <c r="K741" s="1" t="s">
        <v>9296</v>
      </c>
      <c r="L741">
        <v>4.5</v>
      </c>
      <c r="M741" s="4">
        <v>8610</v>
      </c>
      <c r="N741" s="12">
        <f t="shared" si="57"/>
        <v>38745</v>
      </c>
      <c r="O741" t="s">
        <v>11363</v>
      </c>
      <c r="P741" t="s">
        <v>4379</v>
      </c>
      <c r="Q741" t="s">
        <v>12514</v>
      </c>
      <c r="R741" t="s">
        <v>4380</v>
      </c>
      <c r="S741" t="s">
        <v>13673</v>
      </c>
      <c r="T741" t="s">
        <v>4381</v>
      </c>
      <c r="U741" t="s">
        <v>4382</v>
      </c>
      <c r="V741" t="s">
        <v>4383</v>
      </c>
    </row>
    <row r="742" spans="1:22">
      <c r="A742" t="s">
        <v>2919</v>
      </c>
      <c r="B742" t="s">
        <v>9746</v>
      </c>
      <c r="C742" t="s">
        <v>10616</v>
      </c>
      <c r="D742">
        <v>349</v>
      </c>
      <c r="E742" s="11">
        <f t="shared" si="55"/>
        <v>16540443</v>
      </c>
      <c r="F742" s="5">
        <v>999</v>
      </c>
      <c r="G742" s="1">
        <v>0.65</v>
      </c>
      <c r="H742" t="str">
        <f t="shared" si="56"/>
        <v>&gt;=50%</v>
      </c>
      <c r="I742" s="8" t="str">
        <f t="shared" si="58"/>
        <v>&gt;500</v>
      </c>
      <c r="J742" s="8" t="str">
        <f t="shared" si="59"/>
        <v>No</v>
      </c>
      <c r="K742" s="1" t="s">
        <v>9295</v>
      </c>
      <c r="L742">
        <v>3.8</v>
      </c>
      <c r="M742" s="4">
        <v>16557</v>
      </c>
      <c r="N742" s="12">
        <f t="shared" si="57"/>
        <v>62916.6</v>
      </c>
      <c r="O742" t="s">
        <v>11168</v>
      </c>
      <c r="P742" t="s">
        <v>2921</v>
      </c>
      <c r="Q742" t="s">
        <v>12342</v>
      </c>
      <c r="R742" t="s">
        <v>2922</v>
      </c>
      <c r="S742" t="s">
        <v>13492</v>
      </c>
      <c r="T742" t="s">
        <v>2923</v>
      </c>
      <c r="U742" t="s">
        <v>4384</v>
      </c>
      <c r="V742" t="s">
        <v>4385</v>
      </c>
    </row>
    <row r="743" spans="1:22">
      <c r="A743" t="s">
        <v>4386</v>
      </c>
      <c r="B743" t="s">
        <v>9944</v>
      </c>
      <c r="C743" t="s">
        <v>10644</v>
      </c>
      <c r="D743">
        <v>599</v>
      </c>
      <c r="E743" s="11">
        <f t="shared" si="55"/>
        <v>4346913</v>
      </c>
      <c r="F743" s="5">
        <v>3999</v>
      </c>
      <c r="G743" s="1">
        <v>0.85</v>
      </c>
      <c r="H743" t="str">
        <f t="shared" si="56"/>
        <v>&gt;=50%</v>
      </c>
      <c r="I743" s="8" t="str">
        <f t="shared" si="58"/>
        <v>&gt;500</v>
      </c>
      <c r="J743" s="8" t="str">
        <f t="shared" si="59"/>
        <v>No</v>
      </c>
      <c r="K743" s="1" t="s">
        <v>9295</v>
      </c>
      <c r="L743">
        <v>3.9</v>
      </c>
      <c r="M743" s="4">
        <v>1087</v>
      </c>
      <c r="N743" s="12">
        <f t="shared" si="57"/>
        <v>4239.3</v>
      </c>
      <c r="O743" t="s">
        <v>11364</v>
      </c>
      <c r="P743" t="s">
        <v>4388</v>
      </c>
      <c r="Q743" t="s">
        <v>12515</v>
      </c>
      <c r="R743" t="s">
        <v>4389</v>
      </c>
      <c r="S743" t="s">
        <v>13674</v>
      </c>
      <c r="T743" t="s">
        <v>4390</v>
      </c>
      <c r="U743" t="s">
        <v>4391</v>
      </c>
      <c r="V743" t="s">
        <v>4392</v>
      </c>
    </row>
    <row r="744" spans="1:22">
      <c r="A744" t="s">
        <v>4393</v>
      </c>
      <c r="B744" t="s">
        <v>9945</v>
      </c>
      <c r="C744" t="s">
        <v>10615</v>
      </c>
      <c r="D744">
        <v>149</v>
      </c>
      <c r="E744" s="11">
        <f t="shared" si="55"/>
        <v>614460</v>
      </c>
      <c r="F744" s="5">
        <v>399</v>
      </c>
      <c r="G744" s="1">
        <v>0.63</v>
      </c>
      <c r="H744" t="str">
        <f t="shared" si="56"/>
        <v>&gt;=50%</v>
      </c>
      <c r="I744" s="8" t="str">
        <f t="shared" si="58"/>
        <v>200-500</v>
      </c>
      <c r="J744" s="8" t="str">
        <f t="shared" si="59"/>
        <v>No</v>
      </c>
      <c r="K744" s="1" t="s">
        <v>9295</v>
      </c>
      <c r="L744">
        <v>4</v>
      </c>
      <c r="M744" s="4">
        <v>1540</v>
      </c>
      <c r="N744" s="12">
        <f t="shared" si="57"/>
        <v>6160</v>
      </c>
      <c r="O744" t="s">
        <v>11365</v>
      </c>
      <c r="P744" t="s">
        <v>4395</v>
      </c>
      <c r="Q744" t="s">
        <v>12516</v>
      </c>
      <c r="R744" t="s">
        <v>4396</v>
      </c>
      <c r="S744" t="s">
        <v>13675</v>
      </c>
      <c r="T744" t="s">
        <v>4397</v>
      </c>
      <c r="U744" t="s">
        <v>4398</v>
      </c>
      <c r="V744" t="s">
        <v>4399</v>
      </c>
    </row>
    <row r="745" spans="1:22">
      <c r="A745" t="s">
        <v>4400</v>
      </c>
      <c r="B745" t="s">
        <v>9946</v>
      </c>
      <c r="C745" t="s">
        <v>10653</v>
      </c>
      <c r="D745">
        <v>289</v>
      </c>
      <c r="E745" s="11">
        <f t="shared" si="55"/>
        <v>400599</v>
      </c>
      <c r="F745" s="5">
        <v>999</v>
      </c>
      <c r="G745" s="1">
        <v>0.71</v>
      </c>
      <c r="H745" t="str">
        <f t="shared" si="56"/>
        <v>&gt;=50%</v>
      </c>
      <c r="I745" s="8" t="str">
        <f t="shared" si="58"/>
        <v>&gt;500</v>
      </c>
      <c r="J745" s="8" t="str">
        <f t="shared" si="59"/>
        <v>No</v>
      </c>
      <c r="K745" s="1" t="s">
        <v>9295</v>
      </c>
      <c r="L745">
        <v>4.0999999999999996</v>
      </c>
      <c r="M745" s="4">
        <v>401</v>
      </c>
      <c r="N745" s="12">
        <f t="shared" si="57"/>
        <v>1644.1</v>
      </c>
      <c r="O745" t="s">
        <v>11366</v>
      </c>
      <c r="P745" t="s">
        <v>4402</v>
      </c>
      <c r="Q745" t="s">
        <v>12517</v>
      </c>
      <c r="R745" t="s">
        <v>4403</v>
      </c>
      <c r="S745" t="s">
        <v>13676</v>
      </c>
      <c r="T745" t="s">
        <v>4404</v>
      </c>
      <c r="U745" t="s">
        <v>4405</v>
      </c>
      <c r="V745" t="s">
        <v>4406</v>
      </c>
    </row>
    <row r="746" spans="1:22">
      <c r="A746" t="s">
        <v>4407</v>
      </c>
      <c r="B746" t="s">
        <v>9947</v>
      </c>
      <c r="C746" t="s">
        <v>10591</v>
      </c>
      <c r="D746">
        <v>179</v>
      </c>
      <c r="E746" s="11">
        <f t="shared" si="55"/>
        <v>4683115</v>
      </c>
      <c r="F746" s="5">
        <v>499</v>
      </c>
      <c r="G746" s="1">
        <v>0.64</v>
      </c>
      <c r="H746" t="str">
        <f t="shared" si="56"/>
        <v>&gt;=50%</v>
      </c>
      <c r="I746" s="8" t="str">
        <f t="shared" si="58"/>
        <v>200-500</v>
      </c>
      <c r="J746" s="8" t="str">
        <f t="shared" si="59"/>
        <v>No</v>
      </c>
      <c r="K746" s="1" t="s">
        <v>9295</v>
      </c>
      <c r="L746">
        <v>3.4</v>
      </c>
      <c r="M746" s="4">
        <v>9385</v>
      </c>
      <c r="N746" s="12">
        <f t="shared" si="57"/>
        <v>31909</v>
      </c>
      <c r="O746" t="s">
        <v>11367</v>
      </c>
      <c r="P746" t="s">
        <v>4409</v>
      </c>
      <c r="Q746" t="s">
        <v>12518</v>
      </c>
      <c r="R746" t="s">
        <v>4410</v>
      </c>
      <c r="S746" t="s">
        <v>13677</v>
      </c>
      <c r="T746" t="s">
        <v>4411</v>
      </c>
      <c r="U746" t="s">
        <v>4412</v>
      </c>
      <c r="V746" t="s">
        <v>4413</v>
      </c>
    </row>
    <row r="747" spans="1:22">
      <c r="A747" t="s">
        <v>4414</v>
      </c>
      <c r="B747" t="s">
        <v>9948</v>
      </c>
      <c r="C747" t="s">
        <v>2215</v>
      </c>
      <c r="D747" s="2">
        <v>1499</v>
      </c>
      <c r="E747" s="11">
        <f t="shared" si="55"/>
        <v>462847412</v>
      </c>
      <c r="F747" s="5">
        <v>4999</v>
      </c>
      <c r="G747" s="1">
        <v>0.7</v>
      </c>
      <c r="H747" t="str">
        <f t="shared" si="56"/>
        <v>20-50%</v>
      </c>
      <c r="I747" s="8" t="str">
        <f t="shared" si="58"/>
        <v>&gt;500</v>
      </c>
      <c r="J747" s="8" t="str">
        <f t="shared" si="59"/>
        <v>No</v>
      </c>
      <c r="K747" s="1" t="s">
        <v>9295</v>
      </c>
      <c r="L747">
        <v>4</v>
      </c>
      <c r="M747" s="4">
        <v>92588</v>
      </c>
      <c r="N747" s="12">
        <f t="shared" si="57"/>
        <v>370352</v>
      </c>
      <c r="O747" t="s">
        <v>11368</v>
      </c>
      <c r="P747" t="s">
        <v>3075</v>
      </c>
      <c r="Q747" t="s">
        <v>12357</v>
      </c>
      <c r="R747" t="s">
        <v>3076</v>
      </c>
      <c r="S747" t="s">
        <v>13507</v>
      </c>
      <c r="T747" t="s">
        <v>3077</v>
      </c>
      <c r="U747" t="s">
        <v>4416</v>
      </c>
      <c r="V747" t="s">
        <v>4417</v>
      </c>
    </row>
    <row r="748" spans="1:22">
      <c r="A748" t="s">
        <v>4418</v>
      </c>
      <c r="B748" t="s">
        <v>9949</v>
      </c>
      <c r="C748" t="s">
        <v>10632</v>
      </c>
      <c r="D748">
        <v>399</v>
      </c>
      <c r="E748" s="11">
        <f t="shared" si="55"/>
        <v>2414346</v>
      </c>
      <c r="F748" s="5">
        <v>699</v>
      </c>
      <c r="G748" s="1">
        <v>0.43</v>
      </c>
      <c r="H748" t="str">
        <f t="shared" si="56"/>
        <v>20-50%</v>
      </c>
      <c r="I748" s="8" t="str">
        <f t="shared" si="58"/>
        <v>&gt;500</v>
      </c>
      <c r="J748" s="8" t="str">
        <f t="shared" si="59"/>
        <v>No</v>
      </c>
      <c r="K748" s="1" t="s">
        <v>9296</v>
      </c>
      <c r="L748">
        <v>3.4</v>
      </c>
      <c r="M748" s="4">
        <v>3454</v>
      </c>
      <c r="N748" s="12">
        <f t="shared" si="57"/>
        <v>11743.6</v>
      </c>
      <c r="O748" t="s">
        <v>11369</v>
      </c>
      <c r="P748" t="s">
        <v>4420</v>
      </c>
      <c r="Q748" t="s">
        <v>12519</v>
      </c>
      <c r="R748" t="s">
        <v>4421</v>
      </c>
      <c r="S748" t="s">
        <v>13678</v>
      </c>
      <c r="T748" t="s">
        <v>4422</v>
      </c>
      <c r="U748" t="s">
        <v>4423</v>
      </c>
      <c r="V748" t="s">
        <v>4424</v>
      </c>
    </row>
    <row r="749" spans="1:22">
      <c r="A749" t="s">
        <v>4425</v>
      </c>
      <c r="B749" t="s">
        <v>9950</v>
      </c>
      <c r="C749" t="s">
        <v>10654</v>
      </c>
      <c r="D749">
        <v>599</v>
      </c>
      <c r="E749" s="11">
        <f t="shared" si="55"/>
        <v>12616210</v>
      </c>
      <c r="F749" s="5">
        <v>799</v>
      </c>
      <c r="G749" s="1">
        <v>0.25</v>
      </c>
      <c r="H749" t="str">
        <f t="shared" si="56"/>
        <v>&gt;=50%</v>
      </c>
      <c r="I749" s="8" t="str">
        <f t="shared" si="58"/>
        <v>&gt;500</v>
      </c>
      <c r="J749" s="8" t="str">
        <f t="shared" si="59"/>
        <v>No</v>
      </c>
      <c r="K749" s="1" t="s">
        <v>9296</v>
      </c>
      <c r="L749">
        <v>4.3</v>
      </c>
      <c r="M749" s="4">
        <v>15790</v>
      </c>
      <c r="N749" s="12">
        <f t="shared" si="57"/>
        <v>67897</v>
      </c>
      <c r="O749" t="s">
        <v>11370</v>
      </c>
      <c r="P749" t="s">
        <v>4427</v>
      </c>
      <c r="Q749" t="s">
        <v>12520</v>
      </c>
      <c r="R749" t="s">
        <v>4428</v>
      </c>
      <c r="S749" t="s">
        <v>13679</v>
      </c>
      <c r="T749" t="s">
        <v>4429</v>
      </c>
      <c r="U749" t="s">
        <v>4430</v>
      </c>
      <c r="V749" t="s">
        <v>4431</v>
      </c>
    </row>
    <row r="750" spans="1:22">
      <c r="A750" t="s">
        <v>4432</v>
      </c>
      <c r="B750" t="s">
        <v>9951</v>
      </c>
      <c r="C750" t="s">
        <v>10591</v>
      </c>
      <c r="D750">
        <v>949</v>
      </c>
      <c r="E750" s="11">
        <f t="shared" si="55"/>
        <v>29938000</v>
      </c>
      <c r="F750" s="5">
        <v>2000</v>
      </c>
      <c r="G750" s="1">
        <v>0.53</v>
      </c>
      <c r="H750" t="str">
        <f t="shared" si="56"/>
        <v>&gt;=50%</v>
      </c>
      <c r="I750" s="8" t="str">
        <f t="shared" si="58"/>
        <v>&gt;500</v>
      </c>
      <c r="J750" s="8" t="str">
        <f t="shared" si="59"/>
        <v>No</v>
      </c>
      <c r="K750" s="1" t="s">
        <v>9295</v>
      </c>
      <c r="L750">
        <v>3.9</v>
      </c>
      <c r="M750" s="4">
        <v>14969</v>
      </c>
      <c r="N750" s="12">
        <f t="shared" si="57"/>
        <v>58379.1</v>
      </c>
      <c r="O750" t="s">
        <v>11371</v>
      </c>
      <c r="P750" t="s">
        <v>4434</v>
      </c>
      <c r="Q750" t="s">
        <v>12521</v>
      </c>
      <c r="R750" t="s">
        <v>4435</v>
      </c>
      <c r="S750" t="s">
        <v>13680</v>
      </c>
      <c r="T750" t="s">
        <v>4436</v>
      </c>
      <c r="U750" t="s">
        <v>4437</v>
      </c>
      <c r="V750" t="s">
        <v>4438</v>
      </c>
    </row>
    <row r="751" spans="1:22">
      <c r="A751" t="s">
        <v>4439</v>
      </c>
      <c r="B751" t="s">
        <v>9952</v>
      </c>
      <c r="C751" t="s">
        <v>10620</v>
      </c>
      <c r="D751" s="2">
        <v>2499</v>
      </c>
      <c r="E751" s="11">
        <f t="shared" si="55"/>
        <v>421347861</v>
      </c>
      <c r="F751" s="5">
        <v>9999</v>
      </c>
      <c r="G751" s="1">
        <v>0.75</v>
      </c>
      <c r="H751" t="str">
        <f t="shared" si="56"/>
        <v>20%</v>
      </c>
      <c r="I751" s="8" t="str">
        <f t="shared" si="58"/>
        <v>&gt;500</v>
      </c>
      <c r="J751" s="8" t="str">
        <f t="shared" si="59"/>
        <v>No</v>
      </c>
      <c r="K751" s="1" t="s">
        <v>9295</v>
      </c>
      <c r="L751">
        <v>4.0999999999999996</v>
      </c>
      <c r="M751" s="4">
        <v>42139</v>
      </c>
      <c r="N751" s="12">
        <f t="shared" si="57"/>
        <v>172769.9</v>
      </c>
      <c r="O751" t="s">
        <v>11372</v>
      </c>
      <c r="P751" t="s">
        <v>4441</v>
      </c>
      <c r="Q751" t="s">
        <v>12522</v>
      </c>
      <c r="R751" t="s">
        <v>4442</v>
      </c>
      <c r="S751" t="s">
        <v>13681</v>
      </c>
      <c r="T751" t="s">
        <v>4443</v>
      </c>
      <c r="U751" t="s">
        <v>4444</v>
      </c>
      <c r="V751" t="s">
        <v>4445</v>
      </c>
    </row>
    <row r="752" spans="1:22">
      <c r="A752" t="s">
        <v>4446</v>
      </c>
      <c r="B752" t="s">
        <v>9953</v>
      </c>
      <c r="C752" t="s">
        <v>10594</v>
      </c>
      <c r="D752">
        <v>159</v>
      </c>
      <c r="E752" s="11">
        <f t="shared" si="55"/>
        <v>178020</v>
      </c>
      <c r="F752" s="5">
        <v>180</v>
      </c>
      <c r="G752" s="1">
        <v>0.12</v>
      </c>
      <c r="H752" t="str">
        <f t="shared" si="56"/>
        <v>&gt;=50%</v>
      </c>
      <c r="I752" s="8" t="str">
        <f t="shared" si="58"/>
        <v>&lt;200</v>
      </c>
      <c r="J752" s="8" t="str">
        <f t="shared" si="59"/>
        <v>No</v>
      </c>
      <c r="K752" s="1" t="s">
        <v>9296</v>
      </c>
      <c r="L752">
        <v>4.3</v>
      </c>
      <c r="M752" s="4">
        <v>989</v>
      </c>
      <c r="N752" s="12">
        <f t="shared" si="57"/>
        <v>4252.7</v>
      </c>
      <c r="O752" t="s">
        <v>11373</v>
      </c>
      <c r="P752" t="s">
        <v>4448</v>
      </c>
      <c r="Q752" t="s">
        <v>12523</v>
      </c>
      <c r="R752" t="s">
        <v>4449</v>
      </c>
      <c r="S752" t="s">
        <v>13682</v>
      </c>
      <c r="T752" t="s">
        <v>4450</v>
      </c>
      <c r="U752" t="s">
        <v>4451</v>
      </c>
      <c r="V752" t="s">
        <v>4452</v>
      </c>
    </row>
    <row r="753" spans="1:22">
      <c r="A753" t="s">
        <v>4453</v>
      </c>
      <c r="B753" t="s">
        <v>9954</v>
      </c>
      <c r="C753" t="s">
        <v>10653</v>
      </c>
      <c r="D753" s="2">
        <v>1329</v>
      </c>
      <c r="E753" s="11">
        <f t="shared" si="55"/>
        <v>56909600</v>
      </c>
      <c r="F753" s="5">
        <v>2900</v>
      </c>
      <c r="G753" s="1">
        <v>0.54</v>
      </c>
      <c r="H753" t="str">
        <f t="shared" si="56"/>
        <v>20-50%</v>
      </c>
      <c r="I753" s="8" t="str">
        <f t="shared" si="58"/>
        <v>&gt;500</v>
      </c>
      <c r="J753" s="8" t="str">
        <f t="shared" si="59"/>
        <v>No</v>
      </c>
      <c r="K753" s="1" t="s">
        <v>9295</v>
      </c>
      <c r="L753">
        <v>4.5</v>
      </c>
      <c r="M753" s="4">
        <v>19624</v>
      </c>
      <c r="N753" s="12">
        <f t="shared" si="57"/>
        <v>88308</v>
      </c>
      <c r="O753" t="s">
        <v>11374</v>
      </c>
      <c r="P753" t="s">
        <v>4455</v>
      </c>
      <c r="Q753" t="s">
        <v>12524</v>
      </c>
      <c r="R753" t="s">
        <v>4456</v>
      </c>
      <c r="S753" t="s">
        <v>13683</v>
      </c>
      <c r="T753" t="s">
        <v>4457</v>
      </c>
      <c r="U753" t="s">
        <v>4458</v>
      </c>
      <c r="V753" t="s">
        <v>4459</v>
      </c>
    </row>
    <row r="754" spans="1:22">
      <c r="A754" t="s">
        <v>4460</v>
      </c>
      <c r="B754" t="s">
        <v>9955</v>
      </c>
      <c r="C754" t="s">
        <v>10655</v>
      </c>
      <c r="D754">
        <v>570</v>
      </c>
      <c r="E754" s="11">
        <f t="shared" si="55"/>
        <v>3197799</v>
      </c>
      <c r="F754" s="5">
        <v>999</v>
      </c>
      <c r="G754" s="1">
        <v>0.43</v>
      </c>
      <c r="H754" t="str">
        <f t="shared" si="56"/>
        <v>&gt;=50%</v>
      </c>
      <c r="I754" s="8" t="str">
        <f t="shared" si="58"/>
        <v>&gt;500</v>
      </c>
      <c r="J754" s="8" t="str">
        <f t="shared" si="59"/>
        <v>No</v>
      </c>
      <c r="K754" s="1" t="s">
        <v>9296</v>
      </c>
      <c r="L754">
        <v>4.2</v>
      </c>
      <c r="M754" s="4">
        <v>3201</v>
      </c>
      <c r="N754" s="12">
        <f t="shared" si="57"/>
        <v>13444.2</v>
      </c>
      <c r="O754" t="s">
        <v>11375</v>
      </c>
      <c r="P754" t="s">
        <v>4462</v>
      </c>
      <c r="Q754" t="s">
        <v>4463</v>
      </c>
      <c r="R754" t="s">
        <v>4464</v>
      </c>
      <c r="S754" t="s">
        <v>13684</v>
      </c>
      <c r="T754" t="s">
        <v>9272</v>
      </c>
      <c r="U754" t="s">
        <v>4465</v>
      </c>
      <c r="V754" t="s">
        <v>4466</v>
      </c>
    </row>
    <row r="755" spans="1:22">
      <c r="A755" t="s">
        <v>4467</v>
      </c>
      <c r="B755" t="s">
        <v>9956</v>
      </c>
      <c r="C755" t="s">
        <v>10656</v>
      </c>
      <c r="D755">
        <v>899</v>
      </c>
      <c r="E755" s="11">
        <f t="shared" si="55"/>
        <v>60907531</v>
      </c>
      <c r="F755" s="5">
        <v>1999</v>
      </c>
      <c r="G755" s="1">
        <v>0.55000000000000004</v>
      </c>
      <c r="H755" t="str">
        <f t="shared" si="56"/>
        <v>&gt;=50%</v>
      </c>
      <c r="I755" s="8" t="str">
        <f t="shared" si="58"/>
        <v>&gt;500</v>
      </c>
      <c r="J755" s="8" t="str">
        <f t="shared" si="59"/>
        <v>No</v>
      </c>
      <c r="K755" s="1" t="s">
        <v>9295</v>
      </c>
      <c r="L755">
        <v>4.0999999999999996</v>
      </c>
      <c r="M755" s="4">
        <v>30469</v>
      </c>
      <c r="N755" s="12">
        <f t="shared" si="57"/>
        <v>124922.9</v>
      </c>
      <c r="O755" t="s">
        <v>11376</v>
      </c>
      <c r="P755" t="s">
        <v>4469</v>
      </c>
      <c r="Q755" t="s">
        <v>12525</v>
      </c>
      <c r="R755" t="s">
        <v>4470</v>
      </c>
      <c r="S755" t="s">
        <v>13685</v>
      </c>
      <c r="T755" t="s">
        <v>4471</v>
      </c>
      <c r="U755" t="s">
        <v>4472</v>
      </c>
      <c r="V755" t="s">
        <v>4473</v>
      </c>
    </row>
    <row r="756" spans="1:22">
      <c r="A756" t="s">
        <v>4474</v>
      </c>
      <c r="B756" t="s">
        <v>9957</v>
      </c>
      <c r="C756" t="s">
        <v>10657</v>
      </c>
      <c r="D756">
        <v>449</v>
      </c>
      <c r="E756" s="11">
        <f t="shared" si="55"/>
        <v>9930060</v>
      </c>
      <c r="F756" s="5">
        <v>999</v>
      </c>
      <c r="G756" s="1">
        <v>0.55000000000000004</v>
      </c>
      <c r="H756" t="str">
        <f t="shared" si="56"/>
        <v>20-50%</v>
      </c>
      <c r="I756" s="8" t="str">
        <f t="shared" si="58"/>
        <v>&gt;500</v>
      </c>
      <c r="J756" s="8" t="str">
        <f t="shared" si="59"/>
        <v>No</v>
      </c>
      <c r="K756" s="1" t="s">
        <v>9295</v>
      </c>
      <c r="L756">
        <v>4.4000000000000004</v>
      </c>
      <c r="M756" s="4">
        <v>9940</v>
      </c>
      <c r="N756" s="12">
        <f t="shared" si="57"/>
        <v>43736</v>
      </c>
      <c r="O756" t="s">
        <v>11377</v>
      </c>
      <c r="P756" t="s">
        <v>4476</v>
      </c>
      <c r="Q756" t="s">
        <v>12526</v>
      </c>
      <c r="R756" t="s">
        <v>4477</v>
      </c>
      <c r="S756" t="s">
        <v>13686</v>
      </c>
      <c r="T756" t="s">
        <v>4478</v>
      </c>
      <c r="U756" t="s">
        <v>4479</v>
      </c>
      <c r="V756" t="s">
        <v>4480</v>
      </c>
    </row>
    <row r="757" spans="1:22">
      <c r="A757" t="s">
        <v>4481</v>
      </c>
      <c r="B757" t="s">
        <v>9958</v>
      </c>
      <c r="C757" t="s">
        <v>10638</v>
      </c>
      <c r="D757">
        <v>549</v>
      </c>
      <c r="E757" s="11">
        <f t="shared" si="55"/>
        <v>7750242</v>
      </c>
      <c r="F757" s="5">
        <v>999</v>
      </c>
      <c r="G757" s="1">
        <v>0.45</v>
      </c>
      <c r="H757" t="str">
        <f t="shared" si="56"/>
        <v>20-50%</v>
      </c>
      <c r="I757" s="8" t="str">
        <f t="shared" si="58"/>
        <v>&gt;500</v>
      </c>
      <c r="J757" s="8" t="str">
        <f t="shared" si="59"/>
        <v>No</v>
      </c>
      <c r="K757" s="1" t="s">
        <v>9296</v>
      </c>
      <c r="L757">
        <v>4.3</v>
      </c>
      <c r="M757" s="4">
        <v>7758</v>
      </c>
      <c r="N757" s="12">
        <f t="shared" si="57"/>
        <v>33359.4</v>
      </c>
      <c r="O757" t="s">
        <v>11378</v>
      </c>
      <c r="P757" t="s">
        <v>4483</v>
      </c>
      <c r="Q757" t="s">
        <v>12527</v>
      </c>
      <c r="R757" t="s">
        <v>4484</v>
      </c>
      <c r="S757" t="s">
        <v>13687</v>
      </c>
      <c r="T757" t="s">
        <v>4485</v>
      </c>
      <c r="U757" t="s">
        <v>4486</v>
      </c>
      <c r="V757" t="s">
        <v>4487</v>
      </c>
    </row>
    <row r="758" spans="1:22">
      <c r="A758" t="s">
        <v>4488</v>
      </c>
      <c r="B758" t="s">
        <v>9959</v>
      </c>
      <c r="C758" t="s">
        <v>10658</v>
      </c>
      <c r="D758" s="2">
        <v>1529</v>
      </c>
      <c r="E758" s="11">
        <f t="shared" si="55"/>
        <v>164113191</v>
      </c>
      <c r="F758" s="5">
        <v>2399</v>
      </c>
      <c r="G758" s="1">
        <v>0.36</v>
      </c>
      <c r="H758" t="str">
        <f t="shared" si="56"/>
        <v>20%</v>
      </c>
      <c r="I758" s="8" t="str">
        <f t="shared" si="58"/>
        <v>&gt;500</v>
      </c>
      <c r="J758" s="8" t="str">
        <f t="shared" si="59"/>
        <v>No</v>
      </c>
      <c r="K758" s="1" t="s">
        <v>9296</v>
      </c>
      <c r="L758">
        <v>4.3</v>
      </c>
      <c r="M758" s="4">
        <v>68409</v>
      </c>
      <c r="N758" s="12">
        <f t="shared" si="57"/>
        <v>294158.7</v>
      </c>
      <c r="O758" t="s">
        <v>11379</v>
      </c>
      <c r="P758" t="s">
        <v>4490</v>
      </c>
      <c r="Q758" t="s">
        <v>12528</v>
      </c>
      <c r="R758" t="s">
        <v>4491</v>
      </c>
      <c r="S758" t="s">
        <v>13688</v>
      </c>
      <c r="T758" t="s">
        <v>4492</v>
      </c>
      <c r="U758" t="s">
        <v>4493</v>
      </c>
      <c r="V758" t="s">
        <v>4494</v>
      </c>
    </row>
    <row r="759" spans="1:22">
      <c r="A759" t="s">
        <v>4495</v>
      </c>
      <c r="B759" t="s">
        <v>4496</v>
      </c>
      <c r="C759" t="s">
        <v>10617</v>
      </c>
      <c r="D759">
        <v>100</v>
      </c>
      <c r="E759" s="11">
        <f t="shared" si="55"/>
        <v>309500</v>
      </c>
      <c r="F759" s="5">
        <v>100</v>
      </c>
      <c r="G759" s="1">
        <v>0</v>
      </c>
      <c r="H759" t="str">
        <f t="shared" si="56"/>
        <v>&gt;=50%</v>
      </c>
      <c r="I759" s="8" t="str">
        <f t="shared" si="58"/>
        <v>&lt;200</v>
      </c>
      <c r="J759" s="8" t="str">
        <f t="shared" si="59"/>
        <v>No</v>
      </c>
      <c r="K759" s="1" t="s">
        <v>9296</v>
      </c>
      <c r="L759">
        <v>4.3</v>
      </c>
      <c r="M759" s="4">
        <v>3095</v>
      </c>
      <c r="N759" s="12">
        <f t="shared" si="57"/>
        <v>13308.5</v>
      </c>
      <c r="O759" t="s">
        <v>11380</v>
      </c>
      <c r="P759" t="s">
        <v>4497</v>
      </c>
      <c r="Q759" t="s">
        <v>12529</v>
      </c>
      <c r="R759" t="s">
        <v>4498</v>
      </c>
      <c r="S759" t="s">
        <v>13689</v>
      </c>
      <c r="T759" t="s">
        <v>4499</v>
      </c>
      <c r="U759" t="s">
        <v>4500</v>
      </c>
      <c r="V759" t="s">
        <v>4501</v>
      </c>
    </row>
    <row r="760" spans="1:22">
      <c r="A760" t="s">
        <v>4502</v>
      </c>
      <c r="B760" t="s">
        <v>9960</v>
      </c>
      <c r="C760" t="s">
        <v>10623</v>
      </c>
      <c r="D760">
        <v>299</v>
      </c>
      <c r="E760" s="11">
        <f t="shared" si="55"/>
        <v>1353597</v>
      </c>
      <c r="F760" s="5">
        <v>1499</v>
      </c>
      <c r="G760" s="1">
        <v>0.8</v>
      </c>
      <c r="H760" t="str">
        <f t="shared" si="56"/>
        <v>20-50%</v>
      </c>
      <c r="I760" s="8" t="str">
        <f t="shared" si="58"/>
        <v>&gt;500</v>
      </c>
      <c r="J760" s="8" t="str">
        <f t="shared" si="59"/>
        <v>No</v>
      </c>
      <c r="K760" s="1" t="s">
        <v>9295</v>
      </c>
      <c r="L760">
        <v>4.2</v>
      </c>
      <c r="M760" s="4">
        <v>903</v>
      </c>
      <c r="N760" s="12">
        <f t="shared" si="57"/>
        <v>3792.6000000000004</v>
      </c>
      <c r="O760" t="s">
        <v>11381</v>
      </c>
      <c r="P760" t="s">
        <v>4504</v>
      </c>
      <c r="Q760" t="s">
        <v>12530</v>
      </c>
      <c r="R760" t="s">
        <v>4505</v>
      </c>
      <c r="S760" t="s">
        <v>13690</v>
      </c>
      <c r="T760" t="s">
        <v>4506</v>
      </c>
      <c r="U760" t="s">
        <v>4507</v>
      </c>
      <c r="V760" t="s">
        <v>4508</v>
      </c>
    </row>
    <row r="761" spans="1:22">
      <c r="A761" t="s">
        <v>4509</v>
      </c>
      <c r="B761" t="s">
        <v>9961</v>
      </c>
      <c r="C761" t="s">
        <v>2215</v>
      </c>
      <c r="D761" s="2">
        <v>1295</v>
      </c>
      <c r="E761" s="11">
        <f t="shared" si="55"/>
        <v>46258945</v>
      </c>
      <c r="F761" s="5">
        <v>1795</v>
      </c>
      <c r="G761" s="1">
        <v>0.28000000000000003</v>
      </c>
      <c r="H761" t="str">
        <f t="shared" si="56"/>
        <v>20-50%</v>
      </c>
      <c r="I761" s="8" t="str">
        <f t="shared" si="58"/>
        <v>&gt;500</v>
      </c>
      <c r="J761" s="8" t="str">
        <f t="shared" si="59"/>
        <v>No</v>
      </c>
      <c r="K761" s="1" t="s">
        <v>9296</v>
      </c>
      <c r="L761">
        <v>4.0999999999999996</v>
      </c>
      <c r="M761" s="4">
        <v>25771</v>
      </c>
      <c r="N761" s="12">
        <f t="shared" si="57"/>
        <v>105661.09999999999</v>
      </c>
      <c r="O761" t="s">
        <v>11382</v>
      </c>
      <c r="P761" t="s">
        <v>4511</v>
      </c>
      <c r="Q761" t="s">
        <v>12531</v>
      </c>
      <c r="R761" t="s">
        <v>4512</v>
      </c>
      <c r="S761" t="s">
        <v>13691</v>
      </c>
      <c r="T761" t="s">
        <v>4513</v>
      </c>
      <c r="U761" t="s">
        <v>4514</v>
      </c>
      <c r="V761" t="s">
        <v>4515</v>
      </c>
    </row>
    <row r="762" spans="1:22">
      <c r="A762" t="s">
        <v>4516</v>
      </c>
      <c r="B762" t="s">
        <v>9962</v>
      </c>
      <c r="C762" t="s">
        <v>10659</v>
      </c>
      <c r="D762">
        <v>699</v>
      </c>
      <c r="E762" s="11">
        <f t="shared" si="55"/>
        <v>272915811</v>
      </c>
      <c r="F762" s="5">
        <v>999</v>
      </c>
      <c r="G762" s="1">
        <v>0.3</v>
      </c>
      <c r="H762" t="str">
        <f t="shared" si="56"/>
        <v>20%</v>
      </c>
      <c r="I762" s="8" t="str">
        <f t="shared" si="58"/>
        <v>&gt;500</v>
      </c>
      <c r="J762" s="8" t="str">
        <f t="shared" si="59"/>
        <v>No</v>
      </c>
      <c r="K762" s="1" t="s">
        <v>9296</v>
      </c>
      <c r="L762">
        <v>4.0999999999999996</v>
      </c>
      <c r="M762" s="4">
        <v>273189</v>
      </c>
      <c r="N762" s="12">
        <f t="shared" si="57"/>
        <v>1120074.8999999999</v>
      </c>
      <c r="O762" t="s">
        <v>11383</v>
      </c>
      <c r="P762" t="s">
        <v>4518</v>
      </c>
      <c r="Q762" t="s">
        <v>12532</v>
      </c>
      <c r="R762" t="s">
        <v>4519</v>
      </c>
      <c r="S762" t="s">
        <v>13692</v>
      </c>
      <c r="T762" t="s">
        <v>4520</v>
      </c>
      <c r="U762" t="s">
        <v>4521</v>
      </c>
      <c r="V762" t="s">
        <v>4522</v>
      </c>
    </row>
    <row r="763" spans="1:22">
      <c r="A763" t="s">
        <v>4523</v>
      </c>
      <c r="B763" t="s">
        <v>9963</v>
      </c>
      <c r="C763" t="s">
        <v>10620</v>
      </c>
      <c r="D763">
        <v>252</v>
      </c>
      <c r="E763" s="11">
        <f t="shared" si="55"/>
        <v>1192275</v>
      </c>
      <c r="F763" s="5">
        <v>315</v>
      </c>
      <c r="G763" s="1">
        <v>0.2</v>
      </c>
      <c r="H763" t="str">
        <f t="shared" si="56"/>
        <v>20%</v>
      </c>
      <c r="I763" s="8" t="str">
        <f t="shared" si="58"/>
        <v>200-500</v>
      </c>
      <c r="J763" s="8" t="str">
        <f t="shared" si="59"/>
        <v>No</v>
      </c>
      <c r="K763" s="1" t="s">
        <v>9296</v>
      </c>
      <c r="L763">
        <v>4.5</v>
      </c>
      <c r="M763" s="4">
        <v>3785</v>
      </c>
      <c r="N763" s="12">
        <f t="shared" si="57"/>
        <v>17032.5</v>
      </c>
      <c r="O763" t="s">
        <v>11384</v>
      </c>
      <c r="P763" t="s">
        <v>4525</v>
      </c>
      <c r="Q763" t="s">
        <v>12533</v>
      </c>
      <c r="R763" t="s">
        <v>4526</v>
      </c>
      <c r="S763" t="s">
        <v>13693</v>
      </c>
      <c r="T763" t="s">
        <v>4527</v>
      </c>
      <c r="U763" t="s">
        <v>4528</v>
      </c>
      <c r="V763" t="s">
        <v>4529</v>
      </c>
    </row>
    <row r="764" spans="1:22">
      <c r="A764" t="s">
        <v>4530</v>
      </c>
      <c r="B764" t="s">
        <v>9964</v>
      </c>
      <c r="C764" t="s">
        <v>10623</v>
      </c>
      <c r="D764">
        <v>190</v>
      </c>
      <c r="E764" s="11">
        <f t="shared" si="55"/>
        <v>630520</v>
      </c>
      <c r="F764" s="5">
        <v>220</v>
      </c>
      <c r="G764" s="1">
        <v>0.14000000000000001</v>
      </c>
      <c r="H764" t="str">
        <f t="shared" si="56"/>
        <v>20%</v>
      </c>
      <c r="I764" s="8" t="str">
        <f t="shared" si="58"/>
        <v>200-500</v>
      </c>
      <c r="J764" s="8" t="str">
        <f t="shared" si="59"/>
        <v>No</v>
      </c>
      <c r="K764" s="1" t="s">
        <v>9296</v>
      </c>
      <c r="L764">
        <v>4.4000000000000004</v>
      </c>
      <c r="M764" s="4">
        <v>2866</v>
      </c>
      <c r="N764" s="12">
        <f t="shared" si="57"/>
        <v>12610.400000000001</v>
      </c>
      <c r="O764" t="s">
        <v>11385</v>
      </c>
      <c r="P764" t="s">
        <v>4532</v>
      </c>
      <c r="Q764" t="s">
        <v>12534</v>
      </c>
      <c r="R764" t="s">
        <v>4533</v>
      </c>
      <c r="S764" t="s">
        <v>13694</v>
      </c>
      <c r="T764" t="s">
        <v>4534</v>
      </c>
      <c r="U764" t="s">
        <v>4535</v>
      </c>
      <c r="V764" t="s">
        <v>4536</v>
      </c>
    </row>
    <row r="765" spans="1:22">
      <c r="A765" t="s">
        <v>4537</v>
      </c>
      <c r="B765" t="s">
        <v>9965</v>
      </c>
      <c r="C765" t="s">
        <v>10613</v>
      </c>
      <c r="D765" s="2">
        <v>1299</v>
      </c>
      <c r="E765" s="11">
        <f t="shared" si="55"/>
        <v>43529577</v>
      </c>
      <c r="F765" s="5">
        <v>1599</v>
      </c>
      <c r="G765" s="1">
        <v>0.19</v>
      </c>
      <c r="H765" t="str">
        <f t="shared" si="56"/>
        <v>&gt;=50%</v>
      </c>
      <c r="I765" s="8" t="str">
        <f t="shared" si="58"/>
        <v>&gt;500</v>
      </c>
      <c r="J765" s="8" t="str">
        <f t="shared" si="59"/>
        <v>No</v>
      </c>
      <c r="K765" s="1" t="s">
        <v>9296</v>
      </c>
      <c r="L765">
        <v>4.3</v>
      </c>
      <c r="M765" s="4">
        <v>27223</v>
      </c>
      <c r="N765" s="12">
        <f t="shared" si="57"/>
        <v>117058.9</v>
      </c>
      <c r="O765" t="s">
        <v>11386</v>
      </c>
      <c r="P765" t="s">
        <v>4539</v>
      </c>
      <c r="Q765" t="s">
        <v>12535</v>
      </c>
      <c r="R765" t="s">
        <v>4540</v>
      </c>
      <c r="S765" t="s">
        <v>13695</v>
      </c>
      <c r="T765" t="s">
        <v>4541</v>
      </c>
      <c r="U765" t="s">
        <v>4542</v>
      </c>
      <c r="V765" t="s">
        <v>4543</v>
      </c>
    </row>
    <row r="766" spans="1:22">
      <c r="A766" t="s">
        <v>4544</v>
      </c>
      <c r="B766" t="s">
        <v>9966</v>
      </c>
      <c r="C766" t="s">
        <v>10660</v>
      </c>
      <c r="D766">
        <v>729</v>
      </c>
      <c r="E766" s="11">
        <f t="shared" si="55"/>
        <v>135887400</v>
      </c>
      <c r="F766" s="5">
        <v>1650</v>
      </c>
      <c r="G766" s="1">
        <v>0.56000000000000005</v>
      </c>
      <c r="H766" t="str">
        <f t="shared" si="56"/>
        <v>20%</v>
      </c>
      <c r="I766" s="8" t="str">
        <f t="shared" si="58"/>
        <v>&gt;500</v>
      </c>
      <c r="J766" s="8" t="str">
        <f t="shared" si="59"/>
        <v>No</v>
      </c>
      <c r="K766" s="1" t="s">
        <v>9295</v>
      </c>
      <c r="L766">
        <v>4.3</v>
      </c>
      <c r="M766" s="4">
        <v>82356</v>
      </c>
      <c r="N766" s="12">
        <f t="shared" si="57"/>
        <v>354130.8</v>
      </c>
      <c r="O766" t="s">
        <v>11387</v>
      </c>
      <c r="P766" t="s">
        <v>4546</v>
      </c>
      <c r="Q766" t="s">
        <v>12536</v>
      </c>
      <c r="R766" t="s">
        <v>4547</v>
      </c>
      <c r="S766" t="s">
        <v>13696</v>
      </c>
      <c r="T766" t="s">
        <v>4548</v>
      </c>
      <c r="U766" t="s">
        <v>4549</v>
      </c>
      <c r="V766" t="s">
        <v>4550</v>
      </c>
    </row>
    <row r="767" spans="1:22">
      <c r="A767" t="s">
        <v>4551</v>
      </c>
      <c r="B767" t="s">
        <v>4552</v>
      </c>
      <c r="C767" t="s">
        <v>10591</v>
      </c>
      <c r="D767">
        <v>480</v>
      </c>
      <c r="E767" s="11">
        <f t="shared" si="55"/>
        <v>3431400</v>
      </c>
      <c r="F767" s="5">
        <v>600</v>
      </c>
      <c r="G767" s="1">
        <v>0.2</v>
      </c>
      <c r="H767" t="str">
        <f t="shared" si="56"/>
        <v>&gt;=50%</v>
      </c>
      <c r="I767" s="8" t="str">
        <f t="shared" si="58"/>
        <v>&gt;500</v>
      </c>
      <c r="J767" s="8" t="str">
        <f t="shared" si="59"/>
        <v>No</v>
      </c>
      <c r="K767" s="1" t="s">
        <v>9296</v>
      </c>
      <c r="L767">
        <v>4.3</v>
      </c>
      <c r="M767" s="4">
        <v>5719</v>
      </c>
      <c r="N767" s="12">
        <f t="shared" si="57"/>
        <v>24591.7</v>
      </c>
      <c r="O767" t="s">
        <v>11388</v>
      </c>
      <c r="P767" t="s">
        <v>4553</v>
      </c>
      <c r="Q767" t="s">
        <v>12537</v>
      </c>
      <c r="R767" t="s">
        <v>4554</v>
      </c>
      <c r="S767" t="s">
        <v>13697</v>
      </c>
      <c r="T767" t="s">
        <v>4555</v>
      </c>
      <c r="U767" t="s">
        <v>4556</v>
      </c>
      <c r="V767" t="s">
        <v>4557</v>
      </c>
    </row>
    <row r="768" spans="1:22">
      <c r="A768" t="s">
        <v>3002</v>
      </c>
      <c r="B768" t="s">
        <v>9759</v>
      </c>
      <c r="C768" t="s">
        <v>10616</v>
      </c>
      <c r="D768" s="2">
        <v>1799</v>
      </c>
      <c r="E768" s="11">
        <f t="shared" si="55"/>
        <v>187891200</v>
      </c>
      <c r="F768" s="5">
        <v>6990</v>
      </c>
      <c r="G768" s="1">
        <v>0.74</v>
      </c>
      <c r="H768" t="str">
        <f t="shared" si="56"/>
        <v>&gt;=50%</v>
      </c>
      <c r="I768" s="8" t="str">
        <f t="shared" si="58"/>
        <v>&gt;500</v>
      </c>
      <c r="J768" s="8" t="str">
        <f t="shared" si="59"/>
        <v>No</v>
      </c>
      <c r="K768" s="1" t="s">
        <v>9295</v>
      </c>
      <c r="L768">
        <v>4</v>
      </c>
      <c r="M768" s="4">
        <v>26880</v>
      </c>
      <c r="N768" s="12">
        <f t="shared" si="57"/>
        <v>107520</v>
      </c>
      <c r="O768" t="s">
        <v>11180</v>
      </c>
      <c r="P768" t="s">
        <v>3004</v>
      </c>
      <c r="Q768" t="s">
        <v>12351</v>
      </c>
      <c r="R768" t="s">
        <v>3005</v>
      </c>
      <c r="S768" t="s">
        <v>13501</v>
      </c>
      <c r="T768" t="s">
        <v>4558</v>
      </c>
      <c r="U768" t="s">
        <v>4559</v>
      </c>
      <c r="V768" t="s">
        <v>4560</v>
      </c>
    </row>
    <row r="769" spans="1:22">
      <c r="A769" t="s">
        <v>4561</v>
      </c>
      <c r="B769" t="s">
        <v>9967</v>
      </c>
      <c r="C769" t="s">
        <v>10572</v>
      </c>
      <c r="D769">
        <v>999</v>
      </c>
      <c r="E769" s="11">
        <f t="shared" si="55"/>
        <v>4223310</v>
      </c>
      <c r="F769" s="5">
        <v>2499</v>
      </c>
      <c r="G769" s="1">
        <v>0.6</v>
      </c>
      <c r="H769" t="str">
        <f t="shared" si="56"/>
        <v>20-50%</v>
      </c>
      <c r="I769" s="8" t="str">
        <f t="shared" si="58"/>
        <v>&gt;500</v>
      </c>
      <c r="J769" s="8" t="str">
        <f t="shared" si="59"/>
        <v>No</v>
      </c>
      <c r="K769" s="1" t="s">
        <v>9295</v>
      </c>
      <c r="L769">
        <v>4.3</v>
      </c>
      <c r="M769" s="4">
        <v>1690</v>
      </c>
      <c r="N769" s="12">
        <f t="shared" si="57"/>
        <v>7267</v>
      </c>
      <c r="O769" t="s">
        <v>11389</v>
      </c>
      <c r="P769" t="s">
        <v>4563</v>
      </c>
      <c r="Q769" t="s">
        <v>12538</v>
      </c>
      <c r="R769" t="s">
        <v>4564</v>
      </c>
      <c r="S769" t="s">
        <v>13698</v>
      </c>
      <c r="T769" t="s">
        <v>4565</v>
      </c>
      <c r="U769" t="s">
        <v>4566</v>
      </c>
      <c r="V769" t="s">
        <v>4567</v>
      </c>
    </row>
    <row r="770" spans="1:22">
      <c r="A770" t="s">
        <v>189</v>
      </c>
      <c r="B770" t="s">
        <v>9343</v>
      </c>
      <c r="C770" t="s">
        <v>10661</v>
      </c>
      <c r="D770">
        <v>299</v>
      </c>
      <c r="E770" s="11">
        <f t="shared" ref="E770:E833" si="60">F770 * M770</f>
        <v>1103634</v>
      </c>
      <c r="F770" s="5">
        <v>399</v>
      </c>
      <c r="G770" s="1">
        <v>0.25</v>
      </c>
      <c r="H770" t="str">
        <f t="shared" ref="H770:H833" si="61">IF(G771 &lt;=0.2, "20%", IF(G771 &lt;=0.5,"20-50%", "&gt;=50%"))</f>
        <v>&gt;=50%</v>
      </c>
      <c r="I770" s="8" t="str">
        <f t="shared" si="58"/>
        <v>200-500</v>
      </c>
      <c r="J770" s="8" t="str">
        <f t="shared" si="59"/>
        <v>No</v>
      </c>
      <c r="K770" s="1" t="s">
        <v>9296</v>
      </c>
      <c r="L770">
        <v>4</v>
      </c>
      <c r="M770" s="4">
        <v>2766</v>
      </c>
      <c r="N770" s="12">
        <f t="shared" ref="N770:N833" si="62">L770 *M770</f>
        <v>11064</v>
      </c>
      <c r="O770" t="s">
        <v>10796</v>
      </c>
      <c r="P770" t="s">
        <v>191</v>
      </c>
      <c r="Q770" t="s">
        <v>12050</v>
      </c>
      <c r="R770" t="s">
        <v>192</v>
      </c>
      <c r="S770" t="s">
        <v>13181</v>
      </c>
      <c r="T770" t="s">
        <v>193</v>
      </c>
      <c r="U770" t="s">
        <v>4568</v>
      </c>
      <c r="V770" t="s">
        <v>4569</v>
      </c>
    </row>
    <row r="771" spans="1:22">
      <c r="A771" t="s">
        <v>4570</v>
      </c>
      <c r="B771" t="s">
        <v>9968</v>
      </c>
      <c r="C771" t="s">
        <v>10623</v>
      </c>
      <c r="D771">
        <v>238</v>
      </c>
      <c r="E771" s="11">
        <f t="shared" si="60"/>
        <v>5852028</v>
      </c>
      <c r="F771" s="5">
        <v>699</v>
      </c>
      <c r="G771" s="1">
        <v>0.66</v>
      </c>
      <c r="H771" t="str">
        <f t="shared" si="61"/>
        <v>20-50%</v>
      </c>
      <c r="I771" s="8" t="str">
        <f t="shared" ref="I771:I834" si="63">IF(F771&lt;200,"&lt;200",IF(F771&lt;=500,"200-500",IF(F771&gt;500,"&gt;500")))</f>
        <v>&gt;500</v>
      </c>
      <c r="J771" s="8" t="str">
        <f t="shared" ref="J771:J834" si="64">IF(T771 &lt;1000, "Yes","No")</f>
        <v>No</v>
      </c>
      <c r="K771" s="1" t="s">
        <v>9295</v>
      </c>
      <c r="L771">
        <v>4.4000000000000004</v>
      </c>
      <c r="M771" s="4">
        <v>8372</v>
      </c>
      <c r="N771" s="12">
        <f t="shared" si="62"/>
        <v>36836.800000000003</v>
      </c>
      <c r="O771" t="s">
        <v>11390</v>
      </c>
      <c r="P771" t="s">
        <v>4572</v>
      </c>
      <c r="Q771" t="s">
        <v>12539</v>
      </c>
      <c r="R771" t="s">
        <v>4573</v>
      </c>
      <c r="S771" t="s">
        <v>13699</v>
      </c>
      <c r="T771" t="s">
        <v>4574</v>
      </c>
      <c r="U771" t="s">
        <v>4575</v>
      </c>
      <c r="V771" t="s">
        <v>4576</v>
      </c>
    </row>
    <row r="772" spans="1:22">
      <c r="A772" t="s">
        <v>4577</v>
      </c>
      <c r="B772" t="s">
        <v>9969</v>
      </c>
      <c r="C772" t="s">
        <v>10572</v>
      </c>
      <c r="D772" s="2">
        <v>1349</v>
      </c>
      <c r="E772" s="11">
        <f t="shared" si="60"/>
        <v>15634374</v>
      </c>
      <c r="F772" s="5">
        <v>2198</v>
      </c>
      <c r="G772" s="1">
        <v>0.39</v>
      </c>
      <c r="H772" t="str">
        <f t="shared" si="61"/>
        <v>&gt;=50%</v>
      </c>
      <c r="I772" s="8" t="str">
        <f t="shared" si="63"/>
        <v>&gt;500</v>
      </c>
      <c r="J772" s="8" t="str">
        <f t="shared" si="64"/>
        <v>No</v>
      </c>
      <c r="K772" s="1" t="s">
        <v>9296</v>
      </c>
      <c r="L772">
        <v>4</v>
      </c>
      <c r="M772" s="4">
        <v>7113</v>
      </c>
      <c r="N772" s="12">
        <f t="shared" si="62"/>
        <v>28452</v>
      </c>
      <c r="O772" t="s">
        <v>11391</v>
      </c>
      <c r="P772" t="s">
        <v>4579</v>
      </c>
      <c r="Q772" t="s">
        <v>12540</v>
      </c>
      <c r="R772" t="s">
        <v>4580</v>
      </c>
      <c r="S772" t="s">
        <v>13700</v>
      </c>
      <c r="T772" t="s">
        <v>4581</v>
      </c>
      <c r="U772" t="s">
        <v>4582</v>
      </c>
      <c r="V772" t="s">
        <v>4583</v>
      </c>
    </row>
    <row r="773" spans="1:22">
      <c r="A773" t="s">
        <v>203</v>
      </c>
      <c r="B773" t="s">
        <v>9345</v>
      </c>
      <c r="C773" t="s">
        <v>10654</v>
      </c>
      <c r="D773">
        <v>299</v>
      </c>
      <c r="E773" s="11">
        <f t="shared" si="60"/>
        <v>20829150</v>
      </c>
      <c r="F773" s="5">
        <v>999</v>
      </c>
      <c r="G773" s="1">
        <v>0.7</v>
      </c>
      <c r="H773" t="str">
        <f t="shared" si="61"/>
        <v>&gt;=50%</v>
      </c>
      <c r="I773" s="8" t="str">
        <f t="shared" si="63"/>
        <v>&gt;500</v>
      </c>
      <c r="J773" s="8" t="str">
        <f t="shared" si="64"/>
        <v>No</v>
      </c>
      <c r="K773" s="1" t="s">
        <v>9295</v>
      </c>
      <c r="L773">
        <v>4.3</v>
      </c>
      <c r="M773" s="4">
        <v>20850</v>
      </c>
      <c r="N773" s="12">
        <f t="shared" si="62"/>
        <v>89655</v>
      </c>
      <c r="O773" t="s">
        <v>10798</v>
      </c>
      <c r="P773" t="s">
        <v>205</v>
      </c>
      <c r="Q773" t="s">
        <v>12052</v>
      </c>
      <c r="R773" t="s">
        <v>206</v>
      </c>
      <c r="S773" t="s">
        <v>13183</v>
      </c>
      <c r="T773" t="s">
        <v>207</v>
      </c>
      <c r="U773" t="s">
        <v>208</v>
      </c>
      <c r="V773" t="s">
        <v>4584</v>
      </c>
    </row>
    <row r="774" spans="1:22">
      <c r="A774" t="s">
        <v>4585</v>
      </c>
      <c r="B774" t="s">
        <v>9970</v>
      </c>
      <c r="C774" t="s">
        <v>2215</v>
      </c>
      <c r="D774">
        <v>199</v>
      </c>
      <c r="E774" s="11">
        <f t="shared" si="60"/>
        <v>1399196</v>
      </c>
      <c r="F774" s="5">
        <v>499</v>
      </c>
      <c r="G774" s="1">
        <v>0.6</v>
      </c>
      <c r="H774" t="str">
        <f t="shared" si="61"/>
        <v>&gt;=50%</v>
      </c>
      <c r="I774" s="8" t="str">
        <f t="shared" si="63"/>
        <v>200-500</v>
      </c>
      <c r="J774" s="8" t="str">
        <f t="shared" si="64"/>
        <v>No</v>
      </c>
      <c r="K774" s="1" t="s">
        <v>9295</v>
      </c>
      <c r="L774">
        <v>3.3</v>
      </c>
      <c r="M774" s="4">
        <v>2804</v>
      </c>
      <c r="N774" s="12">
        <f t="shared" si="62"/>
        <v>9253.1999999999989</v>
      </c>
      <c r="O774" t="s">
        <v>11392</v>
      </c>
      <c r="P774" t="s">
        <v>4587</v>
      </c>
      <c r="Q774" t="s">
        <v>12541</v>
      </c>
      <c r="R774" t="s">
        <v>4588</v>
      </c>
      <c r="S774" t="s">
        <v>13701</v>
      </c>
      <c r="T774" t="s">
        <v>4589</v>
      </c>
      <c r="U774" t="s">
        <v>4590</v>
      </c>
      <c r="V774" t="s">
        <v>4591</v>
      </c>
    </row>
    <row r="775" spans="1:22">
      <c r="A775" t="s">
        <v>4592</v>
      </c>
      <c r="B775" t="s">
        <v>9971</v>
      </c>
      <c r="C775" t="s">
        <v>10602</v>
      </c>
      <c r="D775" s="2">
        <v>1999</v>
      </c>
      <c r="E775" s="11">
        <f t="shared" si="60"/>
        <v>19858014</v>
      </c>
      <c r="F775" s="5">
        <v>9999</v>
      </c>
      <c r="G775" s="1">
        <v>0.8</v>
      </c>
      <c r="H775" t="str">
        <f t="shared" si="61"/>
        <v>&gt;=50%</v>
      </c>
      <c r="I775" s="8" t="str">
        <f t="shared" si="63"/>
        <v>&gt;500</v>
      </c>
      <c r="J775" s="8" t="str">
        <f t="shared" si="64"/>
        <v>No</v>
      </c>
      <c r="K775" s="1" t="s">
        <v>9295</v>
      </c>
      <c r="L775">
        <v>3.7</v>
      </c>
      <c r="M775" s="4">
        <v>1986</v>
      </c>
      <c r="N775" s="12">
        <f t="shared" si="62"/>
        <v>7348.2000000000007</v>
      </c>
      <c r="O775" t="s">
        <v>11291</v>
      </c>
      <c r="P775" t="s">
        <v>4594</v>
      </c>
      <c r="Q775" t="s">
        <v>12542</v>
      </c>
      <c r="R775" t="s">
        <v>4595</v>
      </c>
      <c r="S775" t="s">
        <v>13702</v>
      </c>
      <c r="T775" t="s">
        <v>4596</v>
      </c>
      <c r="U775" t="s">
        <v>4597</v>
      </c>
      <c r="V775" t="s">
        <v>4598</v>
      </c>
    </row>
    <row r="776" spans="1:22">
      <c r="A776" t="s">
        <v>4599</v>
      </c>
      <c r="B776" t="s">
        <v>9972</v>
      </c>
      <c r="C776" t="s">
        <v>10614</v>
      </c>
      <c r="D776">
        <v>99</v>
      </c>
      <c r="E776" s="11">
        <f t="shared" si="60"/>
        <v>1223049</v>
      </c>
      <c r="F776" s="5">
        <v>499</v>
      </c>
      <c r="G776" s="1">
        <v>0.8</v>
      </c>
      <c r="H776" t="str">
        <f t="shared" si="61"/>
        <v>20-50%</v>
      </c>
      <c r="I776" s="8" t="str">
        <f t="shared" si="63"/>
        <v>200-500</v>
      </c>
      <c r="J776" s="8" t="str">
        <f t="shared" si="64"/>
        <v>No</v>
      </c>
      <c r="K776" s="1" t="s">
        <v>9295</v>
      </c>
      <c r="L776">
        <v>4.0999999999999996</v>
      </c>
      <c r="M776" s="4">
        <v>2451</v>
      </c>
      <c r="N776" s="12">
        <f t="shared" si="62"/>
        <v>10049.099999999999</v>
      </c>
      <c r="O776" t="s">
        <v>11120</v>
      </c>
      <c r="P776" t="s">
        <v>4601</v>
      </c>
      <c r="Q776" t="s">
        <v>12543</v>
      </c>
      <c r="R776" t="s">
        <v>4602</v>
      </c>
      <c r="S776" t="s">
        <v>13703</v>
      </c>
      <c r="T776" t="s">
        <v>4603</v>
      </c>
      <c r="U776" t="s">
        <v>4604</v>
      </c>
      <c r="V776" t="s">
        <v>4605</v>
      </c>
    </row>
    <row r="777" spans="1:22">
      <c r="A777" t="s">
        <v>4606</v>
      </c>
      <c r="B777" t="s">
        <v>9973</v>
      </c>
      <c r="C777" t="s">
        <v>4615</v>
      </c>
      <c r="D777">
        <v>499</v>
      </c>
      <c r="E777" s="11">
        <f t="shared" si="60"/>
        <v>23000</v>
      </c>
      <c r="F777" s="5">
        <v>1000</v>
      </c>
      <c r="G777" s="1">
        <v>0.5</v>
      </c>
      <c r="H777" t="str">
        <f t="shared" si="61"/>
        <v>20-50%</v>
      </c>
      <c r="I777" s="8" t="str">
        <f t="shared" si="63"/>
        <v>&gt;500</v>
      </c>
      <c r="J777" s="8" t="str">
        <f t="shared" si="64"/>
        <v>No</v>
      </c>
      <c r="K777" s="1" t="s">
        <v>9295</v>
      </c>
      <c r="L777">
        <v>5</v>
      </c>
      <c r="M777" s="4">
        <v>23</v>
      </c>
      <c r="N777" s="12">
        <f t="shared" si="62"/>
        <v>115</v>
      </c>
      <c r="O777" t="s">
        <v>11393</v>
      </c>
      <c r="P777" t="s">
        <v>4608</v>
      </c>
      <c r="Q777" t="s">
        <v>12544</v>
      </c>
      <c r="R777" t="s">
        <v>4609</v>
      </c>
      <c r="S777" t="s">
        <v>13704</v>
      </c>
      <c r="T777" t="s">
        <v>4610</v>
      </c>
      <c r="U777" t="s">
        <v>4611</v>
      </c>
      <c r="V777" t="s">
        <v>4612</v>
      </c>
    </row>
    <row r="778" spans="1:22">
      <c r="A778" t="s">
        <v>4613</v>
      </c>
      <c r="B778" t="s">
        <v>9974</v>
      </c>
      <c r="C778" t="s">
        <v>10662</v>
      </c>
      <c r="D778" s="2">
        <v>1792</v>
      </c>
      <c r="E778" s="11">
        <f t="shared" si="60"/>
        <v>91679000</v>
      </c>
      <c r="F778" s="5">
        <v>3500</v>
      </c>
      <c r="G778" s="1">
        <v>0.49</v>
      </c>
      <c r="H778" t="str">
        <f t="shared" si="61"/>
        <v>20%</v>
      </c>
      <c r="I778" s="8" t="str">
        <f t="shared" si="63"/>
        <v>&gt;500</v>
      </c>
      <c r="J778" s="8" t="str">
        <f t="shared" si="64"/>
        <v>No</v>
      </c>
      <c r="K778" s="1" t="s">
        <v>9296</v>
      </c>
      <c r="L778">
        <v>4.5</v>
      </c>
      <c r="M778" s="4">
        <v>26194</v>
      </c>
      <c r="N778" s="12">
        <f t="shared" si="62"/>
        <v>117873</v>
      </c>
      <c r="O778" t="s">
        <v>11394</v>
      </c>
      <c r="P778" t="s">
        <v>4616</v>
      </c>
      <c r="Q778" t="s">
        <v>4617</v>
      </c>
      <c r="R778" t="s">
        <v>4618</v>
      </c>
      <c r="S778" t="s">
        <v>13705</v>
      </c>
      <c r="T778" t="s">
        <v>4619</v>
      </c>
      <c r="U778" t="s">
        <v>4620</v>
      </c>
      <c r="V778" t="s">
        <v>4621</v>
      </c>
    </row>
    <row r="779" spans="1:22">
      <c r="A779" t="s">
        <v>4622</v>
      </c>
      <c r="B779" t="s">
        <v>9975</v>
      </c>
      <c r="C779" t="s">
        <v>10659</v>
      </c>
      <c r="D779" s="2">
        <v>3299</v>
      </c>
      <c r="E779" s="11">
        <f t="shared" si="60"/>
        <v>64710300</v>
      </c>
      <c r="F779" s="5">
        <v>4100</v>
      </c>
      <c r="G779" s="1">
        <v>0.2</v>
      </c>
      <c r="H779" t="str">
        <f t="shared" si="61"/>
        <v>20-50%</v>
      </c>
      <c r="I779" s="8" t="str">
        <f t="shared" si="63"/>
        <v>&gt;500</v>
      </c>
      <c r="J779" s="8" t="str">
        <f t="shared" si="64"/>
        <v>No</v>
      </c>
      <c r="K779" s="1" t="s">
        <v>9296</v>
      </c>
      <c r="L779">
        <v>3.9</v>
      </c>
      <c r="M779" s="4">
        <v>15783</v>
      </c>
      <c r="N779" s="12">
        <f t="shared" si="62"/>
        <v>61553.7</v>
      </c>
      <c r="O779" t="s">
        <v>11395</v>
      </c>
      <c r="P779" t="s">
        <v>4624</v>
      </c>
      <c r="Q779" t="s">
        <v>12545</v>
      </c>
      <c r="R779" t="s">
        <v>4625</v>
      </c>
      <c r="S779" t="s">
        <v>13706</v>
      </c>
      <c r="T779" t="s">
        <v>4626</v>
      </c>
      <c r="U779" t="s">
        <v>4627</v>
      </c>
      <c r="V779" t="s">
        <v>4628</v>
      </c>
    </row>
    <row r="780" spans="1:22">
      <c r="A780" t="s">
        <v>4629</v>
      </c>
      <c r="B780" t="s">
        <v>9976</v>
      </c>
      <c r="C780" t="s">
        <v>10614</v>
      </c>
      <c r="D780">
        <v>125</v>
      </c>
      <c r="E780" s="11">
        <f t="shared" si="60"/>
        <v>1449540</v>
      </c>
      <c r="F780" s="5">
        <v>180</v>
      </c>
      <c r="G780" s="1">
        <v>0.31</v>
      </c>
      <c r="H780" t="str">
        <f t="shared" si="61"/>
        <v>&gt;=50%</v>
      </c>
      <c r="I780" s="8" t="str">
        <f t="shared" si="63"/>
        <v>&lt;200</v>
      </c>
      <c r="J780" s="8" t="str">
        <f t="shared" si="64"/>
        <v>No</v>
      </c>
      <c r="K780" s="1" t="s">
        <v>9296</v>
      </c>
      <c r="L780">
        <v>4.4000000000000004</v>
      </c>
      <c r="M780" s="4">
        <v>8053</v>
      </c>
      <c r="N780" s="12">
        <f t="shared" si="62"/>
        <v>35433.200000000004</v>
      </c>
      <c r="O780" t="s">
        <v>11396</v>
      </c>
      <c r="P780" t="s">
        <v>4631</v>
      </c>
      <c r="Q780" t="s">
        <v>12546</v>
      </c>
      <c r="R780" t="s">
        <v>4632</v>
      </c>
      <c r="S780" t="s">
        <v>13707</v>
      </c>
      <c r="T780" t="s">
        <v>4633</v>
      </c>
      <c r="U780" t="s">
        <v>4634</v>
      </c>
      <c r="V780" t="s">
        <v>4635</v>
      </c>
    </row>
    <row r="781" spans="1:22">
      <c r="A781" t="s">
        <v>4636</v>
      </c>
      <c r="B781" t="s">
        <v>9977</v>
      </c>
      <c r="C781" t="s">
        <v>2215</v>
      </c>
      <c r="D781">
        <v>399</v>
      </c>
      <c r="E781" s="11">
        <f t="shared" si="60"/>
        <v>3342710</v>
      </c>
      <c r="F781" s="5">
        <v>1190</v>
      </c>
      <c r="G781" s="1">
        <v>0.66</v>
      </c>
      <c r="H781" t="str">
        <f t="shared" si="61"/>
        <v>&gt;=50%</v>
      </c>
      <c r="I781" s="8" t="str">
        <f t="shared" si="63"/>
        <v>&gt;500</v>
      </c>
      <c r="J781" s="8" t="str">
        <f t="shared" si="64"/>
        <v>No</v>
      </c>
      <c r="K781" s="1" t="s">
        <v>9295</v>
      </c>
      <c r="L781">
        <v>4.0999999999999996</v>
      </c>
      <c r="M781" s="4">
        <v>2809</v>
      </c>
      <c r="N781" s="12">
        <f t="shared" si="62"/>
        <v>11516.9</v>
      </c>
      <c r="O781" t="s">
        <v>11397</v>
      </c>
      <c r="P781" t="s">
        <v>4638</v>
      </c>
      <c r="Q781" t="s">
        <v>12547</v>
      </c>
      <c r="R781" t="s">
        <v>4639</v>
      </c>
      <c r="S781" t="s">
        <v>13708</v>
      </c>
      <c r="T781" t="s">
        <v>4640</v>
      </c>
      <c r="U781" t="s">
        <v>4641</v>
      </c>
      <c r="V781" t="s">
        <v>4642</v>
      </c>
    </row>
    <row r="782" spans="1:22">
      <c r="A782" t="s">
        <v>4643</v>
      </c>
      <c r="B782" t="s">
        <v>9978</v>
      </c>
      <c r="C782" t="s">
        <v>10615</v>
      </c>
      <c r="D782" s="2">
        <v>1199</v>
      </c>
      <c r="E782" s="11">
        <f t="shared" si="60"/>
        <v>207254090</v>
      </c>
      <c r="F782" s="5">
        <v>7999</v>
      </c>
      <c r="G782" s="1">
        <v>0.85</v>
      </c>
      <c r="H782" t="str">
        <f t="shared" si="61"/>
        <v>&gt;=50%</v>
      </c>
      <c r="I782" s="8" t="str">
        <f t="shared" si="63"/>
        <v>&gt;500</v>
      </c>
      <c r="J782" s="8" t="str">
        <f t="shared" si="64"/>
        <v>No</v>
      </c>
      <c r="K782" s="1" t="s">
        <v>9295</v>
      </c>
      <c r="L782">
        <v>3.6</v>
      </c>
      <c r="M782" s="4">
        <v>25910</v>
      </c>
      <c r="N782" s="12">
        <f t="shared" si="62"/>
        <v>93276</v>
      </c>
      <c r="O782" t="s">
        <v>11398</v>
      </c>
      <c r="P782" t="s">
        <v>4645</v>
      </c>
      <c r="Q782" t="s">
        <v>12548</v>
      </c>
      <c r="R782" t="s">
        <v>4646</v>
      </c>
      <c r="S782" t="s">
        <v>13709</v>
      </c>
      <c r="T782" t="s">
        <v>4647</v>
      </c>
      <c r="U782" t="s">
        <v>4648</v>
      </c>
      <c r="V782" t="s">
        <v>4649</v>
      </c>
    </row>
    <row r="783" spans="1:22">
      <c r="A783" t="s">
        <v>4650</v>
      </c>
      <c r="B783" t="s">
        <v>9979</v>
      </c>
      <c r="C783" t="s">
        <v>10616</v>
      </c>
      <c r="D783">
        <v>235</v>
      </c>
      <c r="E783" s="11">
        <f t="shared" si="60"/>
        <v>1875627</v>
      </c>
      <c r="F783" s="5">
        <v>1599</v>
      </c>
      <c r="G783" s="1">
        <v>0.85</v>
      </c>
      <c r="H783" t="str">
        <f t="shared" si="61"/>
        <v>&gt;=50%</v>
      </c>
      <c r="I783" s="8" t="str">
        <f t="shared" si="63"/>
        <v>&gt;500</v>
      </c>
      <c r="J783" s="8" t="str">
        <f t="shared" si="64"/>
        <v>No</v>
      </c>
      <c r="K783" s="1" t="s">
        <v>9295</v>
      </c>
      <c r="L783">
        <v>3.8</v>
      </c>
      <c r="M783" s="4">
        <v>1173</v>
      </c>
      <c r="N783" s="12">
        <f t="shared" si="62"/>
        <v>4457.3999999999996</v>
      </c>
      <c r="O783" t="s">
        <v>11399</v>
      </c>
      <c r="P783" t="s">
        <v>4652</v>
      </c>
      <c r="Q783" t="s">
        <v>12549</v>
      </c>
      <c r="R783" t="s">
        <v>4653</v>
      </c>
      <c r="S783" t="s">
        <v>13710</v>
      </c>
      <c r="T783" t="s">
        <v>4654</v>
      </c>
      <c r="U783" t="s">
        <v>4655</v>
      </c>
      <c r="V783" t="s">
        <v>4656</v>
      </c>
    </row>
    <row r="784" spans="1:22">
      <c r="A784" t="s">
        <v>4657</v>
      </c>
      <c r="B784" t="s">
        <v>9980</v>
      </c>
      <c r="C784" t="s">
        <v>10647</v>
      </c>
      <c r="D784">
        <v>549</v>
      </c>
      <c r="E784" s="11">
        <f t="shared" si="60"/>
        <v>12837578</v>
      </c>
      <c r="F784" s="5">
        <v>1999</v>
      </c>
      <c r="G784" s="1">
        <v>0.73</v>
      </c>
      <c r="H784" t="str">
        <f t="shared" si="61"/>
        <v>20%</v>
      </c>
      <c r="I784" s="8" t="str">
        <f t="shared" si="63"/>
        <v>&gt;500</v>
      </c>
      <c r="J784" s="8" t="str">
        <f t="shared" si="64"/>
        <v>No</v>
      </c>
      <c r="K784" s="1" t="s">
        <v>9295</v>
      </c>
      <c r="L784">
        <v>3.6</v>
      </c>
      <c r="M784" s="4">
        <v>6422</v>
      </c>
      <c r="N784" s="12">
        <f t="shared" si="62"/>
        <v>23119.200000000001</v>
      </c>
      <c r="O784" t="s">
        <v>11400</v>
      </c>
      <c r="P784" t="s">
        <v>4659</v>
      </c>
      <c r="Q784" t="s">
        <v>12550</v>
      </c>
      <c r="R784" t="s">
        <v>4660</v>
      </c>
      <c r="S784" t="s">
        <v>13711</v>
      </c>
      <c r="T784" t="s">
        <v>4661</v>
      </c>
      <c r="U784" t="s">
        <v>4662</v>
      </c>
      <c r="V784" t="s">
        <v>4663</v>
      </c>
    </row>
    <row r="785" spans="1:22">
      <c r="A785" t="s">
        <v>4664</v>
      </c>
      <c r="B785" t="s">
        <v>9981</v>
      </c>
      <c r="C785" t="s">
        <v>10572</v>
      </c>
      <c r="D785">
        <v>89</v>
      </c>
      <c r="E785" s="11">
        <f t="shared" si="60"/>
        <v>23859</v>
      </c>
      <c r="F785" s="5">
        <v>99</v>
      </c>
      <c r="G785" s="1">
        <v>0.1</v>
      </c>
      <c r="H785" t="str">
        <f t="shared" si="61"/>
        <v>&gt;=50%</v>
      </c>
      <c r="I785" s="8" t="str">
        <f t="shared" si="63"/>
        <v>&lt;200</v>
      </c>
      <c r="J785" s="8" t="str">
        <f t="shared" si="64"/>
        <v>No</v>
      </c>
      <c r="K785" s="1" t="s">
        <v>9296</v>
      </c>
      <c r="L785">
        <v>4.2</v>
      </c>
      <c r="M785" s="4">
        <v>241</v>
      </c>
      <c r="N785" s="12">
        <f t="shared" si="62"/>
        <v>1012.2</v>
      </c>
      <c r="O785" t="s">
        <v>11401</v>
      </c>
      <c r="P785" t="s">
        <v>4666</v>
      </c>
      <c r="Q785" t="s">
        <v>12551</v>
      </c>
      <c r="R785" t="s">
        <v>4667</v>
      </c>
      <c r="S785" t="s">
        <v>13712</v>
      </c>
      <c r="T785" t="s">
        <v>4668</v>
      </c>
      <c r="U785" t="s">
        <v>4669</v>
      </c>
      <c r="V785" t="s">
        <v>4670</v>
      </c>
    </row>
    <row r="786" spans="1:22">
      <c r="A786" t="s">
        <v>196</v>
      </c>
      <c r="B786" t="s">
        <v>9344</v>
      </c>
      <c r="C786" t="s">
        <v>2215</v>
      </c>
      <c r="D786">
        <v>970</v>
      </c>
      <c r="E786" s="11">
        <f t="shared" si="60"/>
        <v>367816</v>
      </c>
      <c r="F786" s="5">
        <v>1999</v>
      </c>
      <c r="G786" s="1">
        <v>0.51</v>
      </c>
      <c r="H786" t="str">
        <f t="shared" si="61"/>
        <v>&gt;=50%</v>
      </c>
      <c r="I786" s="8" t="str">
        <f t="shared" si="63"/>
        <v>&gt;500</v>
      </c>
      <c r="J786" s="8" t="str">
        <f t="shared" si="64"/>
        <v>No</v>
      </c>
      <c r="K786" s="1" t="s">
        <v>9295</v>
      </c>
      <c r="L786">
        <v>4.4000000000000004</v>
      </c>
      <c r="M786" s="4">
        <v>184</v>
      </c>
      <c r="N786" s="12">
        <f t="shared" si="62"/>
        <v>809.6</v>
      </c>
      <c r="O786" t="s">
        <v>10797</v>
      </c>
      <c r="P786" t="s">
        <v>198</v>
      </c>
      <c r="Q786" t="s">
        <v>12051</v>
      </c>
      <c r="R786" t="s">
        <v>199</v>
      </c>
      <c r="S786" t="s">
        <v>13182</v>
      </c>
      <c r="T786" t="s">
        <v>200</v>
      </c>
      <c r="U786" t="s">
        <v>4671</v>
      </c>
      <c r="V786" t="s">
        <v>4672</v>
      </c>
    </row>
    <row r="787" spans="1:22">
      <c r="A787" t="s">
        <v>4673</v>
      </c>
      <c r="B787" t="s">
        <v>9982</v>
      </c>
      <c r="C787" t="s">
        <v>10634</v>
      </c>
      <c r="D787" s="2">
        <v>1299</v>
      </c>
      <c r="E787" s="11">
        <f t="shared" si="60"/>
        <v>43872371</v>
      </c>
      <c r="F787" s="5">
        <v>2999</v>
      </c>
      <c r="G787" s="1">
        <v>0.56999999999999995</v>
      </c>
      <c r="H787" t="str">
        <f t="shared" si="61"/>
        <v>&gt;=50%</v>
      </c>
      <c r="I787" s="8" t="str">
        <f t="shared" si="63"/>
        <v>&gt;500</v>
      </c>
      <c r="J787" s="8" t="str">
        <f t="shared" si="64"/>
        <v>No</v>
      </c>
      <c r="K787" s="1" t="s">
        <v>9295</v>
      </c>
      <c r="L787">
        <v>3.8</v>
      </c>
      <c r="M787" s="4">
        <v>14629</v>
      </c>
      <c r="N787" s="12">
        <f t="shared" si="62"/>
        <v>55590.2</v>
      </c>
      <c r="O787" t="s">
        <v>11402</v>
      </c>
      <c r="P787" t="s">
        <v>4675</v>
      </c>
      <c r="Q787" t="s">
        <v>12552</v>
      </c>
      <c r="R787" t="s">
        <v>4676</v>
      </c>
      <c r="S787" t="s">
        <v>13713</v>
      </c>
      <c r="T787" t="s">
        <v>4677</v>
      </c>
      <c r="U787" t="s">
        <v>4678</v>
      </c>
      <c r="V787" t="s">
        <v>4679</v>
      </c>
    </row>
    <row r="788" spans="1:22">
      <c r="A788" t="s">
        <v>4680</v>
      </c>
      <c r="B788" t="s">
        <v>9983</v>
      </c>
      <c r="C788" t="s">
        <v>4689</v>
      </c>
      <c r="D788">
        <v>230</v>
      </c>
      <c r="E788" s="11">
        <f t="shared" si="60"/>
        <v>1526472</v>
      </c>
      <c r="F788" s="5">
        <v>999</v>
      </c>
      <c r="G788" s="1">
        <v>0.77</v>
      </c>
      <c r="H788" t="str">
        <f t="shared" si="61"/>
        <v>&gt;=50%</v>
      </c>
      <c r="I788" s="8" t="str">
        <f t="shared" si="63"/>
        <v>&gt;500</v>
      </c>
      <c r="J788" s="8" t="str">
        <f t="shared" si="64"/>
        <v>No</v>
      </c>
      <c r="K788" s="1" t="s">
        <v>9295</v>
      </c>
      <c r="L788">
        <v>4.2</v>
      </c>
      <c r="M788" s="4">
        <v>1528</v>
      </c>
      <c r="N788" s="12">
        <f t="shared" si="62"/>
        <v>6417.6</v>
      </c>
      <c r="O788" t="s">
        <v>11403</v>
      </c>
      <c r="P788" t="s">
        <v>4682</v>
      </c>
      <c r="Q788" t="s">
        <v>12553</v>
      </c>
      <c r="R788" t="s">
        <v>4683</v>
      </c>
      <c r="S788" t="s">
        <v>13714</v>
      </c>
      <c r="T788" t="s">
        <v>4684</v>
      </c>
      <c r="U788" t="s">
        <v>4685</v>
      </c>
      <c r="V788" t="s">
        <v>4686</v>
      </c>
    </row>
    <row r="789" spans="1:22">
      <c r="A789" t="s">
        <v>4687</v>
      </c>
      <c r="B789" t="s">
        <v>9984</v>
      </c>
      <c r="C789" t="s">
        <v>10663</v>
      </c>
      <c r="D789">
        <v>119</v>
      </c>
      <c r="E789" s="11">
        <f t="shared" si="60"/>
        <v>7500968</v>
      </c>
      <c r="F789" s="5">
        <v>499</v>
      </c>
      <c r="G789" s="1">
        <v>0.76</v>
      </c>
      <c r="H789" t="str">
        <f t="shared" si="61"/>
        <v>20-50%</v>
      </c>
      <c r="I789" s="8" t="str">
        <f t="shared" si="63"/>
        <v>200-500</v>
      </c>
      <c r="J789" s="8" t="str">
        <f t="shared" si="64"/>
        <v>No</v>
      </c>
      <c r="K789" s="1" t="s">
        <v>9295</v>
      </c>
      <c r="L789">
        <v>4.3</v>
      </c>
      <c r="M789" s="4">
        <v>15032</v>
      </c>
      <c r="N789" s="12">
        <f t="shared" si="62"/>
        <v>64637.599999999999</v>
      </c>
      <c r="O789" t="s">
        <v>11404</v>
      </c>
      <c r="P789" t="s">
        <v>4690</v>
      </c>
      <c r="Q789" t="s">
        <v>12554</v>
      </c>
      <c r="R789" t="s">
        <v>4691</v>
      </c>
      <c r="S789" t="s">
        <v>13715</v>
      </c>
      <c r="T789" t="s">
        <v>4692</v>
      </c>
      <c r="U789" t="s">
        <v>4693</v>
      </c>
      <c r="V789" t="s">
        <v>4694</v>
      </c>
    </row>
    <row r="790" spans="1:22">
      <c r="A790" t="s">
        <v>4695</v>
      </c>
      <c r="B790" t="s">
        <v>9985</v>
      </c>
      <c r="C790" t="s">
        <v>10664</v>
      </c>
      <c r="D790">
        <v>449</v>
      </c>
      <c r="E790" s="11">
        <f t="shared" si="60"/>
        <v>55668000</v>
      </c>
      <c r="F790" s="5">
        <v>800</v>
      </c>
      <c r="G790" s="1">
        <v>0.44</v>
      </c>
      <c r="H790" t="str">
        <f t="shared" si="61"/>
        <v>&gt;=50%</v>
      </c>
      <c r="I790" s="8" t="str">
        <f t="shared" si="63"/>
        <v>&gt;500</v>
      </c>
      <c r="J790" s="8" t="str">
        <f t="shared" si="64"/>
        <v>No</v>
      </c>
      <c r="K790" s="1" t="s">
        <v>9296</v>
      </c>
      <c r="L790">
        <v>4.4000000000000004</v>
      </c>
      <c r="M790" s="4">
        <v>69585</v>
      </c>
      <c r="N790" s="12">
        <f t="shared" si="62"/>
        <v>306174</v>
      </c>
      <c r="O790" t="s">
        <v>11405</v>
      </c>
      <c r="P790" t="s">
        <v>4697</v>
      </c>
      <c r="Q790" t="s">
        <v>12555</v>
      </c>
      <c r="R790" t="s">
        <v>4698</v>
      </c>
      <c r="S790" t="s">
        <v>13716</v>
      </c>
      <c r="T790" t="s">
        <v>4699</v>
      </c>
      <c r="U790" t="s">
        <v>4700</v>
      </c>
      <c r="V790" t="s">
        <v>4701</v>
      </c>
    </row>
    <row r="791" spans="1:22">
      <c r="A791" t="s">
        <v>4702</v>
      </c>
      <c r="B791" t="s">
        <v>9986</v>
      </c>
      <c r="C791" t="s">
        <v>10659</v>
      </c>
      <c r="D791" s="2">
        <v>1699</v>
      </c>
      <c r="E791" s="11">
        <f t="shared" si="60"/>
        <v>50226645</v>
      </c>
      <c r="F791" s="5">
        <v>3495</v>
      </c>
      <c r="G791" s="1">
        <v>0.51</v>
      </c>
      <c r="H791" t="str">
        <f t="shared" si="61"/>
        <v>20-50%</v>
      </c>
      <c r="I791" s="8" t="str">
        <f t="shared" si="63"/>
        <v>&gt;500</v>
      </c>
      <c r="J791" s="8" t="str">
        <f t="shared" si="64"/>
        <v>No</v>
      </c>
      <c r="K791" s="1" t="s">
        <v>9295</v>
      </c>
      <c r="L791">
        <v>4.0999999999999996</v>
      </c>
      <c r="M791" s="4">
        <v>14371</v>
      </c>
      <c r="N791" s="12">
        <f t="shared" si="62"/>
        <v>58921.099999999991</v>
      </c>
      <c r="O791" t="s">
        <v>11406</v>
      </c>
      <c r="P791" t="s">
        <v>4704</v>
      </c>
      <c r="Q791" t="s">
        <v>4705</v>
      </c>
      <c r="R791" t="s">
        <v>4706</v>
      </c>
      <c r="S791" t="s">
        <v>13717</v>
      </c>
      <c r="T791" t="s">
        <v>4707</v>
      </c>
      <c r="U791" t="s">
        <v>4708</v>
      </c>
      <c r="V791" t="s">
        <v>4709</v>
      </c>
    </row>
    <row r="792" spans="1:22">
      <c r="A792" t="s">
        <v>4710</v>
      </c>
      <c r="B792" t="s">
        <v>9987</v>
      </c>
      <c r="C792" t="s">
        <v>10614</v>
      </c>
      <c r="D792">
        <v>561</v>
      </c>
      <c r="E792" s="11">
        <f t="shared" si="60"/>
        <v>2291040</v>
      </c>
      <c r="F792" s="5">
        <v>720</v>
      </c>
      <c r="G792" s="1">
        <v>0.22</v>
      </c>
      <c r="H792" t="str">
        <f t="shared" si="61"/>
        <v>&gt;=50%</v>
      </c>
      <c r="I792" s="8" t="str">
        <f t="shared" si="63"/>
        <v>&gt;500</v>
      </c>
      <c r="J792" s="8" t="str">
        <f t="shared" si="64"/>
        <v>No</v>
      </c>
      <c r="K792" s="1" t="s">
        <v>9296</v>
      </c>
      <c r="L792">
        <v>4.4000000000000004</v>
      </c>
      <c r="M792" s="4">
        <v>3182</v>
      </c>
      <c r="N792" s="12">
        <f t="shared" si="62"/>
        <v>14000.800000000001</v>
      </c>
      <c r="O792" t="s">
        <v>11407</v>
      </c>
      <c r="P792" t="s">
        <v>4712</v>
      </c>
      <c r="Q792" t="s">
        <v>12556</v>
      </c>
      <c r="R792" t="s">
        <v>4713</v>
      </c>
      <c r="S792" t="s">
        <v>13718</v>
      </c>
      <c r="T792" t="s">
        <v>4714</v>
      </c>
      <c r="U792" t="s">
        <v>4715</v>
      </c>
      <c r="V792" t="s">
        <v>4716</v>
      </c>
    </row>
    <row r="793" spans="1:22">
      <c r="A793" t="s">
        <v>4717</v>
      </c>
      <c r="B793" t="s">
        <v>9988</v>
      </c>
      <c r="C793" t="s">
        <v>10617</v>
      </c>
      <c r="D793">
        <v>289</v>
      </c>
      <c r="E793" s="11">
        <f t="shared" si="60"/>
        <v>15272740</v>
      </c>
      <c r="F793" s="5">
        <v>590</v>
      </c>
      <c r="G793" s="1">
        <v>0.51</v>
      </c>
      <c r="H793" t="str">
        <f t="shared" si="61"/>
        <v>&gt;=50%</v>
      </c>
      <c r="I793" s="8" t="str">
        <f t="shared" si="63"/>
        <v>&gt;500</v>
      </c>
      <c r="J793" s="8" t="str">
        <f t="shared" si="64"/>
        <v>No</v>
      </c>
      <c r="K793" s="1" t="s">
        <v>9295</v>
      </c>
      <c r="L793">
        <v>4.4000000000000004</v>
      </c>
      <c r="M793" s="4">
        <v>25886</v>
      </c>
      <c r="N793" s="12">
        <f t="shared" si="62"/>
        <v>113898.40000000001</v>
      </c>
      <c r="O793" t="s">
        <v>11408</v>
      </c>
      <c r="P793" t="s">
        <v>4719</v>
      </c>
      <c r="Q793" t="s">
        <v>12557</v>
      </c>
      <c r="R793" t="s">
        <v>4720</v>
      </c>
      <c r="S793" t="s">
        <v>13719</v>
      </c>
      <c r="T793" t="s">
        <v>4721</v>
      </c>
      <c r="U793" t="s">
        <v>4722</v>
      </c>
      <c r="V793" t="s">
        <v>4723</v>
      </c>
    </row>
    <row r="794" spans="1:22">
      <c r="A794" t="s">
        <v>4724</v>
      </c>
      <c r="B794" t="s">
        <v>9989</v>
      </c>
      <c r="C794" t="s">
        <v>10624</v>
      </c>
      <c r="D794">
        <v>599</v>
      </c>
      <c r="E794" s="11">
        <f t="shared" si="60"/>
        <v>9467264</v>
      </c>
      <c r="F794" s="5">
        <v>1999</v>
      </c>
      <c r="G794" s="1">
        <v>0.7</v>
      </c>
      <c r="H794" t="str">
        <f t="shared" si="61"/>
        <v>20-50%</v>
      </c>
      <c r="I794" s="8" t="str">
        <f t="shared" si="63"/>
        <v>&gt;500</v>
      </c>
      <c r="J794" s="8" t="str">
        <f t="shared" si="64"/>
        <v>No</v>
      </c>
      <c r="K794" s="1" t="s">
        <v>9295</v>
      </c>
      <c r="L794">
        <v>4.4000000000000004</v>
      </c>
      <c r="M794" s="4">
        <v>4736</v>
      </c>
      <c r="N794" s="12">
        <f t="shared" si="62"/>
        <v>20838.400000000001</v>
      </c>
      <c r="O794" t="s">
        <v>11409</v>
      </c>
      <c r="P794" t="s">
        <v>4726</v>
      </c>
      <c r="Q794" t="s">
        <v>12558</v>
      </c>
      <c r="R794" t="s">
        <v>4727</v>
      </c>
      <c r="S794" t="s">
        <v>13720</v>
      </c>
      <c r="T794" t="s">
        <v>4728</v>
      </c>
      <c r="U794" t="s">
        <v>4729</v>
      </c>
      <c r="V794" t="s">
        <v>4730</v>
      </c>
    </row>
    <row r="795" spans="1:22">
      <c r="A795" t="s">
        <v>4731</v>
      </c>
      <c r="B795" t="s">
        <v>9990</v>
      </c>
      <c r="C795" t="s">
        <v>10665</v>
      </c>
      <c r="D795" s="2">
        <v>5599</v>
      </c>
      <c r="E795" s="11">
        <f t="shared" si="60"/>
        <v>536586750</v>
      </c>
      <c r="F795" s="5">
        <v>7350</v>
      </c>
      <c r="G795" s="1">
        <v>0.24</v>
      </c>
      <c r="H795" t="str">
        <f t="shared" si="61"/>
        <v>20-50%</v>
      </c>
      <c r="I795" s="8" t="str">
        <f t="shared" si="63"/>
        <v>&gt;500</v>
      </c>
      <c r="J795" s="8" t="str">
        <f t="shared" si="64"/>
        <v>No</v>
      </c>
      <c r="K795" s="1" t="s">
        <v>9296</v>
      </c>
      <c r="L795">
        <v>4.4000000000000004</v>
      </c>
      <c r="M795" s="4">
        <v>73005</v>
      </c>
      <c r="N795" s="12">
        <f t="shared" si="62"/>
        <v>321222</v>
      </c>
      <c r="O795" t="s">
        <v>11410</v>
      </c>
      <c r="P795" t="s">
        <v>4733</v>
      </c>
      <c r="Q795" t="s">
        <v>12559</v>
      </c>
      <c r="R795" t="s">
        <v>4734</v>
      </c>
      <c r="S795" t="s">
        <v>13721</v>
      </c>
      <c r="T795" t="s">
        <v>4735</v>
      </c>
      <c r="U795" t="s">
        <v>4736</v>
      </c>
      <c r="V795" t="s">
        <v>4737</v>
      </c>
    </row>
    <row r="796" spans="1:22">
      <c r="A796" t="s">
        <v>4738</v>
      </c>
      <c r="B796" t="s">
        <v>9991</v>
      </c>
      <c r="C796" t="s">
        <v>10653</v>
      </c>
      <c r="D796" s="2">
        <v>1990</v>
      </c>
      <c r="E796" s="11">
        <f t="shared" si="60"/>
        <v>52932810</v>
      </c>
      <c r="F796" s="5">
        <v>2595</v>
      </c>
      <c r="G796" s="1">
        <v>0.23</v>
      </c>
      <c r="H796" t="str">
        <f t="shared" si="61"/>
        <v>20-50%</v>
      </c>
      <c r="I796" s="8" t="str">
        <f t="shared" si="63"/>
        <v>&gt;500</v>
      </c>
      <c r="J796" s="8" t="str">
        <f t="shared" si="64"/>
        <v>No</v>
      </c>
      <c r="K796" s="1" t="s">
        <v>9296</v>
      </c>
      <c r="L796">
        <v>4.3</v>
      </c>
      <c r="M796" s="4">
        <v>20398</v>
      </c>
      <c r="N796" s="12">
        <f t="shared" si="62"/>
        <v>87711.4</v>
      </c>
      <c r="O796" t="s">
        <v>11411</v>
      </c>
      <c r="P796" t="s">
        <v>4740</v>
      </c>
      <c r="Q796" t="s">
        <v>12560</v>
      </c>
      <c r="R796" t="s">
        <v>4741</v>
      </c>
      <c r="S796" t="s">
        <v>13722</v>
      </c>
      <c r="T796" t="s">
        <v>9273</v>
      </c>
      <c r="U796" t="s">
        <v>4742</v>
      </c>
      <c r="V796" t="s">
        <v>4743</v>
      </c>
    </row>
    <row r="797" spans="1:22">
      <c r="A797" t="s">
        <v>4744</v>
      </c>
      <c r="B797" t="s">
        <v>9992</v>
      </c>
      <c r="C797" t="s">
        <v>10656</v>
      </c>
      <c r="D797">
        <v>499</v>
      </c>
      <c r="E797" s="11">
        <f t="shared" si="60"/>
        <v>1697875</v>
      </c>
      <c r="F797" s="5">
        <v>799</v>
      </c>
      <c r="G797" s="1">
        <v>0.38</v>
      </c>
      <c r="H797" t="str">
        <f t="shared" si="61"/>
        <v>&gt;=50%</v>
      </c>
      <c r="I797" s="8" t="str">
        <f t="shared" si="63"/>
        <v>&gt;500</v>
      </c>
      <c r="J797" s="8" t="str">
        <f t="shared" si="64"/>
        <v>No</v>
      </c>
      <c r="K797" s="1" t="s">
        <v>9296</v>
      </c>
      <c r="L797">
        <v>4.3</v>
      </c>
      <c r="M797" s="4">
        <v>2125</v>
      </c>
      <c r="N797" s="12">
        <f t="shared" si="62"/>
        <v>9137.5</v>
      </c>
      <c r="O797" t="s">
        <v>11412</v>
      </c>
      <c r="P797" t="s">
        <v>4746</v>
      </c>
      <c r="Q797" t="s">
        <v>12561</v>
      </c>
      <c r="R797" t="s">
        <v>4747</v>
      </c>
      <c r="S797" t="s">
        <v>13723</v>
      </c>
      <c r="T797" t="s">
        <v>4748</v>
      </c>
      <c r="U797" t="s">
        <v>4749</v>
      </c>
      <c r="V797" t="s">
        <v>4750</v>
      </c>
    </row>
    <row r="798" spans="1:22">
      <c r="A798" t="s">
        <v>4751</v>
      </c>
      <c r="B798" t="s">
        <v>9993</v>
      </c>
      <c r="C798" t="s">
        <v>10666</v>
      </c>
      <c r="D798">
        <v>449</v>
      </c>
      <c r="E798" s="11">
        <f t="shared" si="60"/>
        <v>11318670</v>
      </c>
      <c r="F798" s="5">
        <v>999</v>
      </c>
      <c r="G798" s="1">
        <v>0.55000000000000004</v>
      </c>
      <c r="H798" t="str">
        <f t="shared" si="61"/>
        <v>20-50%</v>
      </c>
      <c r="I798" s="8" t="str">
        <f t="shared" si="63"/>
        <v>&gt;500</v>
      </c>
      <c r="J798" s="8" t="str">
        <f t="shared" si="64"/>
        <v>No</v>
      </c>
      <c r="K798" s="1" t="s">
        <v>9295</v>
      </c>
      <c r="L798">
        <v>4.3</v>
      </c>
      <c r="M798" s="4">
        <v>11330</v>
      </c>
      <c r="N798" s="12">
        <f t="shared" si="62"/>
        <v>48719</v>
      </c>
      <c r="O798" t="s">
        <v>11413</v>
      </c>
      <c r="P798" t="s">
        <v>4753</v>
      </c>
      <c r="Q798" t="s">
        <v>12562</v>
      </c>
      <c r="R798" t="s">
        <v>4754</v>
      </c>
      <c r="S798" t="s">
        <v>13724</v>
      </c>
      <c r="T798" t="s">
        <v>4755</v>
      </c>
      <c r="U798" t="s">
        <v>4479</v>
      </c>
      <c r="V798" t="s">
        <v>4756</v>
      </c>
    </row>
    <row r="799" spans="1:22">
      <c r="A799" t="s">
        <v>4757</v>
      </c>
      <c r="B799" t="s">
        <v>9994</v>
      </c>
      <c r="C799" t="s">
        <v>10610</v>
      </c>
      <c r="D799">
        <v>999</v>
      </c>
      <c r="E799" s="11">
        <f t="shared" si="60"/>
        <v>54854559</v>
      </c>
      <c r="F799" s="5">
        <v>1999</v>
      </c>
      <c r="G799" s="1">
        <v>0.5</v>
      </c>
      <c r="H799" t="str">
        <f t="shared" si="61"/>
        <v>&gt;=50%</v>
      </c>
      <c r="I799" s="8" t="str">
        <f t="shared" si="63"/>
        <v>&gt;500</v>
      </c>
      <c r="J799" s="8" t="str">
        <f t="shared" si="64"/>
        <v>No</v>
      </c>
      <c r="K799" s="1" t="s">
        <v>9295</v>
      </c>
      <c r="L799">
        <v>4.2</v>
      </c>
      <c r="M799" s="4">
        <v>27441</v>
      </c>
      <c r="N799" s="12">
        <f t="shared" si="62"/>
        <v>115252.20000000001</v>
      </c>
      <c r="O799" t="s">
        <v>11414</v>
      </c>
      <c r="P799" t="s">
        <v>4759</v>
      </c>
      <c r="Q799" t="s">
        <v>12563</v>
      </c>
      <c r="R799" t="s">
        <v>4760</v>
      </c>
      <c r="S799" t="s">
        <v>13725</v>
      </c>
      <c r="T799" t="s">
        <v>4761</v>
      </c>
      <c r="U799" t="s">
        <v>4762</v>
      </c>
      <c r="V799" t="s">
        <v>4763</v>
      </c>
    </row>
    <row r="800" spans="1:22">
      <c r="A800" t="s">
        <v>4764</v>
      </c>
      <c r="B800" t="s">
        <v>9995</v>
      </c>
      <c r="C800" t="s">
        <v>10614</v>
      </c>
      <c r="D800">
        <v>69</v>
      </c>
      <c r="E800" s="11">
        <f t="shared" si="60"/>
        <v>76245</v>
      </c>
      <c r="F800" s="5">
        <v>299</v>
      </c>
      <c r="G800" s="1">
        <v>0.77</v>
      </c>
      <c r="H800" t="str">
        <f t="shared" si="61"/>
        <v>20-50%</v>
      </c>
      <c r="I800" s="8" t="str">
        <f t="shared" si="63"/>
        <v>200-500</v>
      </c>
      <c r="J800" s="8" t="str">
        <f t="shared" si="64"/>
        <v>No</v>
      </c>
      <c r="K800" s="1" t="s">
        <v>9295</v>
      </c>
      <c r="L800">
        <v>4.3</v>
      </c>
      <c r="M800" s="4">
        <v>255</v>
      </c>
      <c r="N800" s="12">
        <f t="shared" si="62"/>
        <v>1096.5</v>
      </c>
      <c r="O800" t="s">
        <v>11415</v>
      </c>
      <c r="P800" t="s">
        <v>4766</v>
      </c>
      <c r="Q800" t="s">
        <v>12564</v>
      </c>
      <c r="R800" t="s">
        <v>4767</v>
      </c>
      <c r="S800" t="s">
        <v>13726</v>
      </c>
      <c r="T800" t="s">
        <v>4768</v>
      </c>
      <c r="U800" t="s">
        <v>4769</v>
      </c>
      <c r="V800" t="s">
        <v>4770</v>
      </c>
    </row>
    <row r="801" spans="1:22">
      <c r="A801" t="s">
        <v>4771</v>
      </c>
      <c r="B801" t="s">
        <v>9996</v>
      </c>
      <c r="C801" t="s">
        <v>10619</v>
      </c>
      <c r="D801">
        <v>899</v>
      </c>
      <c r="E801" s="11">
        <f t="shared" si="60"/>
        <v>34737826</v>
      </c>
      <c r="F801" s="5">
        <v>1499</v>
      </c>
      <c r="G801" s="1">
        <v>0.4</v>
      </c>
      <c r="H801" t="str">
        <f t="shared" si="61"/>
        <v>20-50%</v>
      </c>
      <c r="I801" s="8" t="str">
        <f t="shared" si="63"/>
        <v>&gt;500</v>
      </c>
      <c r="J801" s="8" t="str">
        <f t="shared" si="64"/>
        <v>No</v>
      </c>
      <c r="K801" s="1" t="s">
        <v>9296</v>
      </c>
      <c r="L801">
        <v>4.2</v>
      </c>
      <c r="M801" s="4">
        <v>23174</v>
      </c>
      <c r="N801" s="12">
        <f t="shared" si="62"/>
        <v>97330.8</v>
      </c>
      <c r="O801" t="s">
        <v>11416</v>
      </c>
      <c r="P801" t="s">
        <v>4773</v>
      </c>
      <c r="Q801" t="s">
        <v>12565</v>
      </c>
      <c r="R801" t="s">
        <v>4774</v>
      </c>
      <c r="S801" t="s">
        <v>13727</v>
      </c>
      <c r="T801" t="s">
        <v>4775</v>
      </c>
      <c r="U801" t="s">
        <v>4776</v>
      </c>
      <c r="V801" t="s">
        <v>4777</v>
      </c>
    </row>
    <row r="802" spans="1:22">
      <c r="A802" t="s">
        <v>4778</v>
      </c>
      <c r="B802" t="s">
        <v>9997</v>
      </c>
      <c r="C802" t="s">
        <v>10667</v>
      </c>
      <c r="D802">
        <v>478</v>
      </c>
      <c r="E802" s="11">
        <f t="shared" si="60"/>
        <v>14132382</v>
      </c>
      <c r="F802" s="5">
        <v>699</v>
      </c>
      <c r="G802" s="1">
        <v>0.32</v>
      </c>
      <c r="H802" t="str">
        <f t="shared" si="61"/>
        <v>20-50%</v>
      </c>
      <c r="I802" s="8" t="str">
        <f t="shared" si="63"/>
        <v>&gt;500</v>
      </c>
      <c r="J802" s="8" t="str">
        <f t="shared" si="64"/>
        <v>No</v>
      </c>
      <c r="K802" s="1" t="s">
        <v>9296</v>
      </c>
      <c r="L802">
        <v>3.8</v>
      </c>
      <c r="M802" s="4">
        <v>20218</v>
      </c>
      <c r="N802" s="12">
        <f t="shared" si="62"/>
        <v>76828.399999999994</v>
      </c>
      <c r="O802" t="s">
        <v>11417</v>
      </c>
      <c r="P802" t="s">
        <v>4780</v>
      </c>
      <c r="Q802" t="s">
        <v>12566</v>
      </c>
      <c r="R802" t="s">
        <v>4781</v>
      </c>
      <c r="S802" t="s">
        <v>13728</v>
      </c>
      <c r="T802" t="s">
        <v>4782</v>
      </c>
      <c r="U802" t="s">
        <v>4783</v>
      </c>
      <c r="V802" t="s">
        <v>4784</v>
      </c>
    </row>
    <row r="803" spans="1:22">
      <c r="A803" t="s">
        <v>4785</v>
      </c>
      <c r="B803" t="s">
        <v>9998</v>
      </c>
      <c r="C803" t="s">
        <v>10572</v>
      </c>
      <c r="D803" s="2">
        <v>1399</v>
      </c>
      <c r="E803" s="11">
        <f t="shared" si="60"/>
        <v>27574260</v>
      </c>
      <c r="F803" s="5">
        <v>2490</v>
      </c>
      <c r="G803" s="1">
        <v>0.44</v>
      </c>
      <c r="H803" t="str">
        <f t="shared" si="61"/>
        <v>&gt;=50%</v>
      </c>
      <c r="I803" s="8" t="str">
        <f t="shared" si="63"/>
        <v>&gt;500</v>
      </c>
      <c r="J803" s="8" t="str">
        <f t="shared" si="64"/>
        <v>No</v>
      </c>
      <c r="K803" s="1" t="s">
        <v>9296</v>
      </c>
      <c r="L803">
        <v>4.3</v>
      </c>
      <c r="M803" s="4">
        <v>11074</v>
      </c>
      <c r="N803" s="12">
        <f t="shared" si="62"/>
        <v>47618.2</v>
      </c>
      <c r="O803" t="s">
        <v>11418</v>
      </c>
      <c r="P803" t="s">
        <v>4787</v>
      </c>
      <c r="Q803" t="s">
        <v>12567</v>
      </c>
      <c r="R803" t="s">
        <v>4788</v>
      </c>
      <c r="S803" t="s">
        <v>13729</v>
      </c>
      <c r="T803" t="s">
        <v>4789</v>
      </c>
      <c r="U803" t="s">
        <v>4790</v>
      </c>
      <c r="V803" t="s">
        <v>4791</v>
      </c>
    </row>
    <row r="804" spans="1:22">
      <c r="A804" t="s">
        <v>210</v>
      </c>
      <c r="B804" t="s">
        <v>9346</v>
      </c>
      <c r="C804" t="s">
        <v>10668</v>
      </c>
      <c r="D804">
        <v>199</v>
      </c>
      <c r="E804" s="11">
        <f t="shared" si="60"/>
        <v>56232000</v>
      </c>
      <c r="F804" s="5">
        <v>750</v>
      </c>
      <c r="G804" s="1">
        <v>0.73</v>
      </c>
      <c r="H804" t="str">
        <f t="shared" si="61"/>
        <v>&gt;=50%</v>
      </c>
      <c r="I804" s="8" t="str">
        <f t="shared" si="63"/>
        <v>&gt;500</v>
      </c>
      <c r="J804" s="8" t="str">
        <f t="shared" si="64"/>
        <v>No</v>
      </c>
      <c r="K804" s="1" t="s">
        <v>9295</v>
      </c>
      <c r="L804">
        <v>4.5</v>
      </c>
      <c r="M804" s="4">
        <v>74976</v>
      </c>
      <c r="N804" s="12">
        <f t="shared" si="62"/>
        <v>337392</v>
      </c>
      <c r="O804" t="s">
        <v>10799</v>
      </c>
      <c r="P804" t="s">
        <v>212</v>
      </c>
      <c r="Q804" t="s">
        <v>12053</v>
      </c>
      <c r="R804" t="s">
        <v>213</v>
      </c>
      <c r="S804" t="s">
        <v>13184</v>
      </c>
      <c r="T804" t="s">
        <v>214</v>
      </c>
      <c r="U804" t="s">
        <v>4792</v>
      </c>
      <c r="V804" t="s">
        <v>4793</v>
      </c>
    </row>
    <row r="805" spans="1:22">
      <c r="A805" t="s">
        <v>4794</v>
      </c>
      <c r="B805" t="s">
        <v>9999</v>
      </c>
      <c r="C805" t="s">
        <v>10639</v>
      </c>
      <c r="D805">
        <v>149</v>
      </c>
      <c r="E805" s="11">
        <f t="shared" si="60"/>
        <v>12777893</v>
      </c>
      <c r="F805" s="5">
        <v>499</v>
      </c>
      <c r="G805" s="1">
        <v>0.7</v>
      </c>
      <c r="H805" t="str">
        <f t="shared" si="61"/>
        <v>&gt;=50%</v>
      </c>
      <c r="I805" s="8" t="str">
        <f t="shared" si="63"/>
        <v>200-500</v>
      </c>
      <c r="J805" s="8" t="str">
        <f t="shared" si="64"/>
        <v>No</v>
      </c>
      <c r="K805" s="1" t="s">
        <v>9295</v>
      </c>
      <c r="L805">
        <v>4.0999999999999996</v>
      </c>
      <c r="M805" s="4">
        <v>25607</v>
      </c>
      <c r="N805" s="12">
        <f t="shared" si="62"/>
        <v>104988.7</v>
      </c>
      <c r="O805" t="s">
        <v>11419</v>
      </c>
      <c r="P805" t="s">
        <v>4796</v>
      </c>
      <c r="Q805" t="s">
        <v>12568</v>
      </c>
      <c r="R805" t="s">
        <v>4797</v>
      </c>
      <c r="S805" t="s">
        <v>13730</v>
      </c>
      <c r="T805" t="s">
        <v>4798</v>
      </c>
      <c r="U805" t="s">
        <v>4799</v>
      </c>
      <c r="V805" t="s">
        <v>4800</v>
      </c>
    </row>
    <row r="806" spans="1:22">
      <c r="A806" t="s">
        <v>4801</v>
      </c>
      <c r="B806" t="s">
        <v>10000</v>
      </c>
      <c r="C806" t="s">
        <v>10669</v>
      </c>
      <c r="D806" s="2">
        <v>1799</v>
      </c>
      <c r="E806" s="11">
        <f t="shared" si="60"/>
        <v>205717740</v>
      </c>
      <c r="F806" s="5">
        <v>4990</v>
      </c>
      <c r="G806" s="1">
        <v>0.64</v>
      </c>
      <c r="H806" t="str">
        <f t="shared" si="61"/>
        <v>&gt;=50%</v>
      </c>
      <c r="I806" s="8" t="str">
        <f t="shared" si="63"/>
        <v>&gt;500</v>
      </c>
      <c r="J806" s="8" t="str">
        <f t="shared" si="64"/>
        <v>No</v>
      </c>
      <c r="K806" s="1" t="s">
        <v>9295</v>
      </c>
      <c r="L806">
        <v>4.2</v>
      </c>
      <c r="M806" s="4">
        <v>41226</v>
      </c>
      <c r="N806" s="12">
        <f t="shared" si="62"/>
        <v>173149.2</v>
      </c>
      <c r="O806" t="s">
        <v>11420</v>
      </c>
      <c r="P806" t="s">
        <v>4803</v>
      </c>
      <c r="Q806" t="s">
        <v>12569</v>
      </c>
      <c r="R806" t="s">
        <v>4804</v>
      </c>
      <c r="S806" t="s">
        <v>13731</v>
      </c>
      <c r="T806" t="s">
        <v>4805</v>
      </c>
      <c r="U806" t="s">
        <v>4806</v>
      </c>
      <c r="V806" t="s">
        <v>4807</v>
      </c>
    </row>
    <row r="807" spans="1:22">
      <c r="A807" t="s">
        <v>4808</v>
      </c>
      <c r="B807" t="s">
        <v>10001</v>
      </c>
      <c r="C807" t="s">
        <v>10655</v>
      </c>
      <c r="D807">
        <v>425</v>
      </c>
      <c r="E807" s="11">
        <f t="shared" si="60"/>
        <v>2578419</v>
      </c>
      <c r="F807" s="5">
        <v>999</v>
      </c>
      <c r="G807" s="1">
        <v>0.56999999999999995</v>
      </c>
      <c r="H807" t="str">
        <f t="shared" si="61"/>
        <v>&gt;=50%</v>
      </c>
      <c r="I807" s="8" t="str">
        <f t="shared" si="63"/>
        <v>&gt;500</v>
      </c>
      <c r="J807" s="8" t="str">
        <f t="shared" si="64"/>
        <v>No</v>
      </c>
      <c r="K807" s="1" t="s">
        <v>9295</v>
      </c>
      <c r="L807">
        <v>4</v>
      </c>
      <c r="M807" s="4">
        <v>2581</v>
      </c>
      <c r="N807" s="12">
        <f t="shared" si="62"/>
        <v>10324</v>
      </c>
      <c r="O807" t="s">
        <v>11421</v>
      </c>
      <c r="P807" t="s">
        <v>4810</v>
      </c>
      <c r="Q807" t="s">
        <v>12570</v>
      </c>
      <c r="R807" t="s">
        <v>4811</v>
      </c>
      <c r="S807" t="s">
        <v>13732</v>
      </c>
      <c r="T807" t="s">
        <v>4812</v>
      </c>
      <c r="U807" t="s">
        <v>4813</v>
      </c>
      <c r="V807" t="s">
        <v>4814</v>
      </c>
    </row>
    <row r="808" spans="1:22">
      <c r="A808" t="s">
        <v>4815</v>
      </c>
      <c r="B808" t="s">
        <v>10002</v>
      </c>
      <c r="C808" t="s">
        <v>10615</v>
      </c>
      <c r="D808">
        <v>999</v>
      </c>
      <c r="E808" s="11">
        <f t="shared" si="60"/>
        <v>45644190</v>
      </c>
      <c r="F808" s="5">
        <v>2490</v>
      </c>
      <c r="G808" s="1">
        <v>0.6</v>
      </c>
      <c r="H808" t="str">
        <f t="shared" si="61"/>
        <v>&gt;=50%</v>
      </c>
      <c r="I808" s="8" t="str">
        <f t="shared" si="63"/>
        <v>&gt;500</v>
      </c>
      <c r="J808" s="8" t="str">
        <f t="shared" si="64"/>
        <v>No</v>
      </c>
      <c r="K808" s="1" t="s">
        <v>9295</v>
      </c>
      <c r="L808">
        <v>4.0999999999999996</v>
      </c>
      <c r="M808" s="4">
        <v>18331</v>
      </c>
      <c r="N808" s="12">
        <f t="shared" si="62"/>
        <v>75157.099999999991</v>
      </c>
      <c r="O808" t="s">
        <v>11422</v>
      </c>
      <c r="P808" t="s">
        <v>4817</v>
      </c>
      <c r="Q808" t="s">
        <v>12571</v>
      </c>
      <c r="R808" t="s">
        <v>4818</v>
      </c>
      <c r="S808" t="s">
        <v>13733</v>
      </c>
      <c r="T808" t="s">
        <v>4819</v>
      </c>
      <c r="U808" t="s">
        <v>4820</v>
      </c>
      <c r="V808" t="s">
        <v>4821</v>
      </c>
    </row>
    <row r="809" spans="1:22">
      <c r="A809" t="s">
        <v>4822</v>
      </c>
      <c r="B809" t="s">
        <v>10003</v>
      </c>
      <c r="C809" t="s">
        <v>10670</v>
      </c>
      <c r="D809">
        <v>378</v>
      </c>
      <c r="E809" s="11">
        <f t="shared" si="60"/>
        <v>1777221</v>
      </c>
      <c r="F809" s="5">
        <v>999</v>
      </c>
      <c r="G809" s="1">
        <v>0.62</v>
      </c>
      <c r="H809" t="str">
        <f t="shared" si="61"/>
        <v>20%</v>
      </c>
      <c r="I809" s="8" t="str">
        <f t="shared" si="63"/>
        <v>&gt;500</v>
      </c>
      <c r="J809" s="8" t="str">
        <f t="shared" si="64"/>
        <v>No</v>
      </c>
      <c r="K809" s="1" t="s">
        <v>9295</v>
      </c>
      <c r="L809">
        <v>4.0999999999999996</v>
      </c>
      <c r="M809" s="4">
        <v>1779</v>
      </c>
      <c r="N809" s="12">
        <f t="shared" si="62"/>
        <v>7293.9</v>
      </c>
      <c r="O809" t="s">
        <v>4824</v>
      </c>
      <c r="P809" t="s">
        <v>4825</v>
      </c>
      <c r="Q809" t="s">
        <v>12572</v>
      </c>
      <c r="R809" t="s">
        <v>4826</v>
      </c>
      <c r="S809" t="s">
        <v>13734</v>
      </c>
      <c r="T809" t="s">
        <v>4827</v>
      </c>
      <c r="U809" t="s">
        <v>4828</v>
      </c>
      <c r="V809" t="s">
        <v>4829</v>
      </c>
    </row>
    <row r="810" spans="1:22">
      <c r="A810" t="s">
        <v>4830</v>
      </c>
      <c r="B810" t="s">
        <v>10004</v>
      </c>
      <c r="C810" t="s">
        <v>10638</v>
      </c>
      <c r="D810">
        <v>99</v>
      </c>
      <c r="E810" s="11">
        <f t="shared" si="60"/>
        <v>38412</v>
      </c>
      <c r="F810" s="5">
        <v>99</v>
      </c>
      <c r="G810" s="1">
        <v>0</v>
      </c>
      <c r="H810" t="str">
        <f t="shared" si="61"/>
        <v>20-50%</v>
      </c>
      <c r="I810" s="8" t="str">
        <f t="shared" si="63"/>
        <v>&lt;200</v>
      </c>
      <c r="J810" s="8" t="str">
        <f t="shared" si="64"/>
        <v>No</v>
      </c>
      <c r="K810" s="1" t="s">
        <v>9296</v>
      </c>
      <c r="L810">
        <v>4.3</v>
      </c>
      <c r="M810" s="4">
        <v>388</v>
      </c>
      <c r="N810" s="12">
        <f t="shared" si="62"/>
        <v>1668.3999999999999</v>
      </c>
      <c r="O810" t="s">
        <v>11423</v>
      </c>
      <c r="P810" t="s">
        <v>4832</v>
      </c>
      <c r="Q810" t="s">
        <v>12573</v>
      </c>
      <c r="R810" t="s">
        <v>4833</v>
      </c>
      <c r="S810" t="s">
        <v>13735</v>
      </c>
      <c r="T810" t="s">
        <v>4834</v>
      </c>
      <c r="U810" t="s">
        <v>4835</v>
      </c>
      <c r="V810" t="s">
        <v>4836</v>
      </c>
    </row>
    <row r="811" spans="1:22">
      <c r="A811" t="s">
        <v>4837</v>
      </c>
      <c r="B811" t="s">
        <v>10005</v>
      </c>
      <c r="C811" t="s">
        <v>10671</v>
      </c>
      <c r="D811" s="2">
        <v>1499</v>
      </c>
      <c r="E811" s="11">
        <f t="shared" si="60"/>
        <v>25959344</v>
      </c>
      <c r="F811" s="5">
        <v>2999</v>
      </c>
      <c r="G811" s="1">
        <v>0.5</v>
      </c>
      <c r="H811" t="str">
        <f t="shared" si="61"/>
        <v>20-50%</v>
      </c>
      <c r="I811" s="8" t="str">
        <f t="shared" si="63"/>
        <v>&gt;500</v>
      </c>
      <c r="J811" s="8" t="str">
        <f t="shared" si="64"/>
        <v>No</v>
      </c>
      <c r="K811" s="1" t="s">
        <v>9295</v>
      </c>
      <c r="L811">
        <v>4.5</v>
      </c>
      <c r="M811" s="4">
        <v>8656</v>
      </c>
      <c r="N811" s="12">
        <f t="shared" si="62"/>
        <v>38952</v>
      </c>
      <c r="O811" t="s">
        <v>11424</v>
      </c>
      <c r="P811" t="s">
        <v>4839</v>
      </c>
      <c r="Q811" t="s">
        <v>12574</v>
      </c>
      <c r="R811" t="s">
        <v>4840</v>
      </c>
      <c r="S811" t="s">
        <v>13736</v>
      </c>
      <c r="T811" t="s">
        <v>4841</v>
      </c>
      <c r="U811" t="s">
        <v>4842</v>
      </c>
      <c r="V811" t="s">
        <v>4843</v>
      </c>
    </row>
    <row r="812" spans="1:22">
      <c r="A812" t="s">
        <v>4844</v>
      </c>
      <c r="B812" t="s">
        <v>10006</v>
      </c>
      <c r="C812" t="s">
        <v>10659</v>
      </c>
      <c r="D812" s="2">
        <v>1815</v>
      </c>
      <c r="E812" s="11">
        <f t="shared" si="60"/>
        <v>288067500</v>
      </c>
      <c r="F812" s="5">
        <v>3100</v>
      </c>
      <c r="G812" s="1">
        <v>0.41</v>
      </c>
      <c r="H812" t="str">
        <f t="shared" si="61"/>
        <v>20%</v>
      </c>
      <c r="I812" s="8" t="str">
        <f t="shared" si="63"/>
        <v>&gt;500</v>
      </c>
      <c r="J812" s="8" t="str">
        <f t="shared" si="64"/>
        <v>No</v>
      </c>
      <c r="K812" s="1" t="s">
        <v>9296</v>
      </c>
      <c r="L812">
        <v>4.5</v>
      </c>
      <c r="M812" s="4">
        <v>92925</v>
      </c>
      <c r="N812" s="12">
        <f t="shared" si="62"/>
        <v>418162.5</v>
      </c>
      <c r="O812" t="s">
        <v>11425</v>
      </c>
      <c r="P812" t="s">
        <v>4846</v>
      </c>
      <c r="Q812" t="s">
        <v>12575</v>
      </c>
      <c r="R812" t="s">
        <v>4847</v>
      </c>
      <c r="S812" t="s">
        <v>13737</v>
      </c>
      <c r="T812" t="s">
        <v>4848</v>
      </c>
      <c r="U812" t="s">
        <v>4849</v>
      </c>
      <c r="V812" t="s">
        <v>4850</v>
      </c>
    </row>
    <row r="813" spans="1:22">
      <c r="A813" t="s">
        <v>4851</v>
      </c>
      <c r="B813" t="s">
        <v>10007</v>
      </c>
      <c r="C813" t="s">
        <v>10616</v>
      </c>
      <c r="D813">
        <v>67</v>
      </c>
      <c r="E813" s="11">
        <f t="shared" si="60"/>
        <v>95175</v>
      </c>
      <c r="F813" s="5">
        <v>75</v>
      </c>
      <c r="G813" s="1">
        <v>0.11</v>
      </c>
      <c r="H813" t="str">
        <f t="shared" si="61"/>
        <v>20-50%</v>
      </c>
      <c r="I813" s="8" t="str">
        <f t="shared" si="63"/>
        <v>&lt;200</v>
      </c>
      <c r="J813" s="8" t="str">
        <f t="shared" si="64"/>
        <v>No</v>
      </c>
      <c r="K813" s="1" t="s">
        <v>9296</v>
      </c>
      <c r="L813">
        <v>4.0999999999999996</v>
      </c>
      <c r="M813" s="4">
        <v>1269</v>
      </c>
      <c r="N813" s="12">
        <f t="shared" si="62"/>
        <v>5202.8999999999996</v>
      </c>
      <c r="O813" t="s">
        <v>11426</v>
      </c>
      <c r="P813" t="s">
        <v>4853</v>
      </c>
      <c r="Q813" t="s">
        <v>12576</v>
      </c>
      <c r="R813" t="s">
        <v>4854</v>
      </c>
      <c r="S813" t="s">
        <v>13738</v>
      </c>
      <c r="T813" t="s">
        <v>4855</v>
      </c>
      <c r="U813" t="s">
        <v>4856</v>
      </c>
      <c r="V813" t="s">
        <v>4857</v>
      </c>
    </row>
    <row r="814" spans="1:22">
      <c r="A814" t="s">
        <v>4858</v>
      </c>
      <c r="B814" t="s">
        <v>10008</v>
      </c>
      <c r="C814" t="s">
        <v>2215</v>
      </c>
      <c r="D814" s="2">
        <v>1889</v>
      </c>
      <c r="E814" s="11">
        <f t="shared" si="60"/>
        <v>46946406</v>
      </c>
      <c r="F814" s="5">
        <v>2699</v>
      </c>
      <c r="G814" s="1">
        <v>0.3</v>
      </c>
      <c r="H814" t="str">
        <f t="shared" si="61"/>
        <v>&gt;=50%</v>
      </c>
      <c r="I814" s="8" t="str">
        <f t="shared" si="63"/>
        <v>&gt;500</v>
      </c>
      <c r="J814" s="8" t="str">
        <f t="shared" si="64"/>
        <v>No</v>
      </c>
      <c r="K814" s="1" t="s">
        <v>9296</v>
      </c>
      <c r="L814">
        <v>4.3</v>
      </c>
      <c r="M814" s="4">
        <v>17394</v>
      </c>
      <c r="N814" s="12">
        <f t="shared" si="62"/>
        <v>74794.2</v>
      </c>
      <c r="O814" t="s">
        <v>11427</v>
      </c>
      <c r="P814" t="s">
        <v>4860</v>
      </c>
      <c r="Q814" t="s">
        <v>12577</v>
      </c>
      <c r="R814" t="s">
        <v>4861</v>
      </c>
      <c r="S814" t="s">
        <v>13739</v>
      </c>
      <c r="T814" t="s">
        <v>4862</v>
      </c>
      <c r="U814" t="s">
        <v>4863</v>
      </c>
      <c r="V814" t="s">
        <v>4864</v>
      </c>
    </row>
    <row r="815" spans="1:22">
      <c r="A815" t="s">
        <v>4865</v>
      </c>
      <c r="B815" t="s">
        <v>10009</v>
      </c>
      <c r="C815" t="s">
        <v>10634</v>
      </c>
      <c r="D815">
        <v>499</v>
      </c>
      <c r="E815" s="11">
        <f t="shared" si="60"/>
        <v>13744331</v>
      </c>
      <c r="F815" s="5">
        <v>1499</v>
      </c>
      <c r="G815" s="1">
        <v>0.67</v>
      </c>
      <c r="H815" t="str">
        <f t="shared" si="61"/>
        <v>20-50%</v>
      </c>
      <c r="I815" s="8" t="str">
        <f t="shared" si="63"/>
        <v>&gt;500</v>
      </c>
      <c r="J815" s="8" t="str">
        <f t="shared" si="64"/>
        <v>No</v>
      </c>
      <c r="K815" s="1" t="s">
        <v>9295</v>
      </c>
      <c r="L815">
        <v>3.6</v>
      </c>
      <c r="M815" s="4">
        <v>9169</v>
      </c>
      <c r="N815" s="12">
        <f t="shared" si="62"/>
        <v>33008.400000000001</v>
      </c>
      <c r="O815" t="s">
        <v>11428</v>
      </c>
      <c r="P815" t="s">
        <v>4867</v>
      </c>
      <c r="Q815" t="s">
        <v>12578</v>
      </c>
      <c r="R815" t="s">
        <v>4868</v>
      </c>
      <c r="S815" t="s">
        <v>13740</v>
      </c>
      <c r="T815" t="s">
        <v>4869</v>
      </c>
      <c r="U815" t="s">
        <v>4870</v>
      </c>
      <c r="V815" t="s">
        <v>4871</v>
      </c>
    </row>
    <row r="816" spans="1:22">
      <c r="A816" t="s">
        <v>4872</v>
      </c>
      <c r="B816" t="s">
        <v>10010</v>
      </c>
      <c r="C816" t="s">
        <v>10624</v>
      </c>
      <c r="D816">
        <v>499</v>
      </c>
      <c r="E816" s="11">
        <f t="shared" si="60"/>
        <v>1028970</v>
      </c>
      <c r="F816" s="5">
        <v>999</v>
      </c>
      <c r="G816" s="1">
        <v>0.5</v>
      </c>
      <c r="H816" t="str">
        <f t="shared" si="61"/>
        <v>20-50%</v>
      </c>
      <c r="I816" s="8" t="str">
        <f t="shared" si="63"/>
        <v>&gt;500</v>
      </c>
      <c r="J816" s="8" t="str">
        <f t="shared" si="64"/>
        <v>No</v>
      </c>
      <c r="K816" s="1" t="s">
        <v>9295</v>
      </c>
      <c r="L816">
        <v>4.4000000000000004</v>
      </c>
      <c r="M816" s="4">
        <v>1030</v>
      </c>
      <c r="N816" s="12">
        <f t="shared" si="62"/>
        <v>4532</v>
      </c>
      <c r="O816" t="s">
        <v>11429</v>
      </c>
      <c r="P816" t="s">
        <v>4874</v>
      </c>
      <c r="Q816" t="s">
        <v>12579</v>
      </c>
      <c r="R816" t="s">
        <v>4875</v>
      </c>
      <c r="S816" t="s">
        <v>13741</v>
      </c>
      <c r="T816" t="s">
        <v>4876</v>
      </c>
      <c r="U816" t="s">
        <v>4877</v>
      </c>
      <c r="V816" t="s">
        <v>4878</v>
      </c>
    </row>
    <row r="817" spans="1:22">
      <c r="A817" t="s">
        <v>4879</v>
      </c>
      <c r="B817" t="s">
        <v>10011</v>
      </c>
      <c r="C817" t="s">
        <v>10672</v>
      </c>
      <c r="D817" s="2">
        <v>5799</v>
      </c>
      <c r="E817" s="11">
        <f t="shared" si="60"/>
        <v>402133727</v>
      </c>
      <c r="F817" s="5">
        <v>7999</v>
      </c>
      <c r="G817" s="1">
        <v>0.28000000000000003</v>
      </c>
      <c r="H817" t="str">
        <f t="shared" si="61"/>
        <v>20-50%</v>
      </c>
      <c r="I817" s="8" t="str">
        <f t="shared" si="63"/>
        <v>&gt;500</v>
      </c>
      <c r="J817" s="8" t="str">
        <f t="shared" si="64"/>
        <v>No</v>
      </c>
      <c r="K817" s="1" t="s">
        <v>9296</v>
      </c>
      <c r="L817">
        <v>4.5</v>
      </c>
      <c r="M817" s="4">
        <v>50273</v>
      </c>
      <c r="N817" s="12">
        <f t="shared" si="62"/>
        <v>226228.5</v>
      </c>
      <c r="O817" t="s">
        <v>11430</v>
      </c>
      <c r="P817" t="s">
        <v>4881</v>
      </c>
      <c r="Q817" t="s">
        <v>12580</v>
      </c>
      <c r="R817" t="s">
        <v>4882</v>
      </c>
      <c r="S817" t="s">
        <v>13742</v>
      </c>
      <c r="T817" t="s">
        <v>4883</v>
      </c>
      <c r="U817" t="s">
        <v>4884</v>
      </c>
      <c r="V817" t="s">
        <v>4885</v>
      </c>
    </row>
    <row r="818" spans="1:22">
      <c r="A818" t="s">
        <v>4886</v>
      </c>
      <c r="B818" t="s">
        <v>10012</v>
      </c>
      <c r="C818" t="s">
        <v>10615</v>
      </c>
      <c r="D818">
        <v>499</v>
      </c>
      <c r="E818" s="11">
        <f t="shared" si="60"/>
        <v>5386858</v>
      </c>
      <c r="F818" s="5">
        <v>799</v>
      </c>
      <c r="G818" s="1">
        <v>0.38</v>
      </c>
      <c r="H818" t="str">
        <f t="shared" si="61"/>
        <v>&gt;=50%</v>
      </c>
      <c r="I818" s="8" t="str">
        <f t="shared" si="63"/>
        <v>&gt;500</v>
      </c>
      <c r="J818" s="8" t="str">
        <f t="shared" si="64"/>
        <v>No</v>
      </c>
      <c r="K818" s="1" t="s">
        <v>9296</v>
      </c>
      <c r="L818">
        <v>3.9</v>
      </c>
      <c r="M818" s="4">
        <v>6742</v>
      </c>
      <c r="N818" s="12">
        <f t="shared" si="62"/>
        <v>26293.8</v>
      </c>
      <c r="O818" t="s">
        <v>11431</v>
      </c>
      <c r="P818" t="s">
        <v>4888</v>
      </c>
      <c r="Q818" t="s">
        <v>12581</v>
      </c>
      <c r="R818" t="s">
        <v>4889</v>
      </c>
      <c r="S818" t="s">
        <v>13743</v>
      </c>
      <c r="T818" t="s">
        <v>4890</v>
      </c>
      <c r="U818" t="s">
        <v>4891</v>
      </c>
      <c r="V818" t="s">
        <v>4892</v>
      </c>
    </row>
    <row r="819" spans="1:22">
      <c r="A819" t="s">
        <v>4893</v>
      </c>
      <c r="B819" t="s">
        <v>10013</v>
      </c>
      <c r="C819" t="s">
        <v>10572</v>
      </c>
      <c r="D819">
        <v>249</v>
      </c>
      <c r="E819" s="11">
        <f t="shared" si="60"/>
        <v>724800</v>
      </c>
      <c r="F819" s="5">
        <v>600</v>
      </c>
      <c r="G819" s="1">
        <v>0.59</v>
      </c>
      <c r="H819" t="str">
        <f t="shared" si="61"/>
        <v>&gt;=50%</v>
      </c>
      <c r="I819" s="8" t="str">
        <f t="shared" si="63"/>
        <v>&gt;500</v>
      </c>
      <c r="J819" s="8" t="str">
        <f t="shared" si="64"/>
        <v>No</v>
      </c>
      <c r="K819" s="1" t="s">
        <v>9295</v>
      </c>
      <c r="L819">
        <v>4</v>
      </c>
      <c r="M819" s="4">
        <v>1208</v>
      </c>
      <c r="N819" s="12">
        <f t="shared" si="62"/>
        <v>4832</v>
      </c>
      <c r="O819" t="s">
        <v>11432</v>
      </c>
      <c r="P819" t="s">
        <v>4895</v>
      </c>
      <c r="Q819" t="s">
        <v>12582</v>
      </c>
      <c r="R819" t="s">
        <v>4896</v>
      </c>
      <c r="S819" t="s">
        <v>13744</v>
      </c>
      <c r="T819" t="s">
        <v>4897</v>
      </c>
      <c r="U819" t="s">
        <v>4898</v>
      </c>
      <c r="V819" t="s">
        <v>4899</v>
      </c>
    </row>
    <row r="820" spans="1:22">
      <c r="A820" t="s">
        <v>217</v>
      </c>
      <c r="B820" t="s">
        <v>9347</v>
      </c>
      <c r="C820" t="s">
        <v>10624</v>
      </c>
      <c r="D820">
        <v>179</v>
      </c>
      <c r="E820" s="11">
        <f t="shared" si="60"/>
        <v>964567</v>
      </c>
      <c r="F820" s="5">
        <v>499</v>
      </c>
      <c r="G820" s="1">
        <v>0.64</v>
      </c>
      <c r="H820" t="str">
        <f t="shared" si="61"/>
        <v>20-50%</v>
      </c>
      <c r="I820" s="8" t="str">
        <f t="shared" si="63"/>
        <v>200-500</v>
      </c>
      <c r="J820" s="8" t="str">
        <f t="shared" si="64"/>
        <v>No</v>
      </c>
      <c r="K820" s="1" t="s">
        <v>9295</v>
      </c>
      <c r="L820">
        <v>4</v>
      </c>
      <c r="M820" s="4">
        <v>1933</v>
      </c>
      <c r="N820" s="12">
        <f t="shared" si="62"/>
        <v>7732</v>
      </c>
      <c r="O820" t="s">
        <v>10800</v>
      </c>
      <c r="P820" t="s">
        <v>219</v>
      </c>
      <c r="Q820" t="s">
        <v>12054</v>
      </c>
      <c r="R820" t="s">
        <v>220</v>
      </c>
      <c r="S820" t="s">
        <v>13185</v>
      </c>
      <c r="T820" t="s">
        <v>9247</v>
      </c>
      <c r="U820" t="s">
        <v>221</v>
      </c>
      <c r="V820" t="s">
        <v>4900</v>
      </c>
    </row>
    <row r="821" spans="1:22">
      <c r="A821" t="s">
        <v>4901</v>
      </c>
      <c r="B821" t="s">
        <v>10014</v>
      </c>
      <c r="C821" t="s">
        <v>10651</v>
      </c>
      <c r="D821" s="2">
        <v>4449</v>
      </c>
      <c r="E821" s="11">
        <f t="shared" si="60"/>
        <v>143384404</v>
      </c>
      <c r="F821" s="5">
        <v>5734</v>
      </c>
      <c r="G821" s="1">
        <v>0.22</v>
      </c>
      <c r="H821" t="str">
        <f t="shared" si="61"/>
        <v>20-50%</v>
      </c>
      <c r="I821" s="8" t="str">
        <f t="shared" si="63"/>
        <v>&gt;500</v>
      </c>
      <c r="J821" s="8" t="str">
        <f t="shared" si="64"/>
        <v>No</v>
      </c>
      <c r="K821" s="1" t="s">
        <v>9296</v>
      </c>
      <c r="L821">
        <v>4.4000000000000004</v>
      </c>
      <c r="M821" s="4">
        <v>25006</v>
      </c>
      <c r="N821" s="12">
        <f t="shared" si="62"/>
        <v>110026.40000000001</v>
      </c>
      <c r="O821" t="s">
        <v>11433</v>
      </c>
      <c r="P821" t="s">
        <v>4903</v>
      </c>
      <c r="Q821" t="s">
        <v>12583</v>
      </c>
      <c r="R821" t="s">
        <v>4904</v>
      </c>
      <c r="S821" t="s">
        <v>13745</v>
      </c>
      <c r="T821" t="s">
        <v>9274</v>
      </c>
      <c r="U821" t="s">
        <v>4905</v>
      </c>
      <c r="V821" t="s">
        <v>4906</v>
      </c>
    </row>
    <row r="822" spans="1:22">
      <c r="A822" t="s">
        <v>4907</v>
      </c>
      <c r="B822" t="s">
        <v>10015</v>
      </c>
      <c r="C822" t="s">
        <v>10614</v>
      </c>
      <c r="D822">
        <v>299</v>
      </c>
      <c r="E822" s="11">
        <f t="shared" si="60"/>
        <v>18388700</v>
      </c>
      <c r="F822" s="5">
        <v>550</v>
      </c>
      <c r="G822" s="1">
        <v>0.46</v>
      </c>
      <c r="H822" t="str">
        <f t="shared" si="61"/>
        <v>&gt;=50%</v>
      </c>
      <c r="I822" s="8" t="str">
        <f t="shared" si="63"/>
        <v>&gt;500</v>
      </c>
      <c r="J822" s="8" t="str">
        <f t="shared" si="64"/>
        <v>No</v>
      </c>
      <c r="K822" s="1" t="s">
        <v>9296</v>
      </c>
      <c r="L822">
        <v>4.5999999999999996</v>
      </c>
      <c r="M822" s="4">
        <v>33434</v>
      </c>
      <c r="N822" s="12">
        <f t="shared" si="62"/>
        <v>153796.4</v>
      </c>
      <c r="O822" t="s">
        <v>11434</v>
      </c>
      <c r="P822" t="s">
        <v>4909</v>
      </c>
      <c r="Q822" t="s">
        <v>12584</v>
      </c>
      <c r="R822" t="s">
        <v>4910</v>
      </c>
      <c r="S822" t="s">
        <v>13746</v>
      </c>
      <c r="T822" t="s">
        <v>4911</v>
      </c>
      <c r="U822" t="s">
        <v>4912</v>
      </c>
      <c r="V822" t="s">
        <v>4913</v>
      </c>
    </row>
    <row r="823" spans="1:22">
      <c r="A823" t="s">
        <v>4914</v>
      </c>
      <c r="B823" t="s">
        <v>10016</v>
      </c>
      <c r="C823" t="s">
        <v>10618</v>
      </c>
      <c r="D823">
        <v>629</v>
      </c>
      <c r="E823" s="11">
        <f t="shared" si="60"/>
        <v>8758390</v>
      </c>
      <c r="F823" s="5">
        <v>1390</v>
      </c>
      <c r="G823" s="1">
        <v>0.55000000000000004</v>
      </c>
      <c r="H823" t="str">
        <f t="shared" si="61"/>
        <v>20-50%</v>
      </c>
      <c r="I823" s="8" t="str">
        <f t="shared" si="63"/>
        <v>&gt;500</v>
      </c>
      <c r="J823" s="8" t="str">
        <f t="shared" si="64"/>
        <v>No</v>
      </c>
      <c r="K823" s="1" t="s">
        <v>9295</v>
      </c>
      <c r="L823">
        <v>4.4000000000000004</v>
      </c>
      <c r="M823" s="4">
        <v>6301</v>
      </c>
      <c r="N823" s="12">
        <f t="shared" si="62"/>
        <v>27724.400000000001</v>
      </c>
      <c r="O823" t="s">
        <v>11435</v>
      </c>
      <c r="P823" t="s">
        <v>4916</v>
      </c>
      <c r="Q823" t="s">
        <v>12585</v>
      </c>
      <c r="R823" t="s">
        <v>4917</v>
      </c>
      <c r="S823" t="s">
        <v>13747</v>
      </c>
      <c r="T823" t="s">
        <v>4918</v>
      </c>
      <c r="U823" t="s">
        <v>4919</v>
      </c>
      <c r="V823" t="s">
        <v>4920</v>
      </c>
    </row>
    <row r="824" spans="1:22">
      <c r="A824" t="s">
        <v>4921</v>
      </c>
      <c r="B824" t="s">
        <v>10017</v>
      </c>
      <c r="C824" t="s">
        <v>10572</v>
      </c>
      <c r="D824" s="2">
        <v>2595</v>
      </c>
      <c r="E824" s="11">
        <f t="shared" si="60"/>
        <v>74526310</v>
      </c>
      <c r="F824" s="5">
        <v>3295</v>
      </c>
      <c r="G824" s="1">
        <v>0.21</v>
      </c>
      <c r="H824" t="str">
        <f t="shared" si="61"/>
        <v>&gt;=50%</v>
      </c>
      <c r="I824" s="8" t="str">
        <f t="shared" si="63"/>
        <v>&gt;500</v>
      </c>
      <c r="J824" s="8" t="str">
        <f t="shared" si="64"/>
        <v>No</v>
      </c>
      <c r="K824" s="1" t="s">
        <v>9296</v>
      </c>
      <c r="L824">
        <v>4.4000000000000004</v>
      </c>
      <c r="M824" s="4">
        <v>22618</v>
      </c>
      <c r="N824" s="12">
        <f t="shared" si="62"/>
        <v>99519.200000000012</v>
      </c>
      <c r="O824" t="s">
        <v>11436</v>
      </c>
      <c r="P824" t="s">
        <v>4923</v>
      </c>
      <c r="Q824" t="s">
        <v>12586</v>
      </c>
      <c r="R824" t="s">
        <v>4924</v>
      </c>
      <c r="S824" t="s">
        <v>13748</v>
      </c>
      <c r="T824" t="s">
        <v>4925</v>
      </c>
      <c r="U824" t="s">
        <v>4926</v>
      </c>
      <c r="V824" t="s">
        <v>4927</v>
      </c>
    </row>
    <row r="825" spans="1:22">
      <c r="A825" t="s">
        <v>223</v>
      </c>
      <c r="B825" t="s">
        <v>9348</v>
      </c>
      <c r="C825" t="s">
        <v>10638</v>
      </c>
      <c r="D825">
        <v>389</v>
      </c>
      <c r="E825" s="11">
        <f t="shared" si="60"/>
        <v>1070426</v>
      </c>
      <c r="F825" s="5">
        <v>1099</v>
      </c>
      <c r="G825" s="1">
        <v>0.65</v>
      </c>
      <c r="H825" t="str">
        <f t="shared" si="61"/>
        <v>20-50%</v>
      </c>
      <c r="I825" s="8" t="str">
        <f t="shared" si="63"/>
        <v>&gt;500</v>
      </c>
      <c r="J825" s="8" t="str">
        <f t="shared" si="64"/>
        <v>No</v>
      </c>
      <c r="K825" s="1" t="s">
        <v>9295</v>
      </c>
      <c r="L825">
        <v>4.3</v>
      </c>
      <c r="M825" s="4">
        <v>974</v>
      </c>
      <c r="N825" s="12">
        <f t="shared" si="62"/>
        <v>4188.2</v>
      </c>
      <c r="O825" t="s">
        <v>10801</v>
      </c>
      <c r="P825" t="s">
        <v>225</v>
      </c>
      <c r="Q825" t="s">
        <v>12055</v>
      </c>
      <c r="R825" t="s">
        <v>226</v>
      </c>
      <c r="S825" t="s">
        <v>13186</v>
      </c>
      <c r="T825" t="s">
        <v>227</v>
      </c>
      <c r="U825" t="s">
        <v>4928</v>
      </c>
      <c r="V825" t="s">
        <v>4929</v>
      </c>
    </row>
    <row r="826" spans="1:22">
      <c r="A826" t="s">
        <v>4930</v>
      </c>
      <c r="B826" t="s">
        <v>10018</v>
      </c>
      <c r="C826" t="s">
        <v>10646</v>
      </c>
      <c r="D826" s="2">
        <v>1799</v>
      </c>
      <c r="E826" s="11">
        <f t="shared" si="60"/>
        <v>59215562</v>
      </c>
      <c r="F826" s="5">
        <v>2911</v>
      </c>
      <c r="G826" s="1">
        <v>0.38</v>
      </c>
      <c r="H826" t="str">
        <f t="shared" si="61"/>
        <v>20-50%</v>
      </c>
      <c r="I826" s="8" t="str">
        <f t="shared" si="63"/>
        <v>&gt;500</v>
      </c>
      <c r="J826" s="8" t="str">
        <f t="shared" si="64"/>
        <v>No</v>
      </c>
      <c r="K826" s="1" t="s">
        <v>9296</v>
      </c>
      <c r="L826">
        <v>4.3</v>
      </c>
      <c r="M826" s="4">
        <v>20342</v>
      </c>
      <c r="N826" s="12">
        <f t="shared" si="62"/>
        <v>87470.599999999991</v>
      </c>
      <c r="O826" t="s">
        <v>11437</v>
      </c>
      <c r="P826" t="s">
        <v>4932</v>
      </c>
      <c r="Q826" t="s">
        <v>12587</v>
      </c>
      <c r="R826" t="s">
        <v>4933</v>
      </c>
      <c r="S826" t="s">
        <v>13749</v>
      </c>
      <c r="T826" t="s">
        <v>4934</v>
      </c>
      <c r="U826" t="s">
        <v>4935</v>
      </c>
      <c r="V826" t="s">
        <v>4936</v>
      </c>
    </row>
    <row r="827" spans="1:22">
      <c r="A827" t="s">
        <v>4937</v>
      </c>
      <c r="B827" t="s">
        <v>10019</v>
      </c>
      <c r="C827" t="s">
        <v>10616</v>
      </c>
      <c r="D827">
        <v>90</v>
      </c>
      <c r="E827" s="11">
        <f t="shared" si="60"/>
        <v>1300075</v>
      </c>
      <c r="F827" s="5">
        <v>175</v>
      </c>
      <c r="G827" s="1">
        <v>0.49</v>
      </c>
      <c r="H827" t="str">
        <f t="shared" si="61"/>
        <v>20%</v>
      </c>
      <c r="I827" s="8" t="str">
        <f t="shared" si="63"/>
        <v>&lt;200</v>
      </c>
      <c r="J827" s="8" t="str">
        <f t="shared" si="64"/>
        <v>No</v>
      </c>
      <c r="K827" s="1" t="s">
        <v>9296</v>
      </c>
      <c r="L827">
        <v>4.4000000000000004</v>
      </c>
      <c r="M827" s="4">
        <v>7429</v>
      </c>
      <c r="N827" s="12">
        <f t="shared" si="62"/>
        <v>32687.600000000002</v>
      </c>
      <c r="O827" t="s">
        <v>11438</v>
      </c>
      <c r="P827" t="s">
        <v>4939</v>
      </c>
      <c r="Q827" t="s">
        <v>12588</v>
      </c>
      <c r="R827" t="s">
        <v>4940</v>
      </c>
      <c r="S827" t="s">
        <v>13750</v>
      </c>
      <c r="T827" t="s">
        <v>4941</v>
      </c>
      <c r="U827" t="s">
        <v>4942</v>
      </c>
      <c r="V827" t="s">
        <v>4943</v>
      </c>
    </row>
    <row r="828" spans="1:22">
      <c r="A828" t="s">
        <v>4944</v>
      </c>
      <c r="B828" t="s">
        <v>10020</v>
      </c>
      <c r="C828" t="s">
        <v>10591</v>
      </c>
      <c r="D828">
        <v>599</v>
      </c>
      <c r="E828" s="11">
        <f t="shared" si="60"/>
        <v>15827377</v>
      </c>
      <c r="F828" s="5">
        <v>599</v>
      </c>
      <c r="G828" s="1">
        <v>0</v>
      </c>
      <c r="H828" t="str">
        <f t="shared" si="61"/>
        <v>&gt;=50%</v>
      </c>
      <c r="I828" s="8" t="str">
        <f t="shared" si="63"/>
        <v>&gt;500</v>
      </c>
      <c r="J828" s="8" t="str">
        <f t="shared" si="64"/>
        <v>No</v>
      </c>
      <c r="K828" s="1" t="s">
        <v>9296</v>
      </c>
      <c r="L828">
        <v>4</v>
      </c>
      <c r="M828" s="4">
        <v>26423</v>
      </c>
      <c r="N828" s="12">
        <f t="shared" si="62"/>
        <v>105692</v>
      </c>
      <c r="O828" t="s">
        <v>11439</v>
      </c>
      <c r="P828" t="s">
        <v>4946</v>
      </c>
      <c r="Q828" t="s">
        <v>12589</v>
      </c>
      <c r="R828" t="s">
        <v>4947</v>
      </c>
      <c r="S828" t="s">
        <v>13751</v>
      </c>
      <c r="T828" t="s">
        <v>4948</v>
      </c>
      <c r="U828" t="s">
        <v>4949</v>
      </c>
      <c r="V828" t="s">
        <v>4950</v>
      </c>
    </row>
    <row r="829" spans="1:22">
      <c r="A829" t="s">
        <v>4951</v>
      </c>
      <c r="B829" t="s">
        <v>10021</v>
      </c>
      <c r="C829" t="s">
        <v>10673</v>
      </c>
      <c r="D829" s="2">
        <v>1999</v>
      </c>
      <c r="E829" s="11">
        <f t="shared" si="60"/>
        <v>250408695</v>
      </c>
      <c r="F829" s="5">
        <v>7999</v>
      </c>
      <c r="G829" s="1">
        <v>0.75</v>
      </c>
      <c r="H829" t="str">
        <f t="shared" si="61"/>
        <v>20-50%</v>
      </c>
      <c r="I829" s="8" t="str">
        <f t="shared" si="63"/>
        <v>&gt;500</v>
      </c>
      <c r="J829" s="8" t="str">
        <f t="shared" si="64"/>
        <v>No</v>
      </c>
      <c r="K829" s="1" t="s">
        <v>9295</v>
      </c>
      <c r="L829">
        <v>4.2</v>
      </c>
      <c r="M829" s="4">
        <v>31305</v>
      </c>
      <c r="N829" s="12">
        <f t="shared" si="62"/>
        <v>131481</v>
      </c>
      <c r="O829" t="s">
        <v>11440</v>
      </c>
      <c r="P829" t="s">
        <v>4953</v>
      </c>
      <c r="Q829" t="s">
        <v>12590</v>
      </c>
      <c r="R829" t="s">
        <v>4954</v>
      </c>
      <c r="S829" t="s">
        <v>13752</v>
      </c>
      <c r="T829" t="s">
        <v>4955</v>
      </c>
      <c r="U829" t="s">
        <v>4956</v>
      </c>
      <c r="V829" t="s">
        <v>4957</v>
      </c>
    </row>
    <row r="830" spans="1:22">
      <c r="A830" t="s">
        <v>4958</v>
      </c>
      <c r="B830" t="s">
        <v>10022</v>
      </c>
      <c r="C830" t="s">
        <v>10674</v>
      </c>
      <c r="D830" s="2">
        <v>2099</v>
      </c>
      <c r="E830" s="11">
        <f t="shared" si="60"/>
        <v>36442250</v>
      </c>
      <c r="F830" s="5">
        <v>3250</v>
      </c>
      <c r="G830" s="1">
        <v>0.35</v>
      </c>
      <c r="H830" t="str">
        <f t="shared" si="61"/>
        <v>&gt;=50%</v>
      </c>
      <c r="I830" s="8" t="str">
        <f t="shared" si="63"/>
        <v>&gt;500</v>
      </c>
      <c r="J830" s="8" t="str">
        <f t="shared" si="64"/>
        <v>No</v>
      </c>
      <c r="K830" s="1" t="s">
        <v>9296</v>
      </c>
      <c r="L830">
        <v>3.8</v>
      </c>
      <c r="M830" s="4">
        <v>11213</v>
      </c>
      <c r="N830" s="12">
        <f t="shared" si="62"/>
        <v>42609.4</v>
      </c>
      <c r="O830" t="s">
        <v>11441</v>
      </c>
      <c r="P830" t="s">
        <v>4960</v>
      </c>
      <c r="Q830" t="s">
        <v>12591</v>
      </c>
      <c r="R830" t="s">
        <v>4961</v>
      </c>
      <c r="S830" t="s">
        <v>13753</v>
      </c>
      <c r="T830" t="s">
        <v>4962</v>
      </c>
      <c r="U830" t="s">
        <v>4963</v>
      </c>
      <c r="V830" t="s">
        <v>4964</v>
      </c>
    </row>
    <row r="831" spans="1:22">
      <c r="A831" t="s">
        <v>4965</v>
      </c>
      <c r="B831" t="s">
        <v>4966</v>
      </c>
      <c r="C831" t="s">
        <v>10623</v>
      </c>
      <c r="D831">
        <v>179</v>
      </c>
      <c r="E831" s="11">
        <f t="shared" si="60"/>
        <v>5076826</v>
      </c>
      <c r="F831" s="5">
        <v>499</v>
      </c>
      <c r="G831" s="1">
        <v>0.64</v>
      </c>
      <c r="H831" t="str">
        <f t="shared" si="61"/>
        <v>20-50%</v>
      </c>
      <c r="I831" s="8" t="str">
        <f t="shared" si="63"/>
        <v>200-500</v>
      </c>
      <c r="J831" s="8" t="str">
        <f t="shared" si="64"/>
        <v>No</v>
      </c>
      <c r="K831" s="1" t="s">
        <v>9295</v>
      </c>
      <c r="L831">
        <v>4.0999999999999996</v>
      </c>
      <c r="M831" s="4">
        <v>10174</v>
      </c>
      <c r="N831" s="12">
        <f t="shared" si="62"/>
        <v>41713.399999999994</v>
      </c>
      <c r="O831" t="s">
        <v>11442</v>
      </c>
      <c r="P831" t="s">
        <v>4967</v>
      </c>
      <c r="Q831" t="s">
        <v>12592</v>
      </c>
      <c r="R831" t="s">
        <v>4968</v>
      </c>
      <c r="S831" t="s">
        <v>13754</v>
      </c>
      <c r="T831" t="s">
        <v>4969</v>
      </c>
      <c r="U831" t="s">
        <v>4970</v>
      </c>
      <c r="V831" t="s">
        <v>4971</v>
      </c>
    </row>
    <row r="832" spans="1:22">
      <c r="A832" t="s">
        <v>4972</v>
      </c>
      <c r="B832" t="s">
        <v>10023</v>
      </c>
      <c r="C832" t="s">
        <v>10629</v>
      </c>
      <c r="D832" s="2">
        <v>1345</v>
      </c>
      <c r="E832" s="11">
        <f t="shared" si="60"/>
        <v>39962835</v>
      </c>
      <c r="F832" s="5">
        <v>2295</v>
      </c>
      <c r="G832" s="1">
        <v>0.41</v>
      </c>
      <c r="H832" t="str">
        <f t="shared" si="61"/>
        <v>&gt;=50%</v>
      </c>
      <c r="I832" s="8" t="str">
        <f t="shared" si="63"/>
        <v>&gt;500</v>
      </c>
      <c r="J832" s="8" t="str">
        <f t="shared" si="64"/>
        <v>No</v>
      </c>
      <c r="K832" s="1" t="s">
        <v>9296</v>
      </c>
      <c r="L832">
        <v>4.2</v>
      </c>
      <c r="M832" s="4">
        <v>17413</v>
      </c>
      <c r="N832" s="12">
        <f t="shared" si="62"/>
        <v>73134.600000000006</v>
      </c>
      <c r="O832" t="s">
        <v>11443</v>
      </c>
      <c r="P832" t="s">
        <v>4974</v>
      </c>
      <c r="Q832" t="s">
        <v>12593</v>
      </c>
      <c r="R832" t="s">
        <v>4975</v>
      </c>
      <c r="S832" t="s">
        <v>13755</v>
      </c>
      <c r="T832" t="s">
        <v>4976</v>
      </c>
      <c r="U832" t="s">
        <v>4977</v>
      </c>
      <c r="V832" t="s">
        <v>4978</v>
      </c>
    </row>
    <row r="833" spans="1:22">
      <c r="A833" t="s">
        <v>4979</v>
      </c>
      <c r="B833" t="s">
        <v>10024</v>
      </c>
      <c r="C833" t="s">
        <v>10661</v>
      </c>
      <c r="D833">
        <v>349</v>
      </c>
      <c r="E833" s="11">
        <f t="shared" si="60"/>
        <v>6642620</v>
      </c>
      <c r="F833" s="5">
        <v>995</v>
      </c>
      <c r="G833" s="1">
        <v>0.65</v>
      </c>
      <c r="H833" t="str">
        <f t="shared" si="61"/>
        <v>20-50%</v>
      </c>
      <c r="I833" s="8" t="str">
        <f t="shared" si="63"/>
        <v>&gt;500</v>
      </c>
      <c r="J833" s="8" t="str">
        <f t="shared" si="64"/>
        <v>No</v>
      </c>
      <c r="K833" s="1" t="s">
        <v>9295</v>
      </c>
      <c r="L833">
        <v>4.2</v>
      </c>
      <c r="M833" s="4">
        <v>6676</v>
      </c>
      <c r="N833" s="12">
        <f t="shared" si="62"/>
        <v>28039.200000000001</v>
      </c>
      <c r="O833" t="s">
        <v>11444</v>
      </c>
      <c r="P833" t="s">
        <v>4981</v>
      </c>
      <c r="Q833" t="s">
        <v>12594</v>
      </c>
      <c r="R833" t="s">
        <v>4982</v>
      </c>
      <c r="S833" t="s">
        <v>13756</v>
      </c>
      <c r="T833" t="s">
        <v>4983</v>
      </c>
      <c r="U833" t="s">
        <v>4984</v>
      </c>
      <c r="V833" t="s">
        <v>4985</v>
      </c>
    </row>
    <row r="834" spans="1:22">
      <c r="A834" t="s">
        <v>4986</v>
      </c>
      <c r="B834" t="s">
        <v>10025</v>
      </c>
      <c r="C834" t="s">
        <v>10572</v>
      </c>
      <c r="D834">
        <v>287</v>
      </c>
      <c r="E834" s="11">
        <f t="shared" ref="E834:E897" si="65">F834 * M834</f>
        <v>4029924</v>
      </c>
      <c r="F834" s="5">
        <v>499</v>
      </c>
      <c r="G834" s="1">
        <v>0.42</v>
      </c>
      <c r="H834" t="str">
        <f t="shared" ref="H834:H897" si="66">IF(G835 &lt;=0.2, "20%", IF(G835 &lt;=0.5,"20-50%", "&gt;=50%"))</f>
        <v>20%</v>
      </c>
      <c r="I834" s="8" t="str">
        <f t="shared" si="63"/>
        <v>200-500</v>
      </c>
      <c r="J834" s="8" t="str">
        <f t="shared" si="64"/>
        <v>No</v>
      </c>
      <c r="K834" s="1" t="s">
        <v>9296</v>
      </c>
      <c r="L834">
        <v>4.4000000000000004</v>
      </c>
      <c r="M834" s="4">
        <v>8076</v>
      </c>
      <c r="N834" s="12">
        <f t="shared" ref="N834:N897" si="67">L834 *M834</f>
        <v>35534.400000000001</v>
      </c>
      <c r="O834" t="s">
        <v>11445</v>
      </c>
      <c r="P834" t="s">
        <v>4988</v>
      </c>
      <c r="Q834" t="s">
        <v>12595</v>
      </c>
      <c r="R834" t="s">
        <v>4989</v>
      </c>
      <c r="S834" t="s">
        <v>13757</v>
      </c>
      <c r="T834" t="s">
        <v>4990</v>
      </c>
      <c r="U834" t="s">
        <v>4991</v>
      </c>
      <c r="V834" t="s">
        <v>4992</v>
      </c>
    </row>
    <row r="835" spans="1:22">
      <c r="A835" t="s">
        <v>230</v>
      </c>
      <c r="B835" t="s">
        <v>9349</v>
      </c>
      <c r="C835" t="s">
        <v>10613</v>
      </c>
      <c r="D835">
        <v>599</v>
      </c>
      <c r="E835" s="11">
        <f t="shared" si="65"/>
        <v>212645</v>
      </c>
      <c r="F835" s="5">
        <v>599</v>
      </c>
      <c r="G835" s="1">
        <v>0</v>
      </c>
      <c r="H835" t="str">
        <f t="shared" si="66"/>
        <v>20-50%</v>
      </c>
      <c r="I835" s="8" t="str">
        <f t="shared" ref="I835:I898" si="68">IF(F835&lt;200,"&lt;200",IF(F835&lt;=500,"200-500",IF(F835&gt;500,"&gt;500")))</f>
        <v>&gt;500</v>
      </c>
      <c r="J835" s="8" t="str">
        <f t="shared" ref="J835:J898" si="69">IF(T835 &lt;1000, "Yes","No")</f>
        <v>No</v>
      </c>
      <c r="K835" s="1" t="s">
        <v>9296</v>
      </c>
      <c r="L835">
        <v>4.3</v>
      </c>
      <c r="M835" s="4">
        <v>355</v>
      </c>
      <c r="N835" s="12">
        <f t="shared" si="67"/>
        <v>1526.5</v>
      </c>
      <c r="O835" t="s">
        <v>10802</v>
      </c>
      <c r="P835" t="s">
        <v>232</v>
      </c>
      <c r="Q835" t="s">
        <v>12056</v>
      </c>
      <c r="R835" t="s">
        <v>233</v>
      </c>
      <c r="S835" t="s">
        <v>13187</v>
      </c>
      <c r="T835" t="s">
        <v>4993</v>
      </c>
      <c r="U835" t="s">
        <v>4994</v>
      </c>
      <c r="V835" t="s">
        <v>4995</v>
      </c>
    </row>
    <row r="836" spans="1:22">
      <c r="A836" t="s">
        <v>4996</v>
      </c>
      <c r="B836" t="s">
        <v>10026</v>
      </c>
      <c r="C836" t="s">
        <v>10620</v>
      </c>
      <c r="D836">
        <v>349</v>
      </c>
      <c r="E836" s="11">
        <f t="shared" si="65"/>
        <v>8395200</v>
      </c>
      <c r="F836" s="5">
        <v>450</v>
      </c>
      <c r="G836" s="1">
        <v>0.22</v>
      </c>
      <c r="H836" t="str">
        <f t="shared" si="66"/>
        <v>20-50%</v>
      </c>
      <c r="I836" s="8" t="str">
        <f t="shared" si="68"/>
        <v>200-500</v>
      </c>
      <c r="J836" s="8" t="str">
        <f t="shared" si="69"/>
        <v>No</v>
      </c>
      <c r="K836" s="1" t="s">
        <v>9296</v>
      </c>
      <c r="L836">
        <v>4.0999999999999996</v>
      </c>
      <c r="M836" s="4">
        <v>18656</v>
      </c>
      <c r="N836" s="12">
        <f t="shared" si="67"/>
        <v>76489.599999999991</v>
      </c>
      <c r="O836" t="s">
        <v>11446</v>
      </c>
      <c r="P836" t="s">
        <v>4998</v>
      </c>
      <c r="Q836" t="s">
        <v>12596</v>
      </c>
      <c r="R836" t="s">
        <v>4999</v>
      </c>
      <c r="S836" t="s">
        <v>13758</v>
      </c>
      <c r="T836" t="s">
        <v>5000</v>
      </c>
      <c r="U836" t="s">
        <v>5001</v>
      </c>
      <c r="V836" t="s">
        <v>5002</v>
      </c>
    </row>
    <row r="837" spans="1:22">
      <c r="A837" t="s">
        <v>5003</v>
      </c>
      <c r="B837" t="s">
        <v>10027</v>
      </c>
      <c r="C837" t="s">
        <v>10572</v>
      </c>
      <c r="D837">
        <v>879</v>
      </c>
      <c r="E837" s="11">
        <f t="shared" si="65"/>
        <v>35043291</v>
      </c>
      <c r="F837" s="5">
        <v>1109</v>
      </c>
      <c r="G837" s="1">
        <v>0.21</v>
      </c>
      <c r="H837" t="str">
        <f t="shared" si="66"/>
        <v>&gt;=50%</v>
      </c>
      <c r="I837" s="8" t="str">
        <f t="shared" si="68"/>
        <v>&gt;500</v>
      </c>
      <c r="J837" s="8" t="str">
        <f t="shared" si="69"/>
        <v>No</v>
      </c>
      <c r="K837" s="1" t="s">
        <v>9296</v>
      </c>
      <c r="L837">
        <v>4.4000000000000004</v>
      </c>
      <c r="M837" s="4">
        <v>31599</v>
      </c>
      <c r="N837" s="12">
        <f t="shared" si="67"/>
        <v>139035.6</v>
      </c>
      <c r="O837" t="s">
        <v>11447</v>
      </c>
      <c r="P837" t="s">
        <v>5005</v>
      </c>
      <c r="Q837" t="s">
        <v>12597</v>
      </c>
      <c r="R837" t="s">
        <v>5006</v>
      </c>
      <c r="S837" t="s">
        <v>13759</v>
      </c>
      <c r="T837" t="s">
        <v>5007</v>
      </c>
      <c r="U837" t="s">
        <v>5008</v>
      </c>
      <c r="V837" t="s">
        <v>5009</v>
      </c>
    </row>
    <row r="838" spans="1:22">
      <c r="A838" t="s">
        <v>237</v>
      </c>
      <c r="B838" t="s">
        <v>9350</v>
      </c>
      <c r="C838" t="s">
        <v>10642</v>
      </c>
      <c r="D838">
        <v>199</v>
      </c>
      <c r="E838" s="11">
        <f t="shared" si="65"/>
        <v>1073925</v>
      </c>
      <c r="F838" s="5">
        <v>999</v>
      </c>
      <c r="G838" s="1">
        <v>0.8</v>
      </c>
      <c r="H838" t="str">
        <f t="shared" si="66"/>
        <v>20%</v>
      </c>
      <c r="I838" s="8" t="str">
        <f t="shared" si="68"/>
        <v>&gt;500</v>
      </c>
      <c r="J838" s="8" t="str">
        <f t="shared" si="69"/>
        <v>No</v>
      </c>
      <c r="K838" s="1" t="s">
        <v>9295</v>
      </c>
      <c r="L838">
        <v>3.9</v>
      </c>
      <c r="M838" s="4">
        <v>1075</v>
      </c>
      <c r="N838" s="12">
        <f t="shared" si="67"/>
        <v>4192.5</v>
      </c>
      <c r="O838" t="s">
        <v>10803</v>
      </c>
      <c r="P838" t="s">
        <v>239</v>
      </c>
      <c r="Q838" t="s">
        <v>12057</v>
      </c>
      <c r="R838" t="s">
        <v>240</v>
      </c>
      <c r="S838" t="s">
        <v>13188</v>
      </c>
      <c r="T838" t="s">
        <v>241</v>
      </c>
      <c r="U838" t="s">
        <v>242</v>
      </c>
      <c r="V838" t="s">
        <v>5010</v>
      </c>
    </row>
    <row r="839" spans="1:22">
      <c r="A839" t="s">
        <v>5011</v>
      </c>
      <c r="B839" t="s">
        <v>10028</v>
      </c>
      <c r="C839" t="s">
        <v>2215</v>
      </c>
      <c r="D839">
        <v>250</v>
      </c>
      <c r="E839" s="11">
        <f t="shared" si="65"/>
        <v>3492750</v>
      </c>
      <c r="F839" s="5">
        <v>250</v>
      </c>
      <c r="G839" s="1">
        <v>0</v>
      </c>
      <c r="H839" t="str">
        <f t="shared" si="66"/>
        <v>&gt;=50%</v>
      </c>
      <c r="I839" s="8" t="str">
        <f t="shared" si="68"/>
        <v>200-500</v>
      </c>
      <c r="J839" s="8" t="str">
        <f t="shared" si="69"/>
        <v>No</v>
      </c>
      <c r="K839" s="1" t="s">
        <v>9296</v>
      </c>
      <c r="L839">
        <v>3.9</v>
      </c>
      <c r="M839" s="4">
        <v>13971</v>
      </c>
      <c r="N839" s="12">
        <f t="shared" si="67"/>
        <v>54486.9</v>
      </c>
      <c r="O839" t="s">
        <v>11448</v>
      </c>
      <c r="P839" t="s">
        <v>5013</v>
      </c>
      <c r="Q839" t="s">
        <v>12598</v>
      </c>
      <c r="R839" t="s">
        <v>5014</v>
      </c>
      <c r="S839" t="s">
        <v>13760</v>
      </c>
      <c r="T839" t="s">
        <v>9275</v>
      </c>
      <c r="U839" t="s">
        <v>5015</v>
      </c>
      <c r="V839" t="s">
        <v>5016</v>
      </c>
    </row>
    <row r="840" spans="1:22">
      <c r="A840" t="s">
        <v>5017</v>
      </c>
      <c r="B840" t="s">
        <v>10029</v>
      </c>
      <c r="C840" t="s">
        <v>10572</v>
      </c>
      <c r="D840">
        <v>199</v>
      </c>
      <c r="E840" s="11">
        <f t="shared" si="65"/>
        <v>1243508</v>
      </c>
      <c r="F840" s="5">
        <v>499</v>
      </c>
      <c r="G840" s="1">
        <v>0.6</v>
      </c>
      <c r="H840" t="str">
        <f t="shared" si="66"/>
        <v>&gt;=50%</v>
      </c>
      <c r="I840" s="8" t="str">
        <f t="shared" si="68"/>
        <v>200-500</v>
      </c>
      <c r="J840" s="8" t="str">
        <f t="shared" si="69"/>
        <v>No</v>
      </c>
      <c r="K840" s="1" t="s">
        <v>9295</v>
      </c>
      <c r="L840">
        <v>3.6</v>
      </c>
      <c r="M840" s="4">
        <v>2492</v>
      </c>
      <c r="N840" s="12">
        <f t="shared" si="67"/>
        <v>8971.2000000000007</v>
      </c>
      <c r="O840" t="s">
        <v>11449</v>
      </c>
      <c r="P840" t="s">
        <v>5019</v>
      </c>
      <c r="Q840" t="s">
        <v>12599</v>
      </c>
      <c r="R840" t="s">
        <v>5020</v>
      </c>
      <c r="S840" t="s">
        <v>13761</v>
      </c>
      <c r="T840" t="s">
        <v>5021</v>
      </c>
      <c r="U840" t="s">
        <v>5022</v>
      </c>
      <c r="V840" t="s">
        <v>5023</v>
      </c>
    </row>
    <row r="841" spans="1:22">
      <c r="A841" t="s">
        <v>249</v>
      </c>
      <c r="B841" t="s">
        <v>250</v>
      </c>
      <c r="C841" t="s">
        <v>10572</v>
      </c>
      <c r="D841">
        <v>899</v>
      </c>
      <c r="E841" s="11">
        <f t="shared" si="65"/>
        <v>25748800</v>
      </c>
      <c r="F841" s="5">
        <v>1900</v>
      </c>
      <c r="G841" s="1">
        <v>0.53</v>
      </c>
      <c r="H841" t="str">
        <f t="shared" si="66"/>
        <v>&gt;=50%</v>
      </c>
      <c r="I841" s="8" t="str">
        <f t="shared" si="68"/>
        <v>&gt;500</v>
      </c>
      <c r="J841" s="8" t="str">
        <f t="shared" si="69"/>
        <v>No</v>
      </c>
      <c r="K841" s="1" t="s">
        <v>9295</v>
      </c>
      <c r="L841">
        <v>4.4000000000000004</v>
      </c>
      <c r="M841" s="4">
        <v>13552</v>
      </c>
      <c r="N841" s="12">
        <f t="shared" si="67"/>
        <v>59628.800000000003</v>
      </c>
      <c r="O841" t="s">
        <v>251</v>
      </c>
      <c r="P841" t="s">
        <v>252</v>
      </c>
      <c r="Q841" t="s">
        <v>12058</v>
      </c>
      <c r="R841" t="s">
        <v>253</v>
      </c>
      <c r="S841" t="s">
        <v>13189</v>
      </c>
      <c r="T841" t="s">
        <v>254</v>
      </c>
      <c r="U841" t="s">
        <v>5024</v>
      </c>
      <c r="V841" t="s">
        <v>5025</v>
      </c>
    </row>
    <row r="842" spans="1:22">
      <c r="A842" t="s">
        <v>257</v>
      </c>
      <c r="B842" t="s">
        <v>9352</v>
      </c>
      <c r="C842" t="s">
        <v>10674</v>
      </c>
      <c r="D842">
        <v>199</v>
      </c>
      <c r="E842" s="11">
        <f t="shared" si="65"/>
        <v>574425</v>
      </c>
      <c r="F842" s="5">
        <v>999</v>
      </c>
      <c r="G842" s="1">
        <v>0.8</v>
      </c>
      <c r="H842" t="str">
        <f t="shared" si="66"/>
        <v>&gt;=50%</v>
      </c>
      <c r="I842" s="8" t="str">
        <f t="shared" si="68"/>
        <v>&gt;500</v>
      </c>
      <c r="J842" s="8" t="str">
        <f t="shared" si="69"/>
        <v>No</v>
      </c>
      <c r="K842" s="1" t="s">
        <v>9295</v>
      </c>
      <c r="L842">
        <v>4</v>
      </c>
      <c r="M842" s="4">
        <v>575</v>
      </c>
      <c r="N842" s="12">
        <f t="shared" si="67"/>
        <v>2300</v>
      </c>
      <c r="O842" t="s">
        <v>10805</v>
      </c>
      <c r="P842" t="s">
        <v>259</v>
      </c>
      <c r="Q842" t="s">
        <v>260</v>
      </c>
      <c r="R842" t="s">
        <v>261</v>
      </c>
      <c r="S842" t="s">
        <v>13190</v>
      </c>
      <c r="T842" t="s">
        <v>262</v>
      </c>
      <c r="U842" t="s">
        <v>5026</v>
      </c>
      <c r="V842" t="s">
        <v>5027</v>
      </c>
    </row>
    <row r="843" spans="1:22">
      <c r="A843" t="s">
        <v>5028</v>
      </c>
      <c r="B843" t="s">
        <v>10030</v>
      </c>
      <c r="C843" t="s">
        <v>10615</v>
      </c>
      <c r="D843">
        <v>149</v>
      </c>
      <c r="E843" s="11">
        <f t="shared" si="65"/>
        <v>2520477</v>
      </c>
      <c r="F843" s="5">
        <v>999</v>
      </c>
      <c r="G843" s="1">
        <v>0.85</v>
      </c>
      <c r="H843" t="str">
        <f t="shared" si="66"/>
        <v>&gt;=50%</v>
      </c>
      <c r="I843" s="8" t="str">
        <f t="shared" si="68"/>
        <v>&gt;500</v>
      </c>
      <c r="J843" s="8" t="str">
        <f t="shared" si="69"/>
        <v>No</v>
      </c>
      <c r="K843" s="1" t="s">
        <v>9295</v>
      </c>
      <c r="L843">
        <v>3.5</v>
      </c>
      <c r="M843" s="4">
        <v>2523</v>
      </c>
      <c r="N843" s="12">
        <f t="shared" si="67"/>
        <v>8830.5</v>
      </c>
      <c r="O843" t="s">
        <v>11450</v>
      </c>
      <c r="P843" t="s">
        <v>5030</v>
      </c>
      <c r="Q843" t="s">
        <v>12600</v>
      </c>
      <c r="R843" t="s">
        <v>5031</v>
      </c>
      <c r="S843" t="s">
        <v>13762</v>
      </c>
      <c r="T843" t="s">
        <v>5032</v>
      </c>
      <c r="U843" t="s">
        <v>5033</v>
      </c>
      <c r="V843" t="s">
        <v>5034</v>
      </c>
    </row>
    <row r="844" spans="1:22">
      <c r="A844" t="s">
        <v>5035</v>
      </c>
      <c r="B844" t="s">
        <v>10031</v>
      </c>
      <c r="C844" t="s">
        <v>10653</v>
      </c>
      <c r="D844">
        <v>469</v>
      </c>
      <c r="E844" s="11">
        <f t="shared" si="65"/>
        <v>527648</v>
      </c>
      <c r="F844" s="5">
        <v>1499</v>
      </c>
      <c r="G844" s="1">
        <v>0.69</v>
      </c>
      <c r="H844" t="str">
        <f t="shared" si="66"/>
        <v>20-50%</v>
      </c>
      <c r="I844" s="8" t="str">
        <f t="shared" si="68"/>
        <v>&gt;500</v>
      </c>
      <c r="J844" s="8" t="str">
        <f t="shared" si="69"/>
        <v>No</v>
      </c>
      <c r="K844" s="1" t="s">
        <v>9295</v>
      </c>
      <c r="L844">
        <v>4.0999999999999996</v>
      </c>
      <c r="M844" s="4">
        <v>352</v>
      </c>
      <c r="N844" s="12">
        <f t="shared" si="67"/>
        <v>1443.1999999999998</v>
      </c>
      <c r="O844" t="s">
        <v>11451</v>
      </c>
      <c r="P844" t="s">
        <v>5037</v>
      </c>
      <c r="Q844" t="s">
        <v>12601</v>
      </c>
      <c r="R844" t="s">
        <v>5038</v>
      </c>
      <c r="S844" t="s">
        <v>13763</v>
      </c>
      <c r="T844" t="s">
        <v>5039</v>
      </c>
      <c r="U844" t="s">
        <v>5040</v>
      </c>
      <c r="V844" t="s">
        <v>5041</v>
      </c>
    </row>
    <row r="845" spans="1:22">
      <c r="A845" t="s">
        <v>5042</v>
      </c>
      <c r="B845" t="s">
        <v>10032</v>
      </c>
      <c r="C845" t="s">
        <v>10675</v>
      </c>
      <c r="D845" s="2">
        <v>1187</v>
      </c>
      <c r="E845" s="11">
        <f t="shared" si="65"/>
        <v>3205998</v>
      </c>
      <c r="F845" s="5">
        <v>1929</v>
      </c>
      <c r="G845" s="1">
        <v>0.38</v>
      </c>
      <c r="H845" t="str">
        <f t="shared" si="66"/>
        <v>20-50%</v>
      </c>
      <c r="I845" s="8" t="str">
        <f t="shared" si="68"/>
        <v>&gt;500</v>
      </c>
      <c r="J845" s="8" t="str">
        <f t="shared" si="69"/>
        <v>No</v>
      </c>
      <c r="K845" s="1" t="s">
        <v>9296</v>
      </c>
      <c r="L845">
        <v>4.0999999999999996</v>
      </c>
      <c r="M845" s="4">
        <v>1662</v>
      </c>
      <c r="N845" s="12">
        <f t="shared" si="67"/>
        <v>6814.2</v>
      </c>
      <c r="O845" t="s">
        <v>11452</v>
      </c>
      <c r="P845" t="s">
        <v>5044</v>
      </c>
      <c r="Q845" t="s">
        <v>5045</v>
      </c>
      <c r="R845" t="s">
        <v>5046</v>
      </c>
      <c r="S845" t="s">
        <v>13764</v>
      </c>
      <c r="T845" t="s">
        <v>5047</v>
      </c>
      <c r="U845" t="s">
        <v>5048</v>
      </c>
      <c r="V845" t="s">
        <v>5049</v>
      </c>
    </row>
    <row r="846" spans="1:22">
      <c r="A846" t="s">
        <v>5050</v>
      </c>
      <c r="B846" t="s">
        <v>10033</v>
      </c>
      <c r="C846" t="s">
        <v>10614</v>
      </c>
      <c r="D846">
        <v>849</v>
      </c>
      <c r="E846" s="11">
        <f t="shared" si="65"/>
        <v>11020648</v>
      </c>
      <c r="F846" s="5">
        <v>1499</v>
      </c>
      <c r="G846" s="1">
        <v>0.43</v>
      </c>
      <c r="H846" t="str">
        <f t="shared" si="66"/>
        <v>20%</v>
      </c>
      <c r="I846" s="8" t="str">
        <f t="shared" si="68"/>
        <v>&gt;500</v>
      </c>
      <c r="J846" s="8" t="str">
        <f t="shared" si="69"/>
        <v>No</v>
      </c>
      <c r="K846" s="1" t="s">
        <v>9296</v>
      </c>
      <c r="L846">
        <v>4</v>
      </c>
      <c r="M846" s="4">
        <v>7352</v>
      </c>
      <c r="N846" s="12">
        <f t="shared" si="67"/>
        <v>29408</v>
      </c>
      <c r="O846" t="s">
        <v>11453</v>
      </c>
      <c r="P846" t="s">
        <v>5052</v>
      </c>
      <c r="Q846" t="s">
        <v>12602</v>
      </c>
      <c r="R846" t="s">
        <v>5053</v>
      </c>
      <c r="S846" t="s">
        <v>13765</v>
      </c>
      <c r="T846" t="s">
        <v>5054</v>
      </c>
      <c r="U846" t="s">
        <v>5055</v>
      </c>
      <c r="V846" t="s">
        <v>5056</v>
      </c>
    </row>
    <row r="847" spans="1:22">
      <c r="A847" t="s">
        <v>5057</v>
      </c>
      <c r="B847" t="s">
        <v>10034</v>
      </c>
      <c r="C847" t="s">
        <v>10616</v>
      </c>
      <c r="D847">
        <v>328</v>
      </c>
      <c r="E847" s="11">
        <f t="shared" si="65"/>
        <v>1372959</v>
      </c>
      <c r="F847" s="5">
        <v>399</v>
      </c>
      <c r="G847" s="1">
        <v>0.18</v>
      </c>
      <c r="H847" t="str">
        <f t="shared" si="66"/>
        <v>&gt;=50%</v>
      </c>
      <c r="I847" s="8" t="str">
        <f t="shared" si="68"/>
        <v>200-500</v>
      </c>
      <c r="J847" s="8" t="str">
        <f t="shared" si="69"/>
        <v>No</v>
      </c>
      <c r="K847" s="1" t="s">
        <v>9296</v>
      </c>
      <c r="L847">
        <v>4.0999999999999996</v>
      </c>
      <c r="M847" s="4">
        <v>3441</v>
      </c>
      <c r="N847" s="12">
        <f t="shared" si="67"/>
        <v>14108.099999999999</v>
      </c>
      <c r="O847" t="s">
        <v>11454</v>
      </c>
      <c r="P847" t="s">
        <v>5059</v>
      </c>
      <c r="Q847" t="s">
        <v>12603</v>
      </c>
      <c r="R847" t="s">
        <v>5060</v>
      </c>
      <c r="S847" t="s">
        <v>13766</v>
      </c>
      <c r="T847" t="s">
        <v>5061</v>
      </c>
      <c r="U847" t="s">
        <v>5062</v>
      </c>
      <c r="V847" t="s">
        <v>5063</v>
      </c>
    </row>
    <row r="848" spans="1:22">
      <c r="A848" t="s">
        <v>5064</v>
      </c>
      <c r="B848" t="s">
        <v>10035</v>
      </c>
      <c r="C848" t="s">
        <v>10676</v>
      </c>
      <c r="D848">
        <v>269</v>
      </c>
      <c r="E848" s="11">
        <f t="shared" si="65"/>
        <v>65007</v>
      </c>
      <c r="F848" s="5">
        <v>699</v>
      </c>
      <c r="G848" s="1">
        <v>0.62</v>
      </c>
      <c r="H848" t="str">
        <f t="shared" si="66"/>
        <v>20-50%</v>
      </c>
      <c r="I848" s="8" t="str">
        <f t="shared" si="68"/>
        <v>&gt;500</v>
      </c>
      <c r="J848" s="8" t="str">
        <f t="shared" si="69"/>
        <v>No</v>
      </c>
      <c r="K848" s="1" t="s">
        <v>9295</v>
      </c>
      <c r="L848">
        <v>4</v>
      </c>
      <c r="M848" s="4">
        <v>93</v>
      </c>
      <c r="N848" s="12">
        <f t="shared" si="67"/>
        <v>372</v>
      </c>
      <c r="O848" t="s">
        <v>11455</v>
      </c>
      <c r="P848" t="s">
        <v>5066</v>
      </c>
      <c r="Q848" t="s">
        <v>12604</v>
      </c>
      <c r="R848" t="s">
        <v>5067</v>
      </c>
      <c r="S848" t="s">
        <v>13767</v>
      </c>
      <c r="T848" t="s">
        <v>5068</v>
      </c>
      <c r="U848" t="s">
        <v>5069</v>
      </c>
      <c r="V848" t="s">
        <v>5070</v>
      </c>
    </row>
    <row r="849" spans="1:22">
      <c r="A849" t="s">
        <v>5071</v>
      </c>
      <c r="B849" t="s">
        <v>10036</v>
      </c>
      <c r="C849" t="s">
        <v>10677</v>
      </c>
      <c r="D849">
        <v>299</v>
      </c>
      <c r="E849" s="11">
        <f t="shared" si="65"/>
        <v>16358000</v>
      </c>
      <c r="F849" s="5">
        <v>400</v>
      </c>
      <c r="G849" s="1">
        <v>0.25</v>
      </c>
      <c r="H849" t="str">
        <f t="shared" si="66"/>
        <v>&gt;=50%</v>
      </c>
      <c r="I849" s="8" t="str">
        <f t="shared" si="68"/>
        <v>200-500</v>
      </c>
      <c r="J849" s="8" t="str">
        <f t="shared" si="69"/>
        <v>No</v>
      </c>
      <c r="K849" s="1" t="s">
        <v>9296</v>
      </c>
      <c r="L849">
        <v>3.8</v>
      </c>
      <c r="M849" s="4">
        <v>40895</v>
      </c>
      <c r="N849" s="12">
        <f t="shared" si="67"/>
        <v>155401</v>
      </c>
      <c r="O849" t="s">
        <v>11456</v>
      </c>
      <c r="P849" t="s">
        <v>5073</v>
      </c>
      <c r="Q849" t="s">
        <v>12605</v>
      </c>
      <c r="R849" t="s">
        <v>5074</v>
      </c>
      <c r="S849" t="s">
        <v>13768</v>
      </c>
      <c r="T849" t="s">
        <v>5075</v>
      </c>
      <c r="U849" t="s">
        <v>5076</v>
      </c>
      <c r="V849" t="s">
        <v>5077</v>
      </c>
    </row>
    <row r="850" spans="1:22">
      <c r="A850" t="s">
        <v>5078</v>
      </c>
      <c r="B850" t="s">
        <v>10037</v>
      </c>
      <c r="C850" t="s">
        <v>10641</v>
      </c>
      <c r="D850">
        <v>549</v>
      </c>
      <c r="E850" s="11">
        <f t="shared" si="65"/>
        <v>16497994</v>
      </c>
      <c r="F850" s="5">
        <v>1499</v>
      </c>
      <c r="G850" s="1">
        <v>0.63</v>
      </c>
      <c r="H850" t="str">
        <f t="shared" si="66"/>
        <v>20%</v>
      </c>
      <c r="I850" s="8" t="str">
        <f t="shared" si="68"/>
        <v>&gt;500</v>
      </c>
      <c r="J850" s="8" t="str">
        <f t="shared" si="69"/>
        <v>No</v>
      </c>
      <c r="K850" s="1" t="s">
        <v>9295</v>
      </c>
      <c r="L850">
        <v>4.3</v>
      </c>
      <c r="M850" s="4">
        <v>11006</v>
      </c>
      <c r="N850" s="12">
        <f t="shared" si="67"/>
        <v>47325.799999999996</v>
      </c>
      <c r="O850" t="s">
        <v>11457</v>
      </c>
      <c r="P850" t="s">
        <v>5080</v>
      </c>
      <c r="Q850" t="s">
        <v>12606</v>
      </c>
      <c r="R850" t="s">
        <v>5081</v>
      </c>
      <c r="S850" t="s">
        <v>13769</v>
      </c>
      <c r="T850" t="s">
        <v>5082</v>
      </c>
      <c r="U850" t="s">
        <v>5083</v>
      </c>
      <c r="V850" t="s">
        <v>5084</v>
      </c>
    </row>
    <row r="851" spans="1:22">
      <c r="A851" t="s">
        <v>5085</v>
      </c>
      <c r="B851" t="s">
        <v>10038</v>
      </c>
      <c r="C851" t="s">
        <v>10678</v>
      </c>
      <c r="D851">
        <v>114</v>
      </c>
      <c r="E851" s="11">
        <f t="shared" si="65"/>
        <v>1072560</v>
      </c>
      <c r="F851" s="5">
        <v>120</v>
      </c>
      <c r="G851" s="1">
        <v>0.05</v>
      </c>
      <c r="H851" t="str">
        <f t="shared" si="66"/>
        <v>20%</v>
      </c>
      <c r="I851" s="8" t="str">
        <f t="shared" si="68"/>
        <v>&lt;200</v>
      </c>
      <c r="J851" s="8" t="str">
        <f t="shared" si="69"/>
        <v>No</v>
      </c>
      <c r="K851" s="1" t="s">
        <v>9296</v>
      </c>
      <c r="L851">
        <v>4.2</v>
      </c>
      <c r="M851" s="4">
        <v>8938</v>
      </c>
      <c r="N851" s="12">
        <f t="shared" si="67"/>
        <v>37539.599999999999</v>
      </c>
      <c r="O851" t="s">
        <v>11458</v>
      </c>
      <c r="P851" t="s">
        <v>5087</v>
      </c>
      <c r="Q851" t="s">
        <v>12607</v>
      </c>
      <c r="R851" t="s">
        <v>5088</v>
      </c>
      <c r="S851" t="s">
        <v>13770</v>
      </c>
      <c r="T851" t="s">
        <v>5089</v>
      </c>
      <c r="U851" t="s">
        <v>5090</v>
      </c>
      <c r="V851" t="s">
        <v>5091</v>
      </c>
    </row>
    <row r="852" spans="1:22">
      <c r="A852" t="s">
        <v>5092</v>
      </c>
      <c r="B852" t="s">
        <v>10039</v>
      </c>
      <c r="C852" t="s">
        <v>10572</v>
      </c>
      <c r="D852">
        <v>120</v>
      </c>
      <c r="E852" s="11">
        <f t="shared" si="65"/>
        <v>516960</v>
      </c>
      <c r="F852" s="5">
        <v>120</v>
      </c>
      <c r="G852" s="1">
        <v>0</v>
      </c>
      <c r="H852" t="str">
        <f t="shared" si="66"/>
        <v>&gt;=50%</v>
      </c>
      <c r="I852" s="8" t="str">
        <f t="shared" si="68"/>
        <v>&lt;200</v>
      </c>
      <c r="J852" s="8" t="str">
        <f t="shared" si="69"/>
        <v>No</v>
      </c>
      <c r="K852" s="1" t="s">
        <v>9296</v>
      </c>
      <c r="L852">
        <v>4.0999999999999996</v>
      </c>
      <c r="M852" s="4">
        <v>4308</v>
      </c>
      <c r="N852" s="12">
        <f t="shared" si="67"/>
        <v>17662.8</v>
      </c>
      <c r="O852" t="s">
        <v>11459</v>
      </c>
      <c r="P852" t="s">
        <v>5094</v>
      </c>
      <c r="Q852" t="s">
        <v>12608</v>
      </c>
      <c r="R852" t="s">
        <v>5095</v>
      </c>
      <c r="S852" t="s">
        <v>13771</v>
      </c>
      <c r="T852" t="s">
        <v>5096</v>
      </c>
      <c r="U852" t="s">
        <v>5097</v>
      </c>
      <c r="V852" t="s">
        <v>5098</v>
      </c>
    </row>
    <row r="853" spans="1:22">
      <c r="A853" t="s">
        <v>272</v>
      </c>
      <c r="B853" t="s">
        <v>9354</v>
      </c>
      <c r="C853" t="s">
        <v>10572</v>
      </c>
      <c r="D853">
        <v>970</v>
      </c>
      <c r="E853" s="11">
        <f t="shared" si="65"/>
        <v>923538</v>
      </c>
      <c r="F853" s="5">
        <v>1999</v>
      </c>
      <c r="G853" s="1">
        <v>0.51</v>
      </c>
      <c r="H853" t="str">
        <f t="shared" si="66"/>
        <v>&gt;=50%</v>
      </c>
      <c r="I853" s="8" t="str">
        <f t="shared" si="68"/>
        <v>&gt;500</v>
      </c>
      <c r="J853" s="8" t="str">
        <f t="shared" si="69"/>
        <v>No</v>
      </c>
      <c r="K853" s="1" t="s">
        <v>9295</v>
      </c>
      <c r="L853">
        <v>4.2</v>
      </c>
      <c r="M853" s="4">
        <v>462</v>
      </c>
      <c r="N853" s="12">
        <f t="shared" si="67"/>
        <v>1940.4</v>
      </c>
      <c r="O853" t="s">
        <v>274</v>
      </c>
      <c r="P853" t="s">
        <v>275</v>
      </c>
      <c r="Q853" t="s">
        <v>12060</v>
      </c>
      <c r="R853" t="s">
        <v>276</v>
      </c>
      <c r="S853" t="s">
        <v>13192</v>
      </c>
      <c r="T853" t="s">
        <v>277</v>
      </c>
      <c r="U853" t="s">
        <v>5099</v>
      </c>
      <c r="V853" t="s">
        <v>5100</v>
      </c>
    </row>
    <row r="854" spans="1:22">
      <c r="A854" t="s">
        <v>280</v>
      </c>
      <c r="B854" t="s">
        <v>9355</v>
      </c>
      <c r="C854" t="s">
        <v>10614</v>
      </c>
      <c r="D854">
        <v>209</v>
      </c>
      <c r="E854" s="11">
        <f t="shared" si="65"/>
        <v>74841770</v>
      </c>
      <c r="F854" s="5">
        <v>695</v>
      </c>
      <c r="G854" s="1">
        <v>0.7</v>
      </c>
      <c r="H854" t="str">
        <f t="shared" si="66"/>
        <v>20-50%</v>
      </c>
      <c r="I854" s="8" t="str">
        <f t="shared" si="68"/>
        <v>&gt;500</v>
      </c>
      <c r="J854" s="8" t="str">
        <f t="shared" si="69"/>
        <v>No</v>
      </c>
      <c r="K854" s="1" t="s">
        <v>9295</v>
      </c>
      <c r="L854">
        <v>4.5</v>
      </c>
      <c r="M854" s="4">
        <v>107686</v>
      </c>
      <c r="N854" s="12">
        <f t="shared" si="67"/>
        <v>484587</v>
      </c>
      <c r="O854" t="s">
        <v>10807</v>
      </c>
      <c r="P854" t="s">
        <v>282</v>
      </c>
      <c r="Q854" t="s">
        <v>12061</v>
      </c>
      <c r="R854" t="s">
        <v>283</v>
      </c>
      <c r="S854" t="s">
        <v>13193</v>
      </c>
      <c r="T854" t="s">
        <v>284</v>
      </c>
      <c r="U854" t="s">
        <v>285</v>
      </c>
      <c r="V854" t="s">
        <v>5101</v>
      </c>
    </row>
    <row r="855" spans="1:22">
      <c r="A855" t="s">
        <v>5102</v>
      </c>
      <c r="B855" t="s">
        <v>10040</v>
      </c>
      <c r="C855" t="s">
        <v>10679</v>
      </c>
      <c r="D855" s="2">
        <v>1490</v>
      </c>
      <c r="E855" s="11">
        <f t="shared" si="65"/>
        <v>24446340</v>
      </c>
      <c r="F855" s="5">
        <v>2295</v>
      </c>
      <c r="G855" s="1">
        <v>0.35</v>
      </c>
      <c r="H855" t="str">
        <f t="shared" si="66"/>
        <v>20%</v>
      </c>
      <c r="I855" s="8" t="str">
        <f t="shared" si="68"/>
        <v>&gt;500</v>
      </c>
      <c r="J855" s="8" t="str">
        <f t="shared" si="69"/>
        <v>No</v>
      </c>
      <c r="K855" s="1" t="s">
        <v>9296</v>
      </c>
      <c r="L855">
        <v>4.5999999999999996</v>
      </c>
      <c r="M855" s="4">
        <v>10652</v>
      </c>
      <c r="N855" s="12">
        <f t="shared" si="67"/>
        <v>48999.199999999997</v>
      </c>
      <c r="O855" t="s">
        <v>11460</v>
      </c>
      <c r="P855" t="s">
        <v>5104</v>
      </c>
      <c r="Q855" t="s">
        <v>12609</v>
      </c>
      <c r="R855" t="s">
        <v>5105</v>
      </c>
      <c r="S855" t="s">
        <v>13772</v>
      </c>
      <c r="T855" t="s">
        <v>5106</v>
      </c>
      <c r="U855" t="s">
        <v>5107</v>
      </c>
      <c r="V855" t="s">
        <v>5108</v>
      </c>
    </row>
    <row r="856" spans="1:22">
      <c r="A856" t="s">
        <v>5109</v>
      </c>
      <c r="B856" t="s">
        <v>10041</v>
      </c>
      <c r="C856" t="s">
        <v>10614</v>
      </c>
      <c r="D856">
        <v>99</v>
      </c>
      <c r="E856" s="11">
        <f t="shared" si="65"/>
        <v>498564</v>
      </c>
      <c r="F856" s="5">
        <v>99</v>
      </c>
      <c r="G856" s="1">
        <v>0</v>
      </c>
      <c r="H856" t="str">
        <f t="shared" si="66"/>
        <v>20-50%</v>
      </c>
      <c r="I856" s="8" t="str">
        <f t="shared" si="68"/>
        <v>&lt;200</v>
      </c>
      <c r="J856" s="8" t="str">
        <f t="shared" si="69"/>
        <v>No</v>
      </c>
      <c r="K856" s="1" t="s">
        <v>9296</v>
      </c>
      <c r="L856">
        <v>4.3</v>
      </c>
      <c r="M856" s="4">
        <v>5036</v>
      </c>
      <c r="N856" s="12">
        <f t="shared" si="67"/>
        <v>21654.799999999999</v>
      </c>
      <c r="O856" t="s">
        <v>11461</v>
      </c>
      <c r="P856" t="s">
        <v>5111</v>
      </c>
      <c r="Q856" t="s">
        <v>12610</v>
      </c>
      <c r="R856" t="s">
        <v>5112</v>
      </c>
      <c r="S856" t="s">
        <v>13773</v>
      </c>
      <c r="T856" t="s">
        <v>5113</v>
      </c>
      <c r="U856" t="s">
        <v>5114</v>
      </c>
      <c r="V856" t="s">
        <v>5115</v>
      </c>
    </row>
    <row r="857" spans="1:22">
      <c r="A857" t="s">
        <v>5116</v>
      </c>
      <c r="B857" t="s">
        <v>10042</v>
      </c>
      <c r="C857" t="s">
        <v>10632</v>
      </c>
      <c r="D857">
        <v>149</v>
      </c>
      <c r="E857" s="11">
        <f t="shared" si="65"/>
        <v>1259193</v>
      </c>
      <c r="F857" s="5">
        <v>249</v>
      </c>
      <c r="G857" s="1">
        <v>0.4</v>
      </c>
      <c r="H857" t="str">
        <f t="shared" si="66"/>
        <v>&gt;=50%</v>
      </c>
      <c r="I857" s="8" t="str">
        <f t="shared" si="68"/>
        <v>200-500</v>
      </c>
      <c r="J857" s="8" t="str">
        <f t="shared" si="69"/>
        <v>No</v>
      </c>
      <c r="K857" s="1" t="s">
        <v>9296</v>
      </c>
      <c r="L857">
        <v>4</v>
      </c>
      <c r="M857" s="4">
        <v>5057</v>
      </c>
      <c r="N857" s="12">
        <f t="shared" si="67"/>
        <v>20228</v>
      </c>
      <c r="O857" t="s">
        <v>11462</v>
      </c>
      <c r="P857" t="s">
        <v>5118</v>
      </c>
      <c r="Q857" t="s">
        <v>12611</v>
      </c>
      <c r="R857" t="s">
        <v>5119</v>
      </c>
      <c r="S857" t="s">
        <v>13774</v>
      </c>
      <c r="T857" t="s">
        <v>5120</v>
      </c>
      <c r="U857" t="s">
        <v>5121</v>
      </c>
      <c r="V857" t="s">
        <v>5122</v>
      </c>
    </row>
    <row r="858" spans="1:22">
      <c r="A858" t="s">
        <v>5123</v>
      </c>
      <c r="B858" t="s">
        <v>10043</v>
      </c>
      <c r="C858" t="s">
        <v>10572</v>
      </c>
      <c r="D858">
        <v>575</v>
      </c>
      <c r="E858" s="11">
        <f t="shared" si="65"/>
        <v>23895063</v>
      </c>
      <c r="F858" s="5">
        <v>2799</v>
      </c>
      <c r="G858" s="1">
        <v>0.79</v>
      </c>
      <c r="H858" t="str">
        <f t="shared" si="66"/>
        <v>&gt;=50%</v>
      </c>
      <c r="I858" s="8" t="str">
        <f t="shared" si="68"/>
        <v>&gt;500</v>
      </c>
      <c r="J858" s="8" t="str">
        <f t="shared" si="69"/>
        <v>No</v>
      </c>
      <c r="K858" s="1" t="s">
        <v>9295</v>
      </c>
      <c r="L858">
        <v>4.2</v>
      </c>
      <c r="M858" s="4">
        <v>8537</v>
      </c>
      <c r="N858" s="12">
        <f t="shared" si="67"/>
        <v>35855.4</v>
      </c>
      <c r="O858" t="s">
        <v>11463</v>
      </c>
      <c r="P858" t="s">
        <v>5125</v>
      </c>
      <c r="Q858" t="s">
        <v>12612</v>
      </c>
      <c r="R858" t="s">
        <v>5126</v>
      </c>
      <c r="S858" t="s">
        <v>13775</v>
      </c>
      <c r="T858" t="s">
        <v>9276</v>
      </c>
      <c r="U858" t="s">
        <v>5127</v>
      </c>
      <c r="V858" t="s">
        <v>5128</v>
      </c>
    </row>
    <row r="859" spans="1:22">
      <c r="A859" t="s">
        <v>308</v>
      </c>
      <c r="B859" t="s">
        <v>309</v>
      </c>
      <c r="C859" t="s">
        <v>10660</v>
      </c>
      <c r="D859">
        <v>333</v>
      </c>
      <c r="E859" s="11">
        <f t="shared" si="65"/>
        <v>9782208</v>
      </c>
      <c r="F859" s="5">
        <v>999</v>
      </c>
      <c r="G859" s="1">
        <v>0.67</v>
      </c>
      <c r="H859" t="str">
        <f t="shared" si="66"/>
        <v>20%</v>
      </c>
      <c r="I859" s="8" t="str">
        <f t="shared" si="68"/>
        <v>&gt;500</v>
      </c>
      <c r="J859" s="8" t="str">
        <f t="shared" si="69"/>
        <v>No</v>
      </c>
      <c r="K859" s="1" t="s">
        <v>9295</v>
      </c>
      <c r="L859">
        <v>3.3</v>
      </c>
      <c r="M859" s="4">
        <v>9792</v>
      </c>
      <c r="N859" s="12">
        <f t="shared" si="67"/>
        <v>32313.599999999999</v>
      </c>
      <c r="O859" t="s">
        <v>310</v>
      </c>
      <c r="P859" t="s">
        <v>311</v>
      </c>
      <c r="Q859" t="s">
        <v>12064</v>
      </c>
      <c r="R859" t="s">
        <v>312</v>
      </c>
      <c r="S859" t="s">
        <v>13196</v>
      </c>
      <c r="T859" t="s">
        <v>313</v>
      </c>
      <c r="U859" t="s">
        <v>314</v>
      </c>
      <c r="V859" t="s">
        <v>5129</v>
      </c>
    </row>
    <row r="860" spans="1:22">
      <c r="A860" t="s">
        <v>5130</v>
      </c>
      <c r="B860" t="s">
        <v>5131</v>
      </c>
      <c r="C860" t="s">
        <v>2215</v>
      </c>
      <c r="D860">
        <v>178</v>
      </c>
      <c r="E860" s="11">
        <f t="shared" si="65"/>
        <v>514500</v>
      </c>
      <c r="F860" s="5">
        <v>210</v>
      </c>
      <c r="G860" s="1">
        <v>0.15</v>
      </c>
      <c r="H860" t="str">
        <f t="shared" si="66"/>
        <v>&gt;=50%</v>
      </c>
      <c r="I860" s="8" t="str">
        <f t="shared" si="68"/>
        <v>200-500</v>
      </c>
      <c r="J860" s="8" t="str">
        <f t="shared" si="69"/>
        <v>No</v>
      </c>
      <c r="K860" s="1" t="s">
        <v>9296</v>
      </c>
      <c r="L860">
        <v>4.3</v>
      </c>
      <c r="M860" s="4">
        <v>2450</v>
      </c>
      <c r="N860" s="12">
        <f t="shared" si="67"/>
        <v>10535</v>
      </c>
      <c r="O860" t="s">
        <v>11464</v>
      </c>
      <c r="P860" t="s">
        <v>5132</v>
      </c>
      <c r="Q860" t="s">
        <v>12613</v>
      </c>
      <c r="R860" t="s">
        <v>5133</v>
      </c>
      <c r="S860" t="s">
        <v>13776</v>
      </c>
      <c r="T860" t="s">
        <v>5134</v>
      </c>
      <c r="U860" t="s">
        <v>5135</v>
      </c>
      <c r="V860" t="s">
        <v>5136</v>
      </c>
    </row>
    <row r="861" spans="1:22">
      <c r="A861" t="s">
        <v>5137</v>
      </c>
      <c r="B861" t="s">
        <v>10044</v>
      </c>
      <c r="C861" t="s">
        <v>2215</v>
      </c>
      <c r="D861" s="2">
        <v>1599</v>
      </c>
      <c r="E861" s="11">
        <f t="shared" si="65"/>
        <v>2359240</v>
      </c>
      <c r="F861" s="5">
        <v>3490</v>
      </c>
      <c r="G861" s="1">
        <v>0.54</v>
      </c>
      <c r="H861" t="str">
        <f t="shared" si="66"/>
        <v>&gt;=50%</v>
      </c>
      <c r="I861" s="8" t="str">
        <f t="shared" si="68"/>
        <v>&gt;500</v>
      </c>
      <c r="J861" s="8" t="str">
        <f t="shared" si="69"/>
        <v>No</v>
      </c>
      <c r="K861" s="1" t="s">
        <v>9295</v>
      </c>
      <c r="L861">
        <v>3.7</v>
      </c>
      <c r="M861" s="4">
        <v>676</v>
      </c>
      <c r="N861" s="12">
        <f t="shared" si="67"/>
        <v>2501.2000000000003</v>
      </c>
      <c r="O861" t="s">
        <v>11465</v>
      </c>
      <c r="P861" t="s">
        <v>5139</v>
      </c>
      <c r="Q861" t="s">
        <v>12614</v>
      </c>
      <c r="R861" t="s">
        <v>5140</v>
      </c>
      <c r="S861" t="s">
        <v>13777</v>
      </c>
      <c r="T861" t="s">
        <v>5141</v>
      </c>
      <c r="U861" t="s">
        <v>5142</v>
      </c>
      <c r="V861" t="s">
        <v>5143</v>
      </c>
    </row>
    <row r="862" spans="1:22">
      <c r="A862" t="s">
        <v>5144</v>
      </c>
      <c r="B862" t="s">
        <v>10045</v>
      </c>
      <c r="C862" t="s">
        <v>10634</v>
      </c>
      <c r="D862">
        <v>499</v>
      </c>
      <c r="E862" s="11">
        <f t="shared" si="65"/>
        <v>1523727</v>
      </c>
      <c r="F862" s="5">
        <v>1299</v>
      </c>
      <c r="G862" s="1">
        <v>0.62</v>
      </c>
      <c r="H862" t="str">
        <f t="shared" si="66"/>
        <v>&gt;=50%</v>
      </c>
      <c r="I862" s="8" t="str">
        <f t="shared" si="68"/>
        <v>&gt;500</v>
      </c>
      <c r="J862" s="8" t="str">
        <f t="shared" si="69"/>
        <v>No</v>
      </c>
      <c r="K862" s="1" t="s">
        <v>9295</v>
      </c>
      <c r="L862">
        <v>3.9</v>
      </c>
      <c r="M862" s="4">
        <v>1173</v>
      </c>
      <c r="N862" s="12">
        <f t="shared" si="67"/>
        <v>4574.7</v>
      </c>
      <c r="O862" t="s">
        <v>11466</v>
      </c>
      <c r="P862" t="s">
        <v>5146</v>
      </c>
      <c r="Q862" t="s">
        <v>12615</v>
      </c>
      <c r="R862" t="s">
        <v>5147</v>
      </c>
      <c r="S862" t="s">
        <v>13778</v>
      </c>
      <c r="T862" t="s">
        <v>5148</v>
      </c>
      <c r="U862" t="s">
        <v>5149</v>
      </c>
      <c r="V862" t="s">
        <v>5150</v>
      </c>
    </row>
    <row r="863" spans="1:22">
      <c r="A863" t="s">
        <v>5151</v>
      </c>
      <c r="B863" t="s">
        <v>10046</v>
      </c>
      <c r="C863" t="s">
        <v>10591</v>
      </c>
      <c r="D863">
        <v>199</v>
      </c>
      <c r="E863" s="11">
        <f t="shared" si="65"/>
        <v>4989002</v>
      </c>
      <c r="F863" s="5">
        <v>499</v>
      </c>
      <c r="G863" s="1">
        <v>0.6</v>
      </c>
      <c r="H863" t="str">
        <f t="shared" si="66"/>
        <v>&gt;=50%</v>
      </c>
      <c r="I863" s="8" t="str">
        <f t="shared" si="68"/>
        <v>200-500</v>
      </c>
      <c r="J863" s="8" t="str">
        <f t="shared" si="69"/>
        <v>No</v>
      </c>
      <c r="K863" s="1" t="s">
        <v>9295</v>
      </c>
      <c r="L863">
        <v>4.3</v>
      </c>
      <c r="M863" s="4">
        <v>9998</v>
      </c>
      <c r="N863" s="12">
        <f t="shared" si="67"/>
        <v>42991.4</v>
      </c>
      <c r="O863" t="s">
        <v>11467</v>
      </c>
      <c r="P863" t="s">
        <v>5153</v>
      </c>
      <c r="Q863" t="s">
        <v>12616</v>
      </c>
      <c r="R863" t="s">
        <v>5154</v>
      </c>
      <c r="S863" t="s">
        <v>13779</v>
      </c>
      <c r="T863" t="s">
        <v>5155</v>
      </c>
      <c r="U863" t="s">
        <v>5156</v>
      </c>
      <c r="V863" t="s">
        <v>5157</v>
      </c>
    </row>
    <row r="864" spans="1:22">
      <c r="A864" t="s">
        <v>5158</v>
      </c>
      <c r="B864" t="s">
        <v>10047</v>
      </c>
      <c r="C864" t="s">
        <v>10680</v>
      </c>
      <c r="D864" s="2">
        <v>2499</v>
      </c>
      <c r="E864" s="11">
        <f t="shared" si="65"/>
        <v>35106148</v>
      </c>
      <c r="F864" s="5">
        <v>5999</v>
      </c>
      <c r="G864" s="1">
        <v>0.57999999999999996</v>
      </c>
      <c r="H864" t="str">
        <f t="shared" si="66"/>
        <v>&gt;=50%</v>
      </c>
      <c r="I864" s="8" t="str">
        <f t="shared" si="68"/>
        <v>&gt;500</v>
      </c>
      <c r="J864" s="8" t="str">
        <f t="shared" si="69"/>
        <v>No</v>
      </c>
      <c r="K864" s="1" t="s">
        <v>9295</v>
      </c>
      <c r="L864">
        <v>4.0999999999999996</v>
      </c>
      <c r="M864" s="4">
        <v>5852</v>
      </c>
      <c r="N864" s="12">
        <f t="shared" si="67"/>
        <v>23993.199999999997</v>
      </c>
      <c r="O864" t="s">
        <v>11468</v>
      </c>
      <c r="P864" t="s">
        <v>5160</v>
      </c>
      <c r="Q864" t="s">
        <v>12617</v>
      </c>
      <c r="R864" t="s">
        <v>5161</v>
      </c>
      <c r="S864" t="s">
        <v>13780</v>
      </c>
      <c r="T864" t="s">
        <v>5162</v>
      </c>
      <c r="U864" t="s">
        <v>5163</v>
      </c>
      <c r="V864" t="s">
        <v>5164</v>
      </c>
    </row>
    <row r="865" spans="1:22">
      <c r="A865" t="s">
        <v>5165</v>
      </c>
      <c r="B865" t="s">
        <v>10048</v>
      </c>
      <c r="C865" t="s">
        <v>10594</v>
      </c>
      <c r="D865">
        <v>199</v>
      </c>
      <c r="E865" s="11">
        <f t="shared" si="65"/>
        <v>361638</v>
      </c>
      <c r="F865" s="5">
        <v>999</v>
      </c>
      <c r="G865" s="1">
        <v>0.8</v>
      </c>
      <c r="H865" t="str">
        <f t="shared" si="66"/>
        <v>20-50%</v>
      </c>
      <c r="I865" s="8" t="str">
        <f t="shared" si="68"/>
        <v>&gt;500</v>
      </c>
      <c r="J865" s="8" t="str">
        <f t="shared" si="69"/>
        <v>No</v>
      </c>
      <c r="K865" s="1" t="s">
        <v>9295</v>
      </c>
      <c r="L865">
        <v>4.2</v>
      </c>
      <c r="M865" s="4">
        <v>362</v>
      </c>
      <c r="N865" s="12">
        <f t="shared" si="67"/>
        <v>1520.4</v>
      </c>
      <c r="O865" t="s">
        <v>11469</v>
      </c>
      <c r="P865" t="s">
        <v>5167</v>
      </c>
      <c r="Q865" t="s">
        <v>12618</v>
      </c>
      <c r="R865" t="s">
        <v>5168</v>
      </c>
      <c r="S865" t="s">
        <v>13781</v>
      </c>
      <c r="T865" t="s">
        <v>5169</v>
      </c>
      <c r="U865" t="s">
        <v>5170</v>
      </c>
      <c r="V865" t="s">
        <v>5171</v>
      </c>
    </row>
    <row r="866" spans="1:22">
      <c r="A866" t="s">
        <v>5172</v>
      </c>
      <c r="B866" t="s">
        <v>10049</v>
      </c>
      <c r="C866" t="s">
        <v>10591</v>
      </c>
      <c r="D866">
        <v>939</v>
      </c>
      <c r="E866" s="11">
        <f t="shared" si="65"/>
        <v>369093600</v>
      </c>
      <c r="F866" s="5">
        <v>1800</v>
      </c>
      <c r="G866" s="1">
        <v>0.48</v>
      </c>
      <c r="H866" t="str">
        <f t="shared" si="66"/>
        <v>&gt;=50%</v>
      </c>
      <c r="I866" s="8" t="str">
        <f t="shared" si="68"/>
        <v>&gt;500</v>
      </c>
      <c r="J866" s="8" t="str">
        <f t="shared" si="69"/>
        <v>No</v>
      </c>
      <c r="K866" s="1" t="s">
        <v>9296</v>
      </c>
      <c r="L866">
        <v>4.5</v>
      </c>
      <c r="M866" s="4">
        <v>205052</v>
      </c>
      <c r="N866" s="12">
        <f t="shared" si="67"/>
        <v>922734</v>
      </c>
      <c r="O866" t="s">
        <v>11470</v>
      </c>
      <c r="P866" t="s">
        <v>5174</v>
      </c>
      <c r="Q866" t="s">
        <v>12619</v>
      </c>
      <c r="R866" t="s">
        <v>5175</v>
      </c>
      <c r="S866" t="s">
        <v>13782</v>
      </c>
      <c r="T866" t="s">
        <v>5176</v>
      </c>
      <c r="U866" t="s">
        <v>5177</v>
      </c>
      <c r="V866" t="s">
        <v>5178</v>
      </c>
    </row>
    <row r="867" spans="1:22">
      <c r="A867" t="s">
        <v>5179</v>
      </c>
      <c r="B867" t="s">
        <v>10050</v>
      </c>
      <c r="C867" t="s">
        <v>10614</v>
      </c>
      <c r="D867" s="2">
        <v>2499</v>
      </c>
      <c r="E867" s="11">
        <f t="shared" si="65"/>
        <v>90890910</v>
      </c>
      <c r="F867" s="5">
        <v>9999</v>
      </c>
      <c r="G867" s="1">
        <v>0.75</v>
      </c>
      <c r="H867" t="str">
        <f t="shared" si="66"/>
        <v>20-50%</v>
      </c>
      <c r="I867" s="8" t="str">
        <f t="shared" si="68"/>
        <v>&gt;500</v>
      </c>
      <c r="J867" s="8" t="str">
        <f t="shared" si="69"/>
        <v>No</v>
      </c>
      <c r="K867" s="1" t="s">
        <v>9295</v>
      </c>
      <c r="L867">
        <v>4</v>
      </c>
      <c r="M867" s="4">
        <v>9090</v>
      </c>
      <c r="N867" s="12">
        <f t="shared" si="67"/>
        <v>36360</v>
      </c>
      <c r="O867" t="s">
        <v>11471</v>
      </c>
      <c r="P867" t="s">
        <v>5181</v>
      </c>
      <c r="Q867" t="s">
        <v>12620</v>
      </c>
      <c r="R867" t="s">
        <v>5182</v>
      </c>
      <c r="S867" t="s">
        <v>13783</v>
      </c>
      <c r="T867" t="s">
        <v>5183</v>
      </c>
      <c r="U867" t="s">
        <v>5184</v>
      </c>
      <c r="V867" t="s">
        <v>5185</v>
      </c>
    </row>
    <row r="868" spans="1:22">
      <c r="A868" t="s">
        <v>5186</v>
      </c>
      <c r="B868" t="s">
        <v>10051</v>
      </c>
      <c r="C868" t="s">
        <v>2215</v>
      </c>
      <c r="D868" s="2">
        <v>1439</v>
      </c>
      <c r="E868" s="11">
        <f t="shared" si="65"/>
        <v>11846110</v>
      </c>
      <c r="F868" s="5">
        <v>2890</v>
      </c>
      <c r="G868" s="1">
        <v>0.5</v>
      </c>
      <c r="H868" t="str">
        <f t="shared" si="66"/>
        <v>&gt;=50%</v>
      </c>
      <c r="I868" s="8" t="str">
        <f t="shared" si="68"/>
        <v>&gt;500</v>
      </c>
      <c r="J868" s="8" t="str">
        <f t="shared" si="69"/>
        <v>No</v>
      </c>
      <c r="K868" s="1" t="s">
        <v>9295</v>
      </c>
      <c r="L868">
        <v>4.5</v>
      </c>
      <c r="M868" s="4">
        <v>4099</v>
      </c>
      <c r="N868" s="12">
        <f t="shared" si="67"/>
        <v>18445.5</v>
      </c>
      <c r="O868" t="s">
        <v>11472</v>
      </c>
      <c r="P868" t="s">
        <v>5188</v>
      </c>
      <c r="Q868" t="s">
        <v>12621</v>
      </c>
      <c r="R868" t="s">
        <v>5189</v>
      </c>
      <c r="S868" t="s">
        <v>13784</v>
      </c>
      <c r="T868" t="s">
        <v>5190</v>
      </c>
      <c r="U868" t="s">
        <v>5191</v>
      </c>
      <c r="V868" t="s">
        <v>5192</v>
      </c>
    </row>
    <row r="869" spans="1:22">
      <c r="A869" t="s">
        <v>5193</v>
      </c>
      <c r="B869" t="s">
        <v>10052</v>
      </c>
      <c r="C869" t="s">
        <v>10641</v>
      </c>
      <c r="D869" s="2">
        <v>1099</v>
      </c>
      <c r="E869" s="11">
        <f t="shared" si="65"/>
        <v>77783034</v>
      </c>
      <c r="F869" s="5">
        <v>5999</v>
      </c>
      <c r="G869" s="1">
        <v>0.82</v>
      </c>
      <c r="H869" t="str">
        <f t="shared" si="66"/>
        <v>20%</v>
      </c>
      <c r="I869" s="8" t="str">
        <f t="shared" si="68"/>
        <v>&gt;500</v>
      </c>
      <c r="J869" s="8" t="str">
        <f t="shared" si="69"/>
        <v>No</v>
      </c>
      <c r="K869" s="1" t="s">
        <v>9295</v>
      </c>
      <c r="L869">
        <v>3.5</v>
      </c>
      <c r="M869" s="4">
        <v>12966</v>
      </c>
      <c r="N869" s="12">
        <f t="shared" si="67"/>
        <v>45381</v>
      </c>
      <c r="O869" t="s">
        <v>11291</v>
      </c>
      <c r="P869" t="s">
        <v>5195</v>
      </c>
      <c r="Q869" t="s">
        <v>12622</v>
      </c>
      <c r="R869" t="s">
        <v>5196</v>
      </c>
      <c r="S869" t="s">
        <v>13785</v>
      </c>
      <c r="T869" t="s">
        <v>5197</v>
      </c>
      <c r="U869" t="s">
        <v>5198</v>
      </c>
      <c r="V869" t="s">
        <v>5199</v>
      </c>
    </row>
    <row r="870" spans="1:22">
      <c r="A870" t="s">
        <v>5200</v>
      </c>
      <c r="B870" t="s">
        <v>5201</v>
      </c>
      <c r="C870" t="s">
        <v>10573</v>
      </c>
      <c r="D870">
        <v>157</v>
      </c>
      <c r="E870" s="11">
        <f t="shared" si="65"/>
        <v>708480</v>
      </c>
      <c r="F870" s="5">
        <v>160</v>
      </c>
      <c r="G870" s="1">
        <v>0.02</v>
      </c>
      <c r="H870" t="str">
        <f t="shared" si="66"/>
        <v>20-50%</v>
      </c>
      <c r="I870" s="8" t="str">
        <f t="shared" si="68"/>
        <v>&lt;200</v>
      </c>
      <c r="J870" s="8" t="str">
        <f t="shared" si="69"/>
        <v>No</v>
      </c>
      <c r="K870" s="1" t="s">
        <v>9296</v>
      </c>
      <c r="L870">
        <v>4.5</v>
      </c>
      <c r="M870" s="4">
        <v>4428</v>
      </c>
      <c r="N870" s="12">
        <f t="shared" si="67"/>
        <v>19926</v>
      </c>
      <c r="O870" t="s">
        <v>11473</v>
      </c>
      <c r="P870" t="s">
        <v>5202</v>
      </c>
      <c r="Q870" t="s">
        <v>12623</v>
      </c>
      <c r="R870" t="s">
        <v>5203</v>
      </c>
      <c r="S870" t="s">
        <v>13786</v>
      </c>
      <c r="T870" t="s">
        <v>5204</v>
      </c>
      <c r="U870" t="s">
        <v>5205</v>
      </c>
      <c r="V870" t="s">
        <v>5206</v>
      </c>
    </row>
    <row r="871" spans="1:22">
      <c r="A871" t="s">
        <v>297</v>
      </c>
      <c r="B871" t="s">
        <v>9358</v>
      </c>
      <c r="C871" t="s">
        <v>10631</v>
      </c>
      <c r="D871">
        <v>999</v>
      </c>
      <c r="E871" s="11">
        <f t="shared" si="65"/>
        <v>19336707</v>
      </c>
      <c r="F871" s="5">
        <v>1599</v>
      </c>
      <c r="G871" s="1">
        <v>0.38</v>
      </c>
      <c r="H871" t="str">
        <f t="shared" si="66"/>
        <v>&gt;=50%</v>
      </c>
      <c r="I871" s="8" t="str">
        <f t="shared" si="68"/>
        <v>&gt;500</v>
      </c>
      <c r="J871" s="8" t="str">
        <f t="shared" si="69"/>
        <v>No</v>
      </c>
      <c r="K871" s="1" t="s">
        <v>9296</v>
      </c>
      <c r="L871">
        <v>4.3</v>
      </c>
      <c r="M871" s="4">
        <v>12093</v>
      </c>
      <c r="N871" s="12">
        <f t="shared" si="67"/>
        <v>51999.9</v>
      </c>
      <c r="O871" t="s">
        <v>10810</v>
      </c>
      <c r="P871" t="s">
        <v>299</v>
      </c>
      <c r="Q871" t="s">
        <v>12063</v>
      </c>
      <c r="R871" t="s">
        <v>300</v>
      </c>
      <c r="S871" t="s">
        <v>13195</v>
      </c>
      <c r="T871" t="s">
        <v>301</v>
      </c>
      <c r="U871" t="s">
        <v>5207</v>
      </c>
      <c r="V871" t="s">
        <v>5208</v>
      </c>
    </row>
    <row r="872" spans="1:22">
      <c r="A872" t="s">
        <v>5209</v>
      </c>
      <c r="B872" t="s">
        <v>10053</v>
      </c>
      <c r="C872" t="s">
        <v>10615</v>
      </c>
      <c r="D872">
        <v>115</v>
      </c>
      <c r="E872" s="11">
        <f t="shared" si="65"/>
        <v>5686308</v>
      </c>
      <c r="F872" s="5">
        <v>999</v>
      </c>
      <c r="G872" s="1">
        <v>0.88</v>
      </c>
      <c r="H872" t="str">
        <f t="shared" si="66"/>
        <v>&gt;=50%</v>
      </c>
      <c r="I872" s="8" t="str">
        <f t="shared" si="68"/>
        <v>&gt;500</v>
      </c>
      <c r="J872" s="8" t="str">
        <f t="shared" si="69"/>
        <v>No</v>
      </c>
      <c r="K872" s="1" t="s">
        <v>9295</v>
      </c>
      <c r="L872">
        <v>3.3</v>
      </c>
      <c r="M872" s="4">
        <v>5692</v>
      </c>
      <c r="N872" s="12">
        <f t="shared" si="67"/>
        <v>18783.599999999999</v>
      </c>
      <c r="O872" t="s">
        <v>11474</v>
      </c>
      <c r="P872" t="s">
        <v>5211</v>
      </c>
      <c r="Q872" t="s">
        <v>12624</v>
      </c>
      <c r="R872" t="s">
        <v>5212</v>
      </c>
      <c r="S872" t="s">
        <v>13787</v>
      </c>
      <c r="T872" t="s">
        <v>5213</v>
      </c>
      <c r="U872" t="s">
        <v>5214</v>
      </c>
      <c r="V872" t="s">
        <v>5215</v>
      </c>
    </row>
    <row r="873" spans="1:22">
      <c r="A873" t="s">
        <v>5216</v>
      </c>
      <c r="B873" t="s">
        <v>10054</v>
      </c>
      <c r="C873" t="s">
        <v>10649</v>
      </c>
      <c r="D873">
        <v>175</v>
      </c>
      <c r="E873" s="11">
        <f t="shared" si="65"/>
        <v>10479</v>
      </c>
      <c r="F873" s="5">
        <v>499</v>
      </c>
      <c r="G873" s="1">
        <v>0.65</v>
      </c>
      <c r="H873" t="str">
        <f t="shared" si="66"/>
        <v>&gt;=50%</v>
      </c>
      <c r="I873" s="8" t="str">
        <f t="shared" si="68"/>
        <v>200-500</v>
      </c>
      <c r="J873" s="8" t="str">
        <f t="shared" si="69"/>
        <v>No</v>
      </c>
      <c r="K873" s="1" t="s">
        <v>9295</v>
      </c>
      <c r="L873">
        <v>4.0999999999999996</v>
      </c>
      <c r="M873" s="4">
        <v>21</v>
      </c>
      <c r="N873" s="12">
        <f t="shared" si="67"/>
        <v>86.1</v>
      </c>
      <c r="O873" t="s">
        <v>11475</v>
      </c>
      <c r="P873" t="s">
        <v>5218</v>
      </c>
      <c r="Q873" t="s">
        <v>12625</v>
      </c>
      <c r="R873" t="s">
        <v>5219</v>
      </c>
      <c r="S873" t="s">
        <v>13788</v>
      </c>
      <c r="T873" t="s">
        <v>5220</v>
      </c>
      <c r="U873" t="s">
        <v>5221</v>
      </c>
      <c r="V873" t="s">
        <v>5222</v>
      </c>
    </row>
    <row r="874" spans="1:22">
      <c r="A874" t="s">
        <v>5223</v>
      </c>
      <c r="B874" t="s">
        <v>10055</v>
      </c>
      <c r="C874" t="s">
        <v>5232</v>
      </c>
      <c r="D874" s="2">
        <v>1999</v>
      </c>
      <c r="E874" s="11">
        <f t="shared" si="65"/>
        <v>8836000</v>
      </c>
      <c r="F874" s="5">
        <v>4700</v>
      </c>
      <c r="G874" s="1">
        <v>0.56999999999999995</v>
      </c>
      <c r="H874" t="str">
        <f t="shared" si="66"/>
        <v>20%</v>
      </c>
      <c r="I874" s="8" t="str">
        <f t="shared" si="68"/>
        <v>&gt;500</v>
      </c>
      <c r="J874" s="8" t="str">
        <f t="shared" si="69"/>
        <v>No</v>
      </c>
      <c r="K874" s="1" t="s">
        <v>9295</v>
      </c>
      <c r="L874">
        <v>3.8</v>
      </c>
      <c r="M874" s="4">
        <v>1880</v>
      </c>
      <c r="N874" s="12">
        <f t="shared" si="67"/>
        <v>7144</v>
      </c>
      <c r="O874" t="s">
        <v>11476</v>
      </c>
      <c r="P874" t="s">
        <v>5225</v>
      </c>
      <c r="Q874" t="s">
        <v>12626</v>
      </c>
      <c r="R874" t="s">
        <v>5226</v>
      </c>
      <c r="S874" t="s">
        <v>13789</v>
      </c>
      <c r="T874" t="s">
        <v>5227</v>
      </c>
      <c r="U874" t="s">
        <v>5228</v>
      </c>
      <c r="V874" t="s">
        <v>5229</v>
      </c>
    </row>
    <row r="875" spans="1:22">
      <c r="A875" t="s">
        <v>5230</v>
      </c>
      <c r="B875" t="s">
        <v>10056</v>
      </c>
      <c r="C875" t="s">
        <v>10638</v>
      </c>
      <c r="D875" s="2">
        <v>3999</v>
      </c>
      <c r="E875" s="11">
        <f t="shared" si="65"/>
        <v>94293875.519999996</v>
      </c>
      <c r="F875" s="5">
        <v>4332.96</v>
      </c>
      <c r="G875" s="1">
        <v>0.08</v>
      </c>
      <c r="H875" t="str">
        <f t="shared" si="66"/>
        <v>20-50%</v>
      </c>
      <c r="I875" s="8" t="str">
        <f t="shared" si="68"/>
        <v>&gt;500</v>
      </c>
      <c r="J875" s="8" t="str">
        <f t="shared" si="69"/>
        <v>No</v>
      </c>
      <c r="K875" s="1" t="s">
        <v>9296</v>
      </c>
      <c r="L875">
        <v>3.5</v>
      </c>
      <c r="M875" s="4">
        <v>21762</v>
      </c>
      <c r="N875" s="12">
        <f t="shared" si="67"/>
        <v>76167</v>
      </c>
      <c r="O875" t="s">
        <v>11477</v>
      </c>
      <c r="P875" t="s">
        <v>5233</v>
      </c>
      <c r="Q875" t="s">
        <v>12627</v>
      </c>
      <c r="R875" t="s">
        <v>5234</v>
      </c>
      <c r="S875" t="s">
        <v>13790</v>
      </c>
      <c r="T875" t="s">
        <v>5235</v>
      </c>
      <c r="U875" t="s">
        <v>5236</v>
      </c>
      <c r="V875" t="s">
        <v>5237</v>
      </c>
    </row>
    <row r="876" spans="1:22">
      <c r="A876" t="s">
        <v>5238</v>
      </c>
      <c r="B876" t="s">
        <v>10057</v>
      </c>
      <c r="C876" t="s">
        <v>10634</v>
      </c>
      <c r="D876">
        <v>899</v>
      </c>
      <c r="E876" s="11">
        <f t="shared" si="65"/>
        <v>40275000</v>
      </c>
      <c r="F876" s="5">
        <v>1800</v>
      </c>
      <c r="G876" s="1">
        <v>0.5</v>
      </c>
      <c r="H876" t="str">
        <f t="shared" si="66"/>
        <v>&gt;=50%</v>
      </c>
      <c r="I876" s="8" t="str">
        <f t="shared" si="68"/>
        <v>&gt;500</v>
      </c>
      <c r="J876" s="8" t="str">
        <f t="shared" si="69"/>
        <v>No</v>
      </c>
      <c r="K876" s="1" t="s">
        <v>9295</v>
      </c>
      <c r="L876">
        <v>4.0999999999999996</v>
      </c>
      <c r="M876" s="4">
        <v>22375</v>
      </c>
      <c r="N876" s="12">
        <f t="shared" si="67"/>
        <v>91737.499999999985</v>
      </c>
      <c r="O876" t="s">
        <v>11478</v>
      </c>
      <c r="P876" t="s">
        <v>5240</v>
      </c>
      <c r="Q876" t="s">
        <v>12628</v>
      </c>
      <c r="R876" t="s">
        <v>5241</v>
      </c>
      <c r="S876" t="s">
        <v>13791</v>
      </c>
      <c r="T876" t="s">
        <v>5242</v>
      </c>
      <c r="U876" t="s">
        <v>5243</v>
      </c>
      <c r="V876" t="s">
        <v>5244</v>
      </c>
    </row>
    <row r="877" spans="1:22">
      <c r="A877" t="s">
        <v>5245</v>
      </c>
      <c r="B877" t="s">
        <v>10058</v>
      </c>
      <c r="C877" t="s">
        <v>10615</v>
      </c>
      <c r="D877">
        <v>299</v>
      </c>
      <c r="E877" s="11">
        <f t="shared" si="65"/>
        <v>2428470</v>
      </c>
      <c r="F877" s="5">
        <v>990</v>
      </c>
      <c r="G877" s="1">
        <v>0.7</v>
      </c>
      <c r="H877" t="str">
        <f t="shared" si="66"/>
        <v>20-50%</v>
      </c>
      <c r="I877" s="8" t="str">
        <f t="shared" si="68"/>
        <v>&gt;500</v>
      </c>
      <c r="J877" s="8" t="str">
        <f t="shared" si="69"/>
        <v>No</v>
      </c>
      <c r="K877" s="1" t="s">
        <v>9295</v>
      </c>
      <c r="L877">
        <v>4.5</v>
      </c>
      <c r="M877" s="4">
        <v>2453</v>
      </c>
      <c r="N877" s="12">
        <f t="shared" si="67"/>
        <v>11038.5</v>
      </c>
      <c r="O877" t="s">
        <v>11479</v>
      </c>
      <c r="P877" t="s">
        <v>5247</v>
      </c>
      <c r="Q877" t="s">
        <v>12629</v>
      </c>
      <c r="R877" t="s">
        <v>5248</v>
      </c>
      <c r="S877" t="s">
        <v>13792</v>
      </c>
      <c r="T877" t="s">
        <v>5249</v>
      </c>
      <c r="U877" t="s">
        <v>5250</v>
      </c>
      <c r="V877" t="s">
        <v>5251</v>
      </c>
    </row>
    <row r="878" spans="1:22">
      <c r="A878" t="s">
        <v>5252</v>
      </c>
      <c r="B878" t="s">
        <v>10059</v>
      </c>
      <c r="C878" t="s">
        <v>10665</v>
      </c>
      <c r="D878" s="2">
        <v>3303</v>
      </c>
      <c r="E878" s="11">
        <f t="shared" si="65"/>
        <v>63643256</v>
      </c>
      <c r="F878" s="5">
        <v>4699</v>
      </c>
      <c r="G878" s="1">
        <v>0.3</v>
      </c>
      <c r="H878" t="str">
        <f t="shared" si="66"/>
        <v>&gt;=50%</v>
      </c>
      <c r="I878" s="8" t="str">
        <f t="shared" si="68"/>
        <v>&gt;500</v>
      </c>
      <c r="J878" s="8" t="str">
        <f t="shared" si="69"/>
        <v>No</v>
      </c>
      <c r="K878" s="1" t="s">
        <v>9296</v>
      </c>
      <c r="L878">
        <v>4.4000000000000004</v>
      </c>
      <c r="M878" s="4">
        <v>13544</v>
      </c>
      <c r="N878" s="12">
        <f t="shared" si="67"/>
        <v>59593.600000000006</v>
      </c>
      <c r="O878" t="s">
        <v>11480</v>
      </c>
      <c r="P878" t="s">
        <v>5254</v>
      </c>
      <c r="Q878" t="s">
        <v>12630</v>
      </c>
      <c r="R878" t="s">
        <v>5255</v>
      </c>
      <c r="S878" t="s">
        <v>13793</v>
      </c>
      <c r="T878" t="s">
        <v>5256</v>
      </c>
      <c r="U878" t="s">
        <v>5257</v>
      </c>
      <c r="V878" t="s">
        <v>5258</v>
      </c>
    </row>
    <row r="879" spans="1:22">
      <c r="A879" t="s">
        <v>5259</v>
      </c>
      <c r="B879" t="s">
        <v>10060</v>
      </c>
      <c r="C879" t="s">
        <v>10658</v>
      </c>
      <c r="D879" s="2">
        <v>1890</v>
      </c>
      <c r="E879" s="11">
        <f t="shared" si="65"/>
        <v>60258240</v>
      </c>
      <c r="F879" s="5">
        <v>5490</v>
      </c>
      <c r="G879" s="1">
        <v>0.66</v>
      </c>
      <c r="H879" t="str">
        <f t="shared" si="66"/>
        <v>20%</v>
      </c>
      <c r="I879" s="8" t="str">
        <f t="shared" si="68"/>
        <v>&gt;500</v>
      </c>
      <c r="J879" s="8" t="str">
        <f t="shared" si="69"/>
        <v>No</v>
      </c>
      <c r="K879" s="1" t="s">
        <v>9295</v>
      </c>
      <c r="L879">
        <v>4.0999999999999996</v>
      </c>
      <c r="M879" s="4">
        <v>10976</v>
      </c>
      <c r="N879" s="12">
        <f t="shared" si="67"/>
        <v>45001.599999999999</v>
      </c>
      <c r="O879" t="s">
        <v>11481</v>
      </c>
      <c r="P879" t="s">
        <v>5261</v>
      </c>
      <c r="Q879" t="s">
        <v>12631</v>
      </c>
      <c r="R879" t="s">
        <v>5262</v>
      </c>
      <c r="S879" t="s">
        <v>13794</v>
      </c>
      <c r="T879" t="s">
        <v>5263</v>
      </c>
      <c r="U879" t="s">
        <v>5264</v>
      </c>
      <c r="V879" t="s">
        <v>5265</v>
      </c>
    </row>
    <row r="880" spans="1:22">
      <c r="A880" t="s">
        <v>5266</v>
      </c>
      <c r="B880" t="s">
        <v>5267</v>
      </c>
      <c r="C880" t="s">
        <v>2215</v>
      </c>
      <c r="D880">
        <v>90</v>
      </c>
      <c r="E880" s="11">
        <f t="shared" si="65"/>
        <v>306100</v>
      </c>
      <c r="F880" s="5">
        <v>100</v>
      </c>
      <c r="G880" s="1">
        <v>0.1</v>
      </c>
      <c r="H880" t="str">
        <f t="shared" si="66"/>
        <v>20-50%</v>
      </c>
      <c r="I880" s="8" t="str">
        <f t="shared" si="68"/>
        <v>&lt;200</v>
      </c>
      <c r="J880" s="8" t="str">
        <f t="shared" si="69"/>
        <v>No</v>
      </c>
      <c r="K880" s="1" t="s">
        <v>9296</v>
      </c>
      <c r="L880">
        <v>4.3</v>
      </c>
      <c r="M880" s="4">
        <v>3061</v>
      </c>
      <c r="N880" s="12">
        <f t="shared" si="67"/>
        <v>13162.3</v>
      </c>
      <c r="O880" t="s">
        <v>11482</v>
      </c>
      <c r="P880" t="s">
        <v>5268</v>
      </c>
      <c r="Q880" t="s">
        <v>12632</v>
      </c>
      <c r="R880" t="s">
        <v>5269</v>
      </c>
      <c r="S880" t="s">
        <v>13795</v>
      </c>
      <c r="T880" t="s">
        <v>5270</v>
      </c>
      <c r="U880" t="s">
        <v>5271</v>
      </c>
      <c r="V880" t="s">
        <v>5272</v>
      </c>
    </row>
    <row r="881" spans="1:22">
      <c r="A881" t="s">
        <v>5273</v>
      </c>
      <c r="B881" t="s">
        <v>10061</v>
      </c>
      <c r="C881" t="s">
        <v>10666</v>
      </c>
      <c r="D881" s="2">
        <v>1599</v>
      </c>
      <c r="E881" s="11">
        <f t="shared" si="65"/>
        <v>6338880</v>
      </c>
      <c r="F881" s="5">
        <v>2790</v>
      </c>
      <c r="G881" s="1">
        <v>0.43</v>
      </c>
      <c r="H881" t="str">
        <f t="shared" si="66"/>
        <v>20-50%</v>
      </c>
      <c r="I881" s="8" t="str">
        <f t="shared" si="68"/>
        <v>&gt;500</v>
      </c>
      <c r="J881" s="8" t="str">
        <f t="shared" si="69"/>
        <v>No</v>
      </c>
      <c r="K881" s="1" t="s">
        <v>9296</v>
      </c>
      <c r="L881">
        <v>3.6</v>
      </c>
      <c r="M881" s="4">
        <v>2272</v>
      </c>
      <c r="N881" s="12">
        <f t="shared" si="67"/>
        <v>8179.2</v>
      </c>
      <c r="O881" t="s">
        <v>11483</v>
      </c>
      <c r="P881" t="s">
        <v>5275</v>
      </c>
      <c r="Q881" t="s">
        <v>12633</v>
      </c>
      <c r="R881" t="s">
        <v>5276</v>
      </c>
      <c r="S881" t="s">
        <v>13796</v>
      </c>
      <c r="T881" t="s">
        <v>5277</v>
      </c>
      <c r="U881" t="s">
        <v>5278</v>
      </c>
      <c r="V881" t="s">
        <v>5279</v>
      </c>
    </row>
    <row r="882" spans="1:22">
      <c r="A882" t="s">
        <v>5280</v>
      </c>
      <c r="B882" t="s">
        <v>10062</v>
      </c>
      <c r="C882" t="s">
        <v>10573</v>
      </c>
      <c r="D882">
        <v>599</v>
      </c>
      <c r="E882" s="11">
        <f t="shared" si="65"/>
        <v>7593399</v>
      </c>
      <c r="F882" s="5">
        <v>999</v>
      </c>
      <c r="G882" s="1">
        <v>0.4</v>
      </c>
      <c r="H882" t="str">
        <f t="shared" si="66"/>
        <v>&gt;=50%</v>
      </c>
      <c r="I882" s="8" t="str">
        <f t="shared" si="68"/>
        <v>&gt;500</v>
      </c>
      <c r="J882" s="8" t="str">
        <f t="shared" si="69"/>
        <v>No</v>
      </c>
      <c r="K882" s="1" t="s">
        <v>9296</v>
      </c>
      <c r="L882">
        <v>4</v>
      </c>
      <c r="M882" s="4">
        <v>7601</v>
      </c>
      <c r="N882" s="12">
        <f t="shared" si="67"/>
        <v>30404</v>
      </c>
      <c r="O882" t="s">
        <v>11484</v>
      </c>
      <c r="P882" t="s">
        <v>5282</v>
      </c>
      <c r="Q882" t="s">
        <v>12634</v>
      </c>
      <c r="R882" t="s">
        <v>5283</v>
      </c>
      <c r="S882" t="s">
        <v>13797</v>
      </c>
      <c r="T882" t="s">
        <v>5284</v>
      </c>
      <c r="U882" t="s">
        <v>5285</v>
      </c>
      <c r="V882" t="s">
        <v>5286</v>
      </c>
    </row>
    <row r="883" spans="1:22">
      <c r="A883" t="s">
        <v>316</v>
      </c>
      <c r="B883" t="s">
        <v>9360</v>
      </c>
      <c r="C883" t="s">
        <v>10634</v>
      </c>
      <c r="D883">
        <v>507</v>
      </c>
      <c r="E883" s="11">
        <f t="shared" si="65"/>
        <v>9822248</v>
      </c>
      <c r="F883" s="5">
        <v>1208</v>
      </c>
      <c r="G883" s="1">
        <v>0.57999999999999996</v>
      </c>
      <c r="H883" t="str">
        <f t="shared" si="66"/>
        <v>&gt;=50%</v>
      </c>
      <c r="I883" s="8" t="str">
        <f t="shared" si="68"/>
        <v>&gt;500</v>
      </c>
      <c r="J883" s="8" t="str">
        <f t="shared" si="69"/>
        <v>No</v>
      </c>
      <c r="K883" s="1" t="s">
        <v>9295</v>
      </c>
      <c r="L883">
        <v>4.0999999999999996</v>
      </c>
      <c r="M883" s="4">
        <v>8131</v>
      </c>
      <c r="N883" s="12">
        <f t="shared" si="67"/>
        <v>33337.1</v>
      </c>
      <c r="O883" t="s">
        <v>10812</v>
      </c>
      <c r="P883" t="s">
        <v>318</v>
      </c>
      <c r="Q883" t="s">
        <v>12065</v>
      </c>
      <c r="R883" t="s">
        <v>319</v>
      </c>
      <c r="S883" t="s">
        <v>13197</v>
      </c>
      <c r="T883" t="s">
        <v>320</v>
      </c>
      <c r="U883" t="s">
        <v>5287</v>
      </c>
      <c r="V883" t="s">
        <v>5288</v>
      </c>
    </row>
    <row r="884" spans="1:22">
      <c r="A884" t="s">
        <v>5289</v>
      </c>
      <c r="B884" t="s">
        <v>10063</v>
      </c>
      <c r="C884" t="s">
        <v>3229</v>
      </c>
      <c r="D884">
        <v>425</v>
      </c>
      <c r="E884" s="11">
        <f t="shared" si="65"/>
        <v>3792881</v>
      </c>
      <c r="F884" s="5">
        <v>899</v>
      </c>
      <c r="G884" s="1">
        <v>0.53</v>
      </c>
      <c r="H884" t="str">
        <f t="shared" si="66"/>
        <v>&gt;=50%</v>
      </c>
      <c r="I884" s="8" t="str">
        <f t="shared" si="68"/>
        <v>&gt;500</v>
      </c>
      <c r="J884" s="8" t="str">
        <f t="shared" si="69"/>
        <v>No</v>
      </c>
      <c r="K884" s="1" t="s">
        <v>9295</v>
      </c>
      <c r="L884">
        <v>4.5</v>
      </c>
      <c r="M884" s="4">
        <v>4219</v>
      </c>
      <c r="N884" s="12">
        <f t="shared" si="67"/>
        <v>18985.5</v>
      </c>
      <c r="O884" t="s">
        <v>11485</v>
      </c>
      <c r="P884" t="s">
        <v>5291</v>
      </c>
      <c r="Q884" t="s">
        <v>12635</v>
      </c>
      <c r="R884" t="s">
        <v>5292</v>
      </c>
      <c r="S884" t="s">
        <v>13798</v>
      </c>
      <c r="T884" t="s">
        <v>5293</v>
      </c>
      <c r="U884" t="s">
        <v>5294</v>
      </c>
      <c r="V884" t="s">
        <v>5295</v>
      </c>
    </row>
    <row r="885" spans="1:22">
      <c r="A885" t="s">
        <v>5296</v>
      </c>
      <c r="B885" t="s">
        <v>10064</v>
      </c>
      <c r="C885" t="s">
        <v>10677</v>
      </c>
      <c r="D885" s="2">
        <v>1499</v>
      </c>
      <c r="E885" s="11">
        <f t="shared" si="65"/>
        <v>171057225</v>
      </c>
      <c r="F885" s="5">
        <v>3999</v>
      </c>
      <c r="G885" s="1">
        <v>0.63</v>
      </c>
      <c r="H885" t="str">
        <f t="shared" si="66"/>
        <v>&gt;=50%</v>
      </c>
      <c r="I885" s="8" t="str">
        <f t="shared" si="68"/>
        <v>&gt;500</v>
      </c>
      <c r="J885" s="8" t="str">
        <f t="shared" si="69"/>
        <v>No</v>
      </c>
      <c r="K885" s="1" t="s">
        <v>9295</v>
      </c>
      <c r="L885">
        <v>4.2</v>
      </c>
      <c r="M885" s="4">
        <v>42775</v>
      </c>
      <c r="N885" s="12">
        <f t="shared" si="67"/>
        <v>179655</v>
      </c>
      <c r="O885" t="s">
        <v>11486</v>
      </c>
      <c r="P885" t="s">
        <v>5298</v>
      </c>
      <c r="Q885" t="s">
        <v>12636</v>
      </c>
      <c r="R885" t="s">
        <v>5299</v>
      </c>
      <c r="S885" t="s">
        <v>13799</v>
      </c>
      <c r="T885" t="s">
        <v>9277</v>
      </c>
      <c r="U885" t="s">
        <v>5300</v>
      </c>
      <c r="V885" t="s">
        <v>5301</v>
      </c>
    </row>
    <row r="886" spans="1:22">
      <c r="A886" t="s">
        <v>5302</v>
      </c>
      <c r="B886" t="s">
        <v>10065</v>
      </c>
      <c r="C886" t="s">
        <v>10572</v>
      </c>
      <c r="D886">
        <v>549</v>
      </c>
      <c r="E886" s="11">
        <f t="shared" si="65"/>
        <v>13884444</v>
      </c>
      <c r="F886" s="5">
        <v>2499</v>
      </c>
      <c r="G886" s="1">
        <v>0.78</v>
      </c>
      <c r="H886" t="str">
        <f t="shared" si="66"/>
        <v>20-50%</v>
      </c>
      <c r="I886" s="8" t="str">
        <f t="shared" si="68"/>
        <v>&gt;500</v>
      </c>
      <c r="J886" s="8" t="str">
        <f t="shared" si="69"/>
        <v>No</v>
      </c>
      <c r="K886" s="1" t="s">
        <v>9295</v>
      </c>
      <c r="L886">
        <v>4.3</v>
      </c>
      <c r="M886" s="4">
        <v>5556</v>
      </c>
      <c r="N886" s="12">
        <f t="shared" si="67"/>
        <v>23890.799999999999</v>
      </c>
      <c r="O886" t="s">
        <v>11487</v>
      </c>
      <c r="P886" t="s">
        <v>5304</v>
      </c>
      <c r="Q886" t="s">
        <v>12637</v>
      </c>
      <c r="R886" t="s">
        <v>5305</v>
      </c>
      <c r="S886" t="s">
        <v>13800</v>
      </c>
      <c r="T886" t="s">
        <v>5306</v>
      </c>
      <c r="U886" t="s">
        <v>5307</v>
      </c>
      <c r="V886" t="s">
        <v>5308</v>
      </c>
    </row>
    <row r="887" spans="1:22">
      <c r="A887" t="s">
        <v>334</v>
      </c>
      <c r="B887" t="s">
        <v>335</v>
      </c>
      <c r="C887" t="s">
        <v>10614</v>
      </c>
      <c r="D887">
        <v>199</v>
      </c>
      <c r="E887" s="11">
        <f t="shared" si="65"/>
        <v>36575025</v>
      </c>
      <c r="F887" s="5">
        <v>395</v>
      </c>
      <c r="G887" s="1">
        <v>0.5</v>
      </c>
      <c r="H887" t="str">
        <f t="shared" si="66"/>
        <v>20-50%</v>
      </c>
      <c r="I887" s="8" t="str">
        <f t="shared" si="68"/>
        <v>200-500</v>
      </c>
      <c r="J887" s="8" t="str">
        <f t="shared" si="69"/>
        <v>No</v>
      </c>
      <c r="K887" s="1" t="s">
        <v>9295</v>
      </c>
      <c r="L887">
        <v>4.2</v>
      </c>
      <c r="M887" s="4">
        <v>92595</v>
      </c>
      <c r="N887" s="12">
        <f t="shared" si="67"/>
        <v>388899</v>
      </c>
      <c r="O887" t="s">
        <v>336</v>
      </c>
      <c r="P887" t="s">
        <v>337</v>
      </c>
      <c r="Q887" t="s">
        <v>12067</v>
      </c>
      <c r="R887" t="s">
        <v>338</v>
      </c>
      <c r="S887" t="s">
        <v>13199</v>
      </c>
      <c r="T887" t="s">
        <v>339</v>
      </c>
      <c r="U887" t="s">
        <v>340</v>
      </c>
      <c r="V887" t="s">
        <v>5309</v>
      </c>
    </row>
    <row r="888" spans="1:22">
      <c r="A888" t="s">
        <v>5310</v>
      </c>
      <c r="B888" t="s">
        <v>10066</v>
      </c>
      <c r="C888" t="s">
        <v>10633</v>
      </c>
      <c r="D888" s="2">
        <v>1295</v>
      </c>
      <c r="E888" s="11">
        <f t="shared" si="65"/>
        <v>20356875</v>
      </c>
      <c r="F888" s="5">
        <v>1645</v>
      </c>
      <c r="G888" s="1">
        <v>0.21</v>
      </c>
      <c r="H888" t="str">
        <f t="shared" si="66"/>
        <v>20%</v>
      </c>
      <c r="I888" s="8" t="str">
        <f t="shared" si="68"/>
        <v>&gt;500</v>
      </c>
      <c r="J888" s="8" t="str">
        <f t="shared" si="69"/>
        <v>No</v>
      </c>
      <c r="K888" s="1" t="s">
        <v>9296</v>
      </c>
      <c r="L888">
        <v>4.5999999999999996</v>
      </c>
      <c r="M888" s="4">
        <v>12375</v>
      </c>
      <c r="N888" s="12">
        <f t="shared" si="67"/>
        <v>56924.999999999993</v>
      </c>
      <c r="O888" t="s">
        <v>11488</v>
      </c>
      <c r="P888" t="s">
        <v>5312</v>
      </c>
      <c r="Q888" t="s">
        <v>12638</v>
      </c>
      <c r="R888" t="s">
        <v>5313</v>
      </c>
      <c r="S888" t="s">
        <v>13801</v>
      </c>
      <c r="T888" t="s">
        <v>5314</v>
      </c>
      <c r="U888" t="s">
        <v>5315</v>
      </c>
      <c r="V888" t="s">
        <v>5316</v>
      </c>
    </row>
    <row r="889" spans="1:22">
      <c r="A889" t="s">
        <v>5317</v>
      </c>
      <c r="B889" t="s">
        <v>10067</v>
      </c>
      <c r="C889" t="s">
        <v>10610</v>
      </c>
      <c r="D889">
        <v>310</v>
      </c>
      <c r="E889" s="11">
        <f t="shared" si="65"/>
        <v>1823420</v>
      </c>
      <c r="F889" s="5">
        <v>310</v>
      </c>
      <c r="G889" s="1">
        <v>0</v>
      </c>
      <c r="H889" t="str">
        <f t="shared" si="66"/>
        <v>20%</v>
      </c>
      <c r="I889" s="8" t="str">
        <f t="shared" si="68"/>
        <v>200-500</v>
      </c>
      <c r="J889" s="8" t="str">
        <f t="shared" si="69"/>
        <v>No</v>
      </c>
      <c r="K889" s="1" t="s">
        <v>9296</v>
      </c>
      <c r="L889">
        <v>4.5</v>
      </c>
      <c r="M889" s="4">
        <v>5882</v>
      </c>
      <c r="N889" s="12">
        <f t="shared" si="67"/>
        <v>26469</v>
      </c>
      <c r="O889" t="s">
        <v>11489</v>
      </c>
      <c r="P889" t="s">
        <v>5319</v>
      </c>
      <c r="Q889" t="s">
        <v>12639</v>
      </c>
      <c r="R889" t="s">
        <v>5320</v>
      </c>
      <c r="S889" t="s">
        <v>13802</v>
      </c>
      <c r="T889" t="s">
        <v>5321</v>
      </c>
      <c r="U889" t="s">
        <v>5322</v>
      </c>
      <c r="V889" t="s">
        <v>5323</v>
      </c>
    </row>
    <row r="890" spans="1:22">
      <c r="A890" t="s">
        <v>3245</v>
      </c>
      <c r="B890" t="s">
        <v>9796</v>
      </c>
      <c r="C890" t="s">
        <v>10623</v>
      </c>
      <c r="D890">
        <v>149</v>
      </c>
      <c r="E890" s="11">
        <f t="shared" si="65"/>
        <v>1614117</v>
      </c>
      <c r="F890" s="5">
        <v>149</v>
      </c>
      <c r="G890" s="1">
        <v>0</v>
      </c>
      <c r="H890" t="str">
        <f t="shared" si="66"/>
        <v>20-50%</v>
      </c>
      <c r="I890" s="8" t="str">
        <f t="shared" si="68"/>
        <v>&lt;200</v>
      </c>
      <c r="J890" s="8" t="str">
        <f t="shared" si="69"/>
        <v>No</v>
      </c>
      <c r="K890" s="1" t="s">
        <v>9296</v>
      </c>
      <c r="L890">
        <v>4.3</v>
      </c>
      <c r="M890" s="4">
        <v>10833</v>
      </c>
      <c r="N890" s="12">
        <f t="shared" si="67"/>
        <v>46581.9</v>
      </c>
      <c r="O890" t="s">
        <v>11214</v>
      </c>
      <c r="P890" t="s">
        <v>3247</v>
      </c>
      <c r="Q890" t="s">
        <v>12374</v>
      </c>
      <c r="R890" t="s">
        <v>3248</v>
      </c>
      <c r="S890" t="s">
        <v>13526</v>
      </c>
      <c r="T890" t="s">
        <v>3249</v>
      </c>
      <c r="U890" t="s">
        <v>5324</v>
      </c>
      <c r="V890" t="s">
        <v>5325</v>
      </c>
    </row>
    <row r="891" spans="1:22">
      <c r="A891" t="s">
        <v>5326</v>
      </c>
      <c r="B891" t="s">
        <v>10068</v>
      </c>
      <c r="C891" t="s">
        <v>10616</v>
      </c>
      <c r="D891" s="2">
        <v>1149</v>
      </c>
      <c r="E891" s="11">
        <f t="shared" si="65"/>
        <v>15654057</v>
      </c>
      <c r="F891" s="5">
        <v>1499</v>
      </c>
      <c r="G891" s="1">
        <v>0.23</v>
      </c>
      <c r="H891" t="str">
        <f t="shared" si="66"/>
        <v>&gt;=50%</v>
      </c>
      <c r="I891" s="8" t="str">
        <f t="shared" si="68"/>
        <v>&gt;500</v>
      </c>
      <c r="J891" s="8" t="str">
        <f t="shared" si="69"/>
        <v>No</v>
      </c>
      <c r="K891" s="1" t="s">
        <v>9296</v>
      </c>
      <c r="L891">
        <v>4.0999999999999996</v>
      </c>
      <c r="M891" s="4">
        <v>10443</v>
      </c>
      <c r="N891" s="12">
        <f t="shared" si="67"/>
        <v>42816.299999999996</v>
      </c>
      <c r="O891" t="s">
        <v>11490</v>
      </c>
      <c r="P891" t="s">
        <v>5328</v>
      </c>
      <c r="Q891" t="s">
        <v>12640</v>
      </c>
      <c r="R891" t="s">
        <v>5329</v>
      </c>
      <c r="S891" t="s">
        <v>13803</v>
      </c>
      <c r="T891" t="s">
        <v>5330</v>
      </c>
      <c r="U891" t="s">
        <v>5331</v>
      </c>
      <c r="V891" t="s">
        <v>5332</v>
      </c>
    </row>
    <row r="892" spans="1:22">
      <c r="A892" t="s">
        <v>5333</v>
      </c>
      <c r="B892" t="s">
        <v>10069</v>
      </c>
      <c r="C892" t="s">
        <v>2215</v>
      </c>
      <c r="D892">
        <v>499</v>
      </c>
      <c r="E892" s="11">
        <f t="shared" si="65"/>
        <v>563766</v>
      </c>
      <c r="F892" s="5">
        <v>1299</v>
      </c>
      <c r="G892" s="1">
        <v>0.62</v>
      </c>
      <c r="H892" t="str">
        <f t="shared" si="66"/>
        <v>&gt;=50%</v>
      </c>
      <c r="I892" s="8" t="str">
        <f t="shared" si="68"/>
        <v>&gt;500</v>
      </c>
      <c r="J892" s="8" t="str">
        <f t="shared" si="69"/>
        <v>No</v>
      </c>
      <c r="K892" s="1" t="s">
        <v>9295</v>
      </c>
      <c r="L892">
        <v>4.5</v>
      </c>
      <c r="M892" s="4">
        <v>434</v>
      </c>
      <c r="N892" s="12">
        <f t="shared" si="67"/>
        <v>1953</v>
      </c>
      <c r="O892" t="s">
        <v>11491</v>
      </c>
      <c r="P892" t="s">
        <v>5335</v>
      </c>
      <c r="Q892" t="s">
        <v>5336</v>
      </c>
      <c r="R892" t="s">
        <v>5337</v>
      </c>
      <c r="S892" t="s">
        <v>13804</v>
      </c>
      <c r="T892" t="s">
        <v>5338</v>
      </c>
      <c r="U892" t="s">
        <v>5339</v>
      </c>
      <c r="V892" t="s">
        <v>5340</v>
      </c>
    </row>
    <row r="893" spans="1:22">
      <c r="A893" t="s">
        <v>5341</v>
      </c>
      <c r="B893" t="s">
        <v>10070</v>
      </c>
      <c r="C893" t="s">
        <v>10671</v>
      </c>
      <c r="D893">
        <v>999</v>
      </c>
      <c r="E893" s="11">
        <f t="shared" si="65"/>
        <v>8032687</v>
      </c>
      <c r="F893" s="5">
        <v>4199</v>
      </c>
      <c r="G893" s="1">
        <v>0.76</v>
      </c>
      <c r="H893" t="str">
        <f t="shared" si="66"/>
        <v>&gt;=50%</v>
      </c>
      <c r="I893" s="8" t="str">
        <f t="shared" si="68"/>
        <v>&gt;500</v>
      </c>
      <c r="J893" s="8" t="str">
        <f t="shared" si="69"/>
        <v>No</v>
      </c>
      <c r="K893" s="1" t="s">
        <v>9295</v>
      </c>
      <c r="L893">
        <v>3.5</v>
      </c>
      <c r="M893" s="4">
        <v>1913</v>
      </c>
      <c r="N893" s="12">
        <f t="shared" si="67"/>
        <v>6695.5</v>
      </c>
      <c r="O893" t="s">
        <v>11492</v>
      </c>
      <c r="P893" t="s">
        <v>5343</v>
      </c>
      <c r="Q893" t="s">
        <v>12641</v>
      </c>
      <c r="R893" t="s">
        <v>5344</v>
      </c>
      <c r="S893" t="s">
        <v>13805</v>
      </c>
      <c r="T893" t="s">
        <v>5345</v>
      </c>
      <c r="U893" t="s">
        <v>5346</v>
      </c>
      <c r="V893" t="s">
        <v>5347</v>
      </c>
    </row>
    <row r="894" spans="1:22">
      <c r="A894" t="s">
        <v>5348</v>
      </c>
      <c r="B894" t="s">
        <v>10071</v>
      </c>
      <c r="C894" t="s">
        <v>10621</v>
      </c>
      <c r="D894" s="2">
        <v>1709</v>
      </c>
      <c r="E894" s="11">
        <f t="shared" si="65"/>
        <v>12116000</v>
      </c>
      <c r="F894" s="5">
        <v>4000</v>
      </c>
      <c r="G894" s="1">
        <v>0.56999999999999995</v>
      </c>
      <c r="H894" t="str">
        <f t="shared" si="66"/>
        <v>20%</v>
      </c>
      <c r="I894" s="8" t="str">
        <f t="shared" si="68"/>
        <v>&gt;500</v>
      </c>
      <c r="J894" s="8" t="str">
        <f t="shared" si="69"/>
        <v>No</v>
      </c>
      <c r="K894" s="1" t="s">
        <v>9295</v>
      </c>
      <c r="L894">
        <v>4.4000000000000004</v>
      </c>
      <c r="M894" s="4">
        <v>3029</v>
      </c>
      <c r="N894" s="12">
        <f t="shared" si="67"/>
        <v>13327.6</v>
      </c>
      <c r="O894" t="s">
        <v>11493</v>
      </c>
      <c r="P894" t="s">
        <v>5350</v>
      </c>
      <c r="Q894" t="s">
        <v>12642</v>
      </c>
      <c r="R894" t="s">
        <v>5351</v>
      </c>
      <c r="S894" t="s">
        <v>13806</v>
      </c>
      <c r="T894" t="s">
        <v>5352</v>
      </c>
      <c r="U894" t="s">
        <v>5353</v>
      </c>
      <c r="V894" t="s">
        <v>5354</v>
      </c>
    </row>
    <row r="895" spans="1:22">
      <c r="A895" t="s">
        <v>5355</v>
      </c>
      <c r="B895" t="s">
        <v>10072</v>
      </c>
      <c r="C895" t="s">
        <v>10573</v>
      </c>
      <c r="D895">
        <v>250</v>
      </c>
      <c r="E895" s="11">
        <f t="shared" si="65"/>
        <v>657000</v>
      </c>
      <c r="F895" s="5">
        <v>250</v>
      </c>
      <c r="G895" s="1">
        <v>0</v>
      </c>
      <c r="H895" t="str">
        <f t="shared" si="66"/>
        <v>20-50%</v>
      </c>
      <c r="I895" s="8" t="str">
        <f t="shared" si="68"/>
        <v>200-500</v>
      </c>
      <c r="J895" s="8" t="str">
        <f t="shared" si="69"/>
        <v>No</v>
      </c>
      <c r="K895" s="1" t="s">
        <v>9296</v>
      </c>
      <c r="L895">
        <v>4.2</v>
      </c>
      <c r="M895" s="4">
        <v>2628</v>
      </c>
      <c r="N895" s="12">
        <f t="shared" si="67"/>
        <v>11037.6</v>
      </c>
      <c r="O895" t="s">
        <v>11494</v>
      </c>
      <c r="P895" t="s">
        <v>5357</v>
      </c>
      <c r="Q895" t="s">
        <v>12643</v>
      </c>
      <c r="R895" t="s">
        <v>5358</v>
      </c>
      <c r="S895" t="s">
        <v>13807</v>
      </c>
      <c r="T895" t="s">
        <v>5359</v>
      </c>
      <c r="U895" t="s">
        <v>5360</v>
      </c>
      <c r="V895" t="s">
        <v>5361</v>
      </c>
    </row>
    <row r="896" spans="1:22">
      <c r="A896" t="s">
        <v>342</v>
      </c>
      <c r="B896" t="s">
        <v>9363</v>
      </c>
      <c r="C896" t="s">
        <v>10681</v>
      </c>
      <c r="D896" s="2">
        <v>1199</v>
      </c>
      <c r="E896" s="11">
        <f t="shared" si="65"/>
        <v>54491220</v>
      </c>
      <c r="F896" s="5">
        <v>2199</v>
      </c>
      <c r="G896" s="1">
        <v>0.45</v>
      </c>
      <c r="H896" t="str">
        <f t="shared" si="66"/>
        <v>20%</v>
      </c>
      <c r="I896" s="8" t="str">
        <f t="shared" si="68"/>
        <v>&gt;500</v>
      </c>
      <c r="J896" s="8" t="str">
        <f t="shared" si="69"/>
        <v>No</v>
      </c>
      <c r="K896" s="1" t="s">
        <v>9296</v>
      </c>
      <c r="L896">
        <v>4.4000000000000004</v>
      </c>
      <c r="M896" s="4">
        <v>24780</v>
      </c>
      <c r="N896" s="12">
        <f t="shared" si="67"/>
        <v>109032.00000000001</v>
      </c>
      <c r="O896" t="s">
        <v>10815</v>
      </c>
      <c r="P896" t="s">
        <v>344</v>
      </c>
      <c r="Q896" t="s">
        <v>12068</v>
      </c>
      <c r="R896" t="s">
        <v>345</v>
      </c>
      <c r="S896" t="s">
        <v>13200</v>
      </c>
      <c r="T896" t="s">
        <v>346</v>
      </c>
      <c r="U896" t="s">
        <v>347</v>
      </c>
      <c r="V896" t="s">
        <v>5362</v>
      </c>
    </row>
    <row r="897" spans="1:22">
      <c r="A897" t="s">
        <v>5363</v>
      </c>
      <c r="B897" t="s">
        <v>10073</v>
      </c>
      <c r="C897" t="s">
        <v>10606</v>
      </c>
      <c r="D897">
        <v>90</v>
      </c>
      <c r="E897" s="11">
        <f t="shared" si="65"/>
        <v>1071800</v>
      </c>
      <c r="F897" s="5">
        <v>100</v>
      </c>
      <c r="G897" s="1">
        <v>0.1</v>
      </c>
      <c r="H897" t="str">
        <f t="shared" si="66"/>
        <v>&gt;=50%</v>
      </c>
      <c r="I897" s="8" t="str">
        <f t="shared" si="68"/>
        <v>&lt;200</v>
      </c>
      <c r="J897" s="8" t="str">
        <f t="shared" si="69"/>
        <v>No</v>
      </c>
      <c r="K897" s="1" t="s">
        <v>9296</v>
      </c>
      <c r="L897">
        <v>4.4000000000000004</v>
      </c>
      <c r="M897" s="4">
        <v>10718</v>
      </c>
      <c r="N897" s="12">
        <f t="shared" si="67"/>
        <v>47159.200000000004</v>
      </c>
      <c r="O897" t="s">
        <v>11495</v>
      </c>
      <c r="P897" t="s">
        <v>5365</v>
      </c>
      <c r="Q897" t="s">
        <v>12644</v>
      </c>
      <c r="R897" t="s">
        <v>5366</v>
      </c>
      <c r="S897" t="s">
        <v>13808</v>
      </c>
      <c r="T897" t="s">
        <v>5367</v>
      </c>
      <c r="U897" t="s">
        <v>5368</v>
      </c>
      <c r="V897" t="s">
        <v>5369</v>
      </c>
    </row>
    <row r="898" spans="1:22">
      <c r="A898" t="s">
        <v>5370</v>
      </c>
      <c r="B898" t="s">
        <v>10074</v>
      </c>
      <c r="C898" t="s">
        <v>10632</v>
      </c>
      <c r="D898" s="2">
        <v>2025</v>
      </c>
      <c r="E898" s="11">
        <f t="shared" ref="E898:E961" si="70">F898 * M898</f>
        <v>37391767</v>
      </c>
      <c r="F898" s="5">
        <v>5999</v>
      </c>
      <c r="G898" s="1">
        <v>0.66</v>
      </c>
      <c r="H898" t="str">
        <f t="shared" ref="H898:H961" si="71">IF(G899 &lt;=0.2, "20%", IF(G899 &lt;=0.5,"20-50%", "&gt;=50%"))</f>
        <v>20-50%</v>
      </c>
      <c r="I898" s="8" t="str">
        <f t="shared" si="68"/>
        <v>&gt;500</v>
      </c>
      <c r="J898" s="8" t="str">
        <f t="shared" si="69"/>
        <v>No</v>
      </c>
      <c r="K898" s="1" t="s">
        <v>9295</v>
      </c>
      <c r="L898">
        <v>4.2</v>
      </c>
      <c r="M898" s="4">
        <v>6233</v>
      </c>
      <c r="N898" s="12">
        <f t="shared" ref="N898:N961" si="72">L898 *M898</f>
        <v>26178.600000000002</v>
      </c>
      <c r="O898" t="s">
        <v>11496</v>
      </c>
      <c r="P898" t="s">
        <v>5372</v>
      </c>
      <c r="Q898" t="s">
        <v>12645</v>
      </c>
      <c r="R898" t="s">
        <v>5373</v>
      </c>
      <c r="S898" t="s">
        <v>13809</v>
      </c>
      <c r="T898" t="s">
        <v>5374</v>
      </c>
      <c r="U898" t="s">
        <v>5375</v>
      </c>
      <c r="V898" t="s">
        <v>5376</v>
      </c>
    </row>
    <row r="899" spans="1:22">
      <c r="A899" t="s">
        <v>5377</v>
      </c>
      <c r="B899" t="s">
        <v>10075</v>
      </c>
      <c r="C899" t="s">
        <v>10572</v>
      </c>
      <c r="D899" s="2">
        <v>1495</v>
      </c>
      <c r="E899" s="11">
        <f t="shared" si="70"/>
        <v>21029295</v>
      </c>
      <c r="F899" s="5">
        <v>1995</v>
      </c>
      <c r="G899" s="1">
        <v>0.25</v>
      </c>
      <c r="H899" t="str">
        <f t="shared" si="71"/>
        <v>&gt;=50%</v>
      </c>
      <c r="I899" s="8" t="str">
        <f t="shared" ref="I899:I962" si="73">IF(F899&lt;200,"&lt;200",IF(F899&lt;=500,"200-500",IF(F899&gt;500,"&gt;500")))</f>
        <v>&gt;500</v>
      </c>
      <c r="J899" s="8" t="str">
        <f t="shared" ref="J899:J962" si="74">IF(T899 &lt;1000, "Yes","No")</f>
        <v>No</v>
      </c>
      <c r="K899" s="1" t="s">
        <v>9296</v>
      </c>
      <c r="L899">
        <v>4.5</v>
      </c>
      <c r="M899" s="4">
        <v>10541</v>
      </c>
      <c r="N899" s="12">
        <f t="shared" si="72"/>
        <v>47434.5</v>
      </c>
      <c r="O899" t="s">
        <v>11497</v>
      </c>
      <c r="P899" t="s">
        <v>5379</v>
      </c>
      <c r="Q899" t="s">
        <v>12646</v>
      </c>
      <c r="R899" t="s">
        <v>5380</v>
      </c>
      <c r="S899" t="s">
        <v>13810</v>
      </c>
      <c r="T899" t="s">
        <v>5381</v>
      </c>
      <c r="U899" t="s">
        <v>5382</v>
      </c>
      <c r="V899" t="s">
        <v>5383</v>
      </c>
    </row>
    <row r="900" spans="1:22">
      <c r="A900" t="s">
        <v>353</v>
      </c>
      <c r="B900" t="s">
        <v>9365</v>
      </c>
      <c r="C900" t="s">
        <v>10639</v>
      </c>
      <c r="D900">
        <v>799</v>
      </c>
      <c r="E900" s="11">
        <f t="shared" si="70"/>
        <v>17194800</v>
      </c>
      <c r="F900" s="5">
        <v>2100</v>
      </c>
      <c r="G900" s="1">
        <v>0.62</v>
      </c>
      <c r="H900" t="str">
        <f t="shared" si="71"/>
        <v>20-50%</v>
      </c>
      <c r="I900" s="8" t="str">
        <f t="shared" si="73"/>
        <v>&gt;500</v>
      </c>
      <c r="J900" s="8" t="str">
        <f t="shared" si="74"/>
        <v>No</v>
      </c>
      <c r="K900" s="1" t="s">
        <v>9295</v>
      </c>
      <c r="L900">
        <v>4.3</v>
      </c>
      <c r="M900" s="4">
        <v>8188</v>
      </c>
      <c r="N900" s="12">
        <f t="shared" si="72"/>
        <v>35208.400000000001</v>
      </c>
      <c r="O900" t="s">
        <v>872</v>
      </c>
      <c r="P900" t="s">
        <v>355</v>
      </c>
      <c r="Q900" t="s">
        <v>12069</v>
      </c>
      <c r="R900" t="s">
        <v>356</v>
      </c>
      <c r="S900" t="s">
        <v>13201</v>
      </c>
      <c r="T900" t="s">
        <v>357</v>
      </c>
      <c r="U900" t="s">
        <v>5384</v>
      </c>
      <c r="V900" t="s">
        <v>5385</v>
      </c>
    </row>
    <row r="901" spans="1:22">
      <c r="A901" t="s">
        <v>5386</v>
      </c>
      <c r="B901" t="s">
        <v>10076</v>
      </c>
      <c r="C901" t="s">
        <v>10682</v>
      </c>
      <c r="D901">
        <v>899</v>
      </c>
      <c r="E901" s="11">
        <f t="shared" si="70"/>
        <v>12890449</v>
      </c>
      <c r="F901" s="5">
        <v>1199</v>
      </c>
      <c r="G901" s="1">
        <v>0.25</v>
      </c>
      <c r="H901" t="str">
        <f t="shared" si="71"/>
        <v>&gt;=50%</v>
      </c>
      <c r="I901" s="8" t="str">
        <f t="shared" si="73"/>
        <v>&gt;500</v>
      </c>
      <c r="J901" s="8" t="str">
        <f t="shared" si="74"/>
        <v>No</v>
      </c>
      <c r="K901" s="1" t="s">
        <v>9296</v>
      </c>
      <c r="L901">
        <v>3.8</v>
      </c>
      <c r="M901" s="4">
        <v>10751</v>
      </c>
      <c r="N901" s="12">
        <f t="shared" si="72"/>
        <v>40853.799999999996</v>
      </c>
      <c r="O901" t="s">
        <v>11498</v>
      </c>
      <c r="P901" t="s">
        <v>5388</v>
      </c>
      <c r="Q901" t="s">
        <v>12647</v>
      </c>
      <c r="R901" t="s">
        <v>5389</v>
      </c>
      <c r="S901" t="s">
        <v>13811</v>
      </c>
      <c r="T901" t="s">
        <v>5390</v>
      </c>
      <c r="U901" t="s">
        <v>5391</v>
      </c>
      <c r="V901" t="s">
        <v>5392</v>
      </c>
    </row>
    <row r="902" spans="1:22">
      <c r="A902" t="s">
        <v>5393</v>
      </c>
      <c r="B902" t="s">
        <v>10077</v>
      </c>
      <c r="C902" t="s">
        <v>10592</v>
      </c>
      <c r="D902">
        <v>349</v>
      </c>
      <c r="E902" s="11">
        <f t="shared" si="70"/>
        <v>816183</v>
      </c>
      <c r="F902" s="5">
        <v>999</v>
      </c>
      <c r="G902" s="1">
        <v>0.65</v>
      </c>
      <c r="H902" t="str">
        <f t="shared" si="71"/>
        <v>&gt;=50%</v>
      </c>
      <c r="I902" s="8" t="str">
        <f t="shared" si="73"/>
        <v>&gt;500</v>
      </c>
      <c r="J902" s="8" t="str">
        <f t="shared" si="74"/>
        <v>No</v>
      </c>
      <c r="K902" s="1" t="s">
        <v>9295</v>
      </c>
      <c r="L902">
        <v>3.9</v>
      </c>
      <c r="M902" s="4">
        <v>817</v>
      </c>
      <c r="N902" s="12">
        <f t="shared" si="72"/>
        <v>3186.2999999999997</v>
      </c>
      <c r="O902" t="s">
        <v>11499</v>
      </c>
      <c r="P902" t="s">
        <v>5395</v>
      </c>
      <c r="Q902" t="s">
        <v>12648</v>
      </c>
      <c r="R902" t="s">
        <v>5396</v>
      </c>
      <c r="S902" t="s">
        <v>13812</v>
      </c>
      <c r="T902" t="s">
        <v>5397</v>
      </c>
      <c r="U902" t="s">
        <v>5398</v>
      </c>
      <c r="V902" t="s">
        <v>5399</v>
      </c>
    </row>
    <row r="903" spans="1:22">
      <c r="A903" t="s">
        <v>5400</v>
      </c>
      <c r="B903" t="s">
        <v>10078</v>
      </c>
      <c r="C903" t="s">
        <v>10649</v>
      </c>
      <c r="D903">
        <v>900</v>
      </c>
      <c r="E903" s="11">
        <f t="shared" si="70"/>
        <v>90923616</v>
      </c>
      <c r="F903" s="5">
        <v>2499</v>
      </c>
      <c r="G903" s="1">
        <v>0.64</v>
      </c>
      <c r="H903" t="str">
        <f t="shared" si="71"/>
        <v>20-50%</v>
      </c>
      <c r="I903" s="8" t="str">
        <f t="shared" si="73"/>
        <v>&gt;500</v>
      </c>
      <c r="J903" s="8" t="str">
        <f t="shared" si="74"/>
        <v>No</v>
      </c>
      <c r="K903" s="1" t="s">
        <v>9295</v>
      </c>
      <c r="L903">
        <v>4</v>
      </c>
      <c r="M903" s="4">
        <v>36384</v>
      </c>
      <c r="N903" s="12">
        <f t="shared" si="72"/>
        <v>145536</v>
      </c>
      <c r="O903" t="s">
        <v>11500</v>
      </c>
      <c r="P903" t="s">
        <v>3326</v>
      </c>
      <c r="Q903" t="s">
        <v>12385</v>
      </c>
      <c r="R903" t="s">
        <v>3327</v>
      </c>
      <c r="S903" t="s">
        <v>13537</v>
      </c>
      <c r="T903" t="s">
        <v>3328</v>
      </c>
      <c r="U903" t="s">
        <v>5402</v>
      </c>
      <c r="V903" t="s">
        <v>5403</v>
      </c>
    </row>
    <row r="904" spans="1:22">
      <c r="A904" t="s">
        <v>5404</v>
      </c>
      <c r="B904" t="s">
        <v>10079</v>
      </c>
      <c r="C904" t="s">
        <v>10640</v>
      </c>
      <c r="D904" s="2">
        <v>2490</v>
      </c>
      <c r="E904" s="11">
        <f t="shared" si="70"/>
        <v>14387940</v>
      </c>
      <c r="F904" s="5">
        <v>3990</v>
      </c>
      <c r="G904" s="1">
        <v>0.38</v>
      </c>
      <c r="H904" t="str">
        <f t="shared" si="71"/>
        <v>20-50%</v>
      </c>
      <c r="I904" s="8" t="str">
        <f t="shared" si="73"/>
        <v>&gt;500</v>
      </c>
      <c r="J904" s="8" t="str">
        <f t="shared" si="74"/>
        <v>No</v>
      </c>
      <c r="K904" s="1" t="s">
        <v>9296</v>
      </c>
      <c r="L904">
        <v>4.0999999999999996</v>
      </c>
      <c r="M904" s="4">
        <v>3606</v>
      </c>
      <c r="N904" s="12">
        <f t="shared" si="72"/>
        <v>14784.599999999999</v>
      </c>
      <c r="O904" t="s">
        <v>11501</v>
      </c>
      <c r="P904" t="s">
        <v>5406</v>
      </c>
      <c r="Q904" t="s">
        <v>12649</v>
      </c>
      <c r="R904" t="s">
        <v>5407</v>
      </c>
      <c r="S904" t="s">
        <v>13813</v>
      </c>
      <c r="T904" t="s">
        <v>5408</v>
      </c>
      <c r="U904" t="s">
        <v>5409</v>
      </c>
      <c r="V904" t="s">
        <v>5410</v>
      </c>
    </row>
    <row r="905" spans="1:22">
      <c r="A905" t="s">
        <v>5411</v>
      </c>
      <c r="B905" t="s">
        <v>10080</v>
      </c>
      <c r="C905" t="s">
        <v>10633</v>
      </c>
      <c r="D905">
        <v>116</v>
      </c>
      <c r="E905" s="11">
        <f t="shared" si="70"/>
        <v>71400</v>
      </c>
      <c r="F905" s="5">
        <v>200</v>
      </c>
      <c r="G905" s="1">
        <v>0.42</v>
      </c>
      <c r="H905" t="str">
        <f t="shared" si="71"/>
        <v>20%</v>
      </c>
      <c r="I905" s="8" t="str">
        <f t="shared" si="73"/>
        <v>200-500</v>
      </c>
      <c r="J905" s="8" t="str">
        <f t="shared" si="74"/>
        <v>No</v>
      </c>
      <c r="K905" s="1" t="s">
        <v>9296</v>
      </c>
      <c r="L905">
        <v>4.4000000000000004</v>
      </c>
      <c r="M905" s="4">
        <v>357</v>
      </c>
      <c r="N905" s="12">
        <f t="shared" si="72"/>
        <v>1570.8000000000002</v>
      </c>
      <c r="O905" t="s">
        <v>11502</v>
      </c>
      <c r="P905" t="s">
        <v>5413</v>
      </c>
      <c r="Q905" t="s">
        <v>12650</v>
      </c>
      <c r="R905" t="s">
        <v>5414</v>
      </c>
      <c r="S905" t="s">
        <v>13814</v>
      </c>
      <c r="T905" t="s">
        <v>5415</v>
      </c>
      <c r="U905" t="s">
        <v>5416</v>
      </c>
      <c r="V905" t="s">
        <v>5417</v>
      </c>
    </row>
    <row r="906" spans="1:22">
      <c r="A906" t="s">
        <v>5418</v>
      </c>
      <c r="B906" t="s">
        <v>10081</v>
      </c>
      <c r="C906" t="s">
        <v>10674</v>
      </c>
      <c r="D906">
        <v>200</v>
      </c>
      <c r="E906" s="11">
        <f t="shared" si="70"/>
        <v>2339100</v>
      </c>
      <c r="F906" s="5">
        <v>230</v>
      </c>
      <c r="G906" s="1">
        <v>0.13</v>
      </c>
      <c r="H906" t="str">
        <f t="shared" si="71"/>
        <v>&gt;=50%</v>
      </c>
      <c r="I906" s="8" t="str">
        <f t="shared" si="73"/>
        <v>200-500</v>
      </c>
      <c r="J906" s="8" t="str">
        <f t="shared" si="74"/>
        <v>No</v>
      </c>
      <c r="K906" s="1" t="s">
        <v>9296</v>
      </c>
      <c r="L906">
        <v>4.4000000000000004</v>
      </c>
      <c r="M906" s="4">
        <v>10170</v>
      </c>
      <c r="N906" s="12">
        <f t="shared" si="72"/>
        <v>44748</v>
      </c>
      <c r="O906" t="s">
        <v>11503</v>
      </c>
      <c r="P906" t="s">
        <v>5420</v>
      </c>
      <c r="Q906" t="s">
        <v>12651</v>
      </c>
      <c r="R906" t="s">
        <v>5421</v>
      </c>
      <c r="S906" t="s">
        <v>13815</v>
      </c>
      <c r="T906" t="s">
        <v>5422</v>
      </c>
      <c r="U906" t="s">
        <v>5423</v>
      </c>
      <c r="V906" t="s">
        <v>5424</v>
      </c>
    </row>
    <row r="907" spans="1:22">
      <c r="A907" t="s">
        <v>5425</v>
      </c>
      <c r="B907" t="s">
        <v>10082</v>
      </c>
      <c r="C907" t="s">
        <v>10683</v>
      </c>
      <c r="D907" s="2">
        <v>1249</v>
      </c>
      <c r="E907" s="11">
        <f t="shared" si="70"/>
        <v>12856008</v>
      </c>
      <c r="F907" s="5">
        <v>2796</v>
      </c>
      <c r="G907" s="1">
        <v>0.55000000000000004</v>
      </c>
      <c r="H907" t="str">
        <f t="shared" si="71"/>
        <v>20-50%</v>
      </c>
      <c r="I907" s="8" t="str">
        <f t="shared" si="73"/>
        <v>&gt;500</v>
      </c>
      <c r="J907" s="8" t="str">
        <f t="shared" si="74"/>
        <v>No</v>
      </c>
      <c r="K907" s="1" t="s">
        <v>9295</v>
      </c>
      <c r="L907">
        <v>4.4000000000000004</v>
      </c>
      <c r="M907" s="4">
        <v>4598</v>
      </c>
      <c r="N907" s="12">
        <f t="shared" si="72"/>
        <v>20231.2</v>
      </c>
      <c r="O907" t="s">
        <v>11504</v>
      </c>
      <c r="P907" t="s">
        <v>5427</v>
      </c>
      <c r="Q907" t="s">
        <v>12652</v>
      </c>
      <c r="R907" t="s">
        <v>5428</v>
      </c>
      <c r="S907" t="s">
        <v>13816</v>
      </c>
      <c r="T907" t="s">
        <v>5429</v>
      </c>
      <c r="U907" t="s">
        <v>5430</v>
      </c>
      <c r="V907" t="s">
        <v>5431</v>
      </c>
    </row>
    <row r="908" spans="1:22">
      <c r="A908" t="s">
        <v>5432</v>
      </c>
      <c r="B908" t="s">
        <v>5433</v>
      </c>
      <c r="C908" t="s">
        <v>10684</v>
      </c>
      <c r="D908">
        <v>649</v>
      </c>
      <c r="E908" s="11">
        <f t="shared" si="70"/>
        <v>7214778</v>
      </c>
      <c r="F908" s="5">
        <v>999</v>
      </c>
      <c r="G908" s="1">
        <v>0.35</v>
      </c>
      <c r="H908" t="str">
        <f t="shared" si="71"/>
        <v>20-50%</v>
      </c>
      <c r="I908" s="8" t="str">
        <f t="shared" si="73"/>
        <v>&gt;500</v>
      </c>
      <c r="J908" s="8" t="str">
        <f t="shared" si="74"/>
        <v>No</v>
      </c>
      <c r="K908" s="1" t="s">
        <v>9296</v>
      </c>
      <c r="L908">
        <v>3.5</v>
      </c>
      <c r="M908" s="4">
        <v>7222</v>
      </c>
      <c r="N908" s="12">
        <f t="shared" si="72"/>
        <v>25277</v>
      </c>
      <c r="O908" t="s">
        <v>11505</v>
      </c>
      <c r="P908" t="s">
        <v>5434</v>
      </c>
      <c r="Q908" t="s">
        <v>12653</v>
      </c>
      <c r="R908" t="s">
        <v>5435</v>
      </c>
      <c r="S908" t="s">
        <v>13817</v>
      </c>
      <c r="T908" t="s">
        <v>5436</v>
      </c>
      <c r="U908" t="s">
        <v>5437</v>
      </c>
      <c r="V908" t="s">
        <v>5438</v>
      </c>
    </row>
    <row r="909" spans="1:22">
      <c r="A909" t="s">
        <v>5439</v>
      </c>
      <c r="B909" t="s">
        <v>10083</v>
      </c>
      <c r="C909" t="s">
        <v>10572</v>
      </c>
      <c r="D909" s="2">
        <v>2649</v>
      </c>
      <c r="E909" s="11">
        <f t="shared" si="70"/>
        <v>4447229</v>
      </c>
      <c r="F909" s="5">
        <v>3499</v>
      </c>
      <c r="G909" s="1">
        <v>0.24</v>
      </c>
      <c r="H909" t="str">
        <f t="shared" si="71"/>
        <v>20-50%</v>
      </c>
      <c r="I909" s="8" t="str">
        <f t="shared" si="73"/>
        <v>&gt;500</v>
      </c>
      <c r="J909" s="8" t="str">
        <f t="shared" si="74"/>
        <v>No</v>
      </c>
      <c r="K909" s="1" t="s">
        <v>9296</v>
      </c>
      <c r="L909">
        <v>4.5</v>
      </c>
      <c r="M909" s="4">
        <v>1271</v>
      </c>
      <c r="N909" s="12">
        <f t="shared" si="72"/>
        <v>5719.5</v>
      </c>
      <c r="O909" t="s">
        <v>11506</v>
      </c>
      <c r="P909" t="s">
        <v>5441</v>
      </c>
      <c r="Q909" t="s">
        <v>12654</v>
      </c>
      <c r="R909" t="s">
        <v>5442</v>
      </c>
      <c r="S909" t="s">
        <v>13818</v>
      </c>
      <c r="T909" t="s">
        <v>5443</v>
      </c>
      <c r="U909" t="s">
        <v>5444</v>
      </c>
      <c r="V909" t="s">
        <v>5445</v>
      </c>
    </row>
    <row r="910" spans="1:22">
      <c r="A910" t="s">
        <v>366</v>
      </c>
      <c r="B910" t="s">
        <v>9367</v>
      </c>
      <c r="C910" t="s">
        <v>10630</v>
      </c>
      <c r="D910">
        <v>199</v>
      </c>
      <c r="E910" s="11">
        <f t="shared" si="70"/>
        <v>109586</v>
      </c>
      <c r="F910" s="5">
        <v>349</v>
      </c>
      <c r="G910" s="1">
        <v>0.43</v>
      </c>
      <c r="H910" t="str">
        <f t="shared" si="71"/>
        <v>20%</v>
      </c>
      <c r="I910" s="8" t="str">
        <f t="shared" si="73"/>
        <v>200-500</v>
      </c>
      <c r="J910" s="8" t="str">
        <f t="shared" si="74"/>
        <v>No</v>
      </c>
      <c r="K910" s="1" t="s">
        <v>9296</v>
      </c>
      <c r="L910">
        <v>4.0999999999999996</v>
      </c>
      <c r="M910" s="4">
        <v>314</v>
      </c>
      <c r="N910" s="12">
        <f t="shared" si="72"/>
        <v>1287.3999999999999</v>
      </c>
      <c r="O910" t="s">
        <v>10818</v>
      </c>
      <c r="P910" t="s">
        <v>368</v>
      </c>
      <c r="Q910" t="s">
        <v>12071</v>
      </c>
      <c r="R910" t="s">
        <v>369</v>
      </c>
      <c r="S910" t="s">
        <v>13203</v>
      </c>
      <c r="T910" t="s">
        <v>370</v>
      </c>
      <c r="U910" t="s">
        <v>5446</v>
      </c>
      <c r="V910" t="s">
        <v>5447</v>
      </c>
    </row>
    <row r="911" spans="1:22">
      <c r="A911" t="s">
        <v>5448</v>
      </c>
      <c r="B911" t="s">
        <v>10084</v>
      </c>
      <c r="C911" t="s">
        <v>10591</v>
      </c>
      <c r="D911">
        <v>596</v>
      </c>
      <c r="E911" s="11">
        <f t="shared" si="70"/>
        <v>2327337</v>
      </c>
      <c r="F911" s="5">
        <v>723</v>
      </c>
      <c r="G911" s="1">
        <v>0.18</v>
      </c>
      <c r="H911" t="str">
        <f t="shared" si="71"/>
        <v>&gt;=50%</v>
      </c>
      <c r="I911" s="8" t="str">
        <f t="shared" si="73"/>
        <v>&gt;500</v>
      </c>
      <c r="J911" s="8" t="str">
        <f t="shared" si="74"/>
        <v>No</v>
      </c>
      <c r="K911" s="1" t="s">
        <v>9296</v>
      </c>
      <c r="L911">
        <v>4.4000000000000004</v>
      </c>
      <c r="M911" s="4">
        <v>3219</v>
      </c>
      <c r="N911" s="12">
        <f t="shared" si="72"/>
        <v>14163.6</v>
      </c>
      <c r="O911" t="s">
        <v>11507</v>
      </c>
      <c r="P911" t="s">
        <v>5450</v>
      </c>
      <c r="Q911" t="s">
        <v>12655</v>
      </c>
      <c r="R911" t="s">
        <v>5451</v>
      </c>
      <c r="S911" t="s">
        <v>13819</v>
      </c>
      <c r="T911" t="s">
        <v>5452</v>
      </c>
      <c r="U911" t="s">
        <v>5453</v>
      </c>
      <c r="V911" t="s">
        <v>5454</v>
      </c>
    </row>
    <row r="912" spans="1:22">
      <c r="A912" t="s">
        <v>5455</v>
      </c>
      <c r="B912" t="s">
        <v>10085</v>
      </c>
      <c r="C912" t="s">
        <v>10685</v>
      </c>
      <c r="D912" s="2">
        <v>2499</v>
      </c>
      <c r="E912" s="11">
        <f t="shared" si="70"/>
        <v>233235121</v>
      </c>
      <c r="F912" s="5">
        <v>5999</v>
      </c>
      <c r="G912" s="1">
        <v>0.57999999999999996</v>
      </c>
      <c r="H912" t="str">
        <f t="shared" si="71"/>
        <v>&gt;=50%</v>
      </c>
      <c r="I912" s="8" t="str">
        <f t="shared" si="73"/>
        <v>&gt;500</v>
      </c>
      <c r="J912" s="8" t="str">
        <f t="shared" si="74"/>
        <v>No</v>
      </c>
      <c r="K912" s="1" t="s">
        <v>9295</v>
      </c>
      <c r="L912">
        <v>4.0999999999999996</v>
      </c>
      <c r="M912" s="4">
        <v>38879</v>
      </c>
      <c r="N912" s="12">
        <f t="shared" si="72"/>
        <v>159403.9</v>
      </c>
      <c r="O912" t="s">
        <v>11508</v>
      </c>
      <c r="P912" t="s">
        <v>3222</v>
      </c>
      <c r="Q912" t="s">
        <v>12371</v>
      </c>
      <c r="R912" t="s">
        <v>3223</v>
      </c>
      <c r="S912" t="s">
        <v>13523</v>
      </c>
      <c r="T912" t="s">
        <v>3224</v>
      </c>
      <c r="U912" t="s">
        <v>5457</v>
      </c>
      <c r="V912" t="s">
        <v>5458</v>
      </c>
    </row>
    <row r="913" spans="1:22">
      <c r="A913" t="s">
        <v>5459</v>
      </c>
      <c r="B913" t="s">
        <v>10086</v>
      </c>
      <c r="C913" t="s">
        <v>2215</v>
      </c>
      <c r="D913" s="2">
        <v>4999</v>
      </c>
      <c r="E913" s="11">
        <f t="shared" si="70"/>
        <v>56757959</v>
      </c>
      <c r="F913" s="5">
        <v>12499</v>
      </c>
      <c r="G913" s="1">
        <v>0.6</v>
      </c>
      <c r="H913" t="str">
        <f t="shared" si="71"/>
        <v>&gt;=50%</v>
      </c>
      <c r="I913" s="8" t="str">
        <f t="shared" si="73"/>
        <v>&gt;500</v>
      </c>
      <c r="J913" s="8" t="str">
        <f t="shared" si="74"/>
        <v>No</v>
      </c>
      <c r="K913" s="1" t="s">
        <v>9295</v>
      </c>
      <c r="L913">
        <v>4.2</v>
      </c>
      <c r="M913" s="4">
        <v>4541</v>
      </c>
      <c r="N913" s="12">
        <f t="shared" si="72"/>
        <v>19072.2</v>
      </c>
      <c r="O913" t="s">
        <v>11509</v>
      </c>
      <c r="P913" t="s">
        <v>5461</v>
      </c>
      <c r="Q913" t="s">
        <v>12656</v>
      </c>
      <c r="R913" t="s">
        <v>5462</v>
      </c>
      <c r="S913" t="s">
        <v>13820</v>
      </c>
      <c r="T913" t="s">
        <v>5463</v>
      </c>
      <c r="U913" t="s">
        <v>5464</v>
      </c>
      <c r="V913" t="s">
        <v>5465</v>
      </c>
    </row>
    <row r="914" spans="1:22">
      <c r="A914" t="s">
        <v>5466</v>
      </c>
      <c r="B914" t="s">
        <v>10087</v>
      </c>
      <c r="C914" t="s">
        <v>10640</v>
      </c>
      <c r="D914">
        <v>399</v>
      </c>
      <c r="E914" s="11">
        <f t="shared" si="70"/>
        <v>98094180</v>
      </c>
      <c r="F914" s="5">
        <v>1290</v>
      </c>
      <c r="G914" s="1">
        <v>0.69</v>
      </c>
      <c r="H914" t="str">
        <f t="shared" si="71"/>
        <v>20-50%</v>
      </c>
      <c r="I914" s="8" t="str">
        <f t="shared" si="73"/>
        <v>&gt;500</v>
      </c>
      <c r="J914" s="8" t="str">
        <f t="shared" si="74"/>
        <v>No</v>
      </c>
      <c r="K914" s="1" t="s">
        <v>9295</v>
      </c>
      <c r="L914">
        <v>4.2</v>
      </c>
      <c r="M914" s="4">
        <v>76042</v>
      </c>
      <c r="N914" s="12">
        <f t="shared" si="72"/>
        <v>319376.40000000002</v>
      </c>
      <c r="O914" t="s">
        <v>11510</v>
      </c>
      <c r="P914" t="s">
        <v>5468</v>
      </c>
      <c r="Q914" t="s">
        <v>12657</v>
      </c>
      <c r="R914" t="s">
        <v>5469</v>
      </c>
      <c r="S914" t="s">
        <v>13821</v>
      </c>
      <c r="T914" t="s">
        <v>5470</v>
      </c>
      <c r="U914" t="s">
        <v>5471</v>
      </c>
      <c r="V914" t="s">
        <v>5472</v>
      </c>
    </row>
    <row r="915" spans="1:22">
      <c r="A915" t="s">
        <v>5473</v>
      </c>
      <c r="B915" t="s">
        <v>10088</v>
      </c>
      <c r="C915" t="s">
        <v>10649</v>
      </c>
      <c r="D915">
        <v>116</v>
      </c>
      <c r="E915" s="11">
        <f t="shared" si="70"/>
        <v>97000</v>
      </c>
      <c r="F915" s="5">
        <v>200</v>
      </c>
      <c r="G915" s="1">
        <v>0.42</v>
      </c>
      <c r="H915" t="str">
        <f t="shared" si="71"/>
        <v>20-50%</v>
      </c>
      <c r="I915" s="8" t="str">
        <f t="shared" si="73"/>
        <v>200-500</v>
      </c>
      <c r="J915" s="8" t="str">
        <f t="shared" si="74"/>
        <v>No</v>
      </c>
      <c r="K915" s="1" t="s">
        <v>9296</v>
      </c>
      <c r="L915">
        <v>4.3</v>
      </c>
      <c r="M915" s="4">
        <v>485</v>
      </c>
      <c r="N915" s="12">
        <f t="shared" si="72"/>
        <v>2085.5</v>
      </c>
      <c r="O915" t="s">
        <v>11511</v>
      </c>
      <c r="P915" t="s">
        <v>5475</v>
      </c>
      <c r="Q915" t="s">
        <v>12658</v>
      </c>
      <c r="R915" t="s">
        <v>5476</v>
      </c>
      <c r="S915" t="s">
        <v>13822</v>
      </c>
      <c r="T915" t="s">
        <v>5477</v>
      </c>
      <c r="U915" t="s">
        <v>5478</v>
      </c>
      <c r="V915" t="s">
        <v>5479</v>
      </c>
    </row>
    <row r="916" spans="1:22">
      <c r="A916" t="s">
        <v>5480</v>
      </c>
      <c r="B916" t="s">
        <v>10089</v>
      </c>
      <c r="C916" t="s">
        <v>10653</v>
      </c>
      <c r="D916" s="2">
        <v>4499</v>
      </c>
      <c r="E916" s="11">
        <f t="shared" si="70"/>
        <v>268131304</v>
      </c>
      <c r="F916" s="5">
        <v>5999</v>
      </c>
      <c r="G916" s="1">
        <v>0.25</v>
      </c>
      <c r="H916" t="str">
        <f t="shared" si="71"/>
        <v>20-50%</v>
      </c>
      <c r="I916" s="8" t="str">
        <f t="shared" si="73"/>
        <v>&gt;500</v>
      </c>
      <c r="J916" s="8" t="str">
        <f t="shared" si="74"/>
        <v>No</v>
      </c>
      <c r="K916" s="1" t="s">
        <v>9296</v>
      </c>
      <c r="L916">
        <v>4.3</v>
      </c>
      <c r="M916" s="4">
        <v>44696</v>
      </c>
      <c r="N916" s="12">
        <f t="shared" si="72"/>
        <v>192192.8</v>
      </c>
      <c r="O916" t="s">
        <v>11512</v>
      </c>
      <c r="P916" t="s">
        <v>5482</v>
      </c>
      <c r="Q916" t="s">
        <v>12659</v>
      </c>
      <c r="R916" t="s">
        <v>5483</v>
      </c>
      <c r="S916" t="s">
        <v>13823</v>
      </c>
      <c r="T916" t="s">
        <v>5484</v>
      </c>
      <c r="U916" t="s">
        <v>5485</v>
      </c>
      <c r="V916" t="s">
        <v>5486</v>
      </c>
    </row>
    <row r="917" spans="1:22">
      <c r="A917" t="s">
        <v>5487</v>
      </c>
      <c r="B917" t="s">
        <v>10090</v>
      </c>
      <c r="C917" t="s">
        <v>3955</v>
      </c>
      <c r="D917">
        <v>330</v>
      </c>
      <c r="E917" s="11">
        <f t="shared" si="70"/>
        <v>4274434</v>
      </c>
      <c r="F917" s="5">
        <v>499</v>
      </c>
      <c r="G917" s="1">
        <v>0.34</v>
      </c>
      <c r="H917" t="str">
        <f t="shared" si="71"/>
        <v>&gt;=50%</v>
      </c>
      <c r="I917" s="8" t="str">
        <f t="shared" si="73"/>
        <v>200-500</v>
      </c>
      <c r="J917" s="8" t="str">
        <f t="shared" si="74"/>
        <v>No</v>
      </c>
      <c r="K917" s="1" t="s">
        <v>9296</v>
      </c>
      <c r="L917">
        <v>3.7</v>
      </c>
      <c r="M917" s="4">
        <v>8566</v>
      </c>
      <c r="N917" s="12">
        <f t="shared" si="72"/>
        <v>31694.2</v>
      </c>
      <c r="O917" t="s">
        <v>5489</v>
      </c>
      <c r="P917" t="s">
        <v>5490</v>
      </c>
      <c r="Q917" t="s">
        <v>12660</v>
      </c>
      <c r="R917" t="s">
        <v>5491</v>
      </c>
      <c r="S917" t="s">
        <v>13824</v>
      </c>
      <c r="T917" t="s">
        <v>5492</v>
      </c>
      <c r="U917" t="s">
        <v>5493</v>
      </c>
      <c r="V917" t="s">
        <v>5494</v>
      </c>
    </row>
    <row r="918" spans="1:22">
      <c r="A918" t="s">
        <v>5495</v>
      </c>
      <c r="B918" t="s">
        <v>10091</v>
      </c>
      <c r="C918" t="s">
        <v>10650</v>
      </c>
      <c r="D918">
        <v>649</v>
      </c>
      <c r="E918" s="11">
        <f t="shared" si="70"/>
        <v>32609451</v>
      </c>
      <c r="F918" s="5">
        <v>2499</v>
      </c>
      <c r="G918" s="1">
        <v>0.74</v>
      </c>
      <c r="H918" t="str">
        <f t="shared" si="71"/>
        <v>20-50%</v>
      </c>
      <c r="I918" s="8" t="str">
        <f t="shared" si="73"/>
        <v>&gt;500</v>
      </c>
      <c r="J918" s="8" t="str">
        <f t="shared" si="74"/>
        <v>No</v>
      </c>
      <c r="K918" s="1" t="s">
        <v>9295</v>
      </c>
      <c r="L918">
        <v>3.9</v>
      </c>
      <c r="M918" s="4">
        <v>13049</v>
      </c>
      <c r="N918" s="12">
        <f t="shared" si="72"/>
        <v>50891.1</v>
      </c>
      <c r="O918" t="s">
        <v>11513</v>
      </c>
      <c r="P918" t="s">
        <v>5497</v>
      </c>
      <c r="Q918" t="s">
        <v>12661</v>
      </c>
      <c r="R918" t="s">
        <v>5498</v>
      </c>
      <c r="S918" t="s">
        <v>13825</v>
      </c>
      <c r="T918" t="s">
        <v>9278</v>
      </c>
      <c r="U918" t="s">
        <v>5499</v>
      </c>
      <c r="V918" t="s">
        <v>5500</v>
      </c>
    </row>
    <row r="919" spans="1:22">
      <c r="A919" t="s">
        <v>5501</v>
      </c>
      <c r="B919" t="s">
        <v>10092</v>
      </c>
      <c r="C919" t="s">
        <v>3229</v>
      </c>
      <c r="D919" s="2">
        <v>1234</v>
      </c>
      <c r="E919" s="11">
        <f t="shared" si="70"/>
        <v>26671320</v>
      </c>
      <c r="F919" s="5">
        <v>1599</v>
      </c>
      <c r="G919" s="1">
        <v>0.23</v>
      </c>
      <c r="H919" t="str">
        <f t="shared" si="71"/>
        <v>&gt;=50%</v>
      </c>
      <c r="I919" s="8" t="str">
        <f t="shared" si="73"/>
        <v>&gt;500</v>
      </c>
      <c r="J919" s="8" t="str">
        <f t="shared" si="74"/>
        <v>No</v>
      </c>
      <c r="K919" s="1" t="s">
        <v>9296</v>
      </c>
      <c r="L919">
        <v>4.5</v>
      </c>
      <c r="M919" s="4">
        <v>16680</v>
      </c>
      <c r="N919" s="12">
        <f t="shared" si="72"/>
        <v>75060</v>
      </c>
      <c r="O919" t="s">
        <v>11514</v>
      </c>
      <c r="P919" t="s">
        <v>5503</v>
      </c>
      <c r="Q919" t="s">
        <v>5504</v>
      </c>
      <c r="R919" t="s">
        <v>5505</v>
      </c>
      <c r="S919" t="s">
        <v>13826</v>
      </c>
      <c r="T919" t="s">
        <v>5506</v>
      </c>
      <c r="U919" t="s">
        <v>5507</v>
      </c>
      <c r="V919" t="s">
        <v>5508</v>
      </c>
    </row>
    <row r="920" spans="1:22">
      <c r="A920" t="s">
        <v>3227</v>
      </c>
      <c r="B920" t="s">
        <v>9793</v>
      </c>
      <c r="C920" t="s">
        <v>10678</v>
      </c>
      <c r="D920" s="2">
        <v>1399</v>
      </c>
      <c r="E920" s="11">
        <f t="shared" si="70"/>
        <v>290550260</v>
      </c>
      <c r="F920" s="5">
        <v>2990</v>
      </c>
      <c r="G920" s="1">
        <v>0.53</v>
      </c>
      <c r="H920" t="str">
        <f t="shared" si="71"/>
        <v>20%</v>
      </c>
      <c r="I920" s="8" t="str">
        <f t="shared" si="73"/>
        <v>&gt;500</v>
      </c>
      <c r="J920" s="8" t="str">
        <f t="shared" si="74"/>
        <v>No</v>
      </c>
      <c r="K920" s="1" t="s">
        <v>9295</v>
      </c>
      <c r="L920">
        <v>4.0999999999999996</v>
      </c>
      <c r="M920" s="4">
        <v>97174</v>
      </c>
      <c r="N920" s="12">
        <f t="shared" si="72"/>
        <v>398413.39999999997</v>
      </c>
      <c r="O920" t="s">
        <v>11211</v>
      </c>
      <c r="P920" t="s">
        <v>3230</v>
      </c>
      <c r="Q920" t="s">
        <v>12372</v>
      </c>
      <c r="R920" t="s">
        <v>3231</v>
      </c>
      <c r="S920" t="s">
        <v>13524</v>
      </c>
      <c r="T920" t="s">
        <v>3232</v>
      </c>
      <c r="U920" t="s">
        <v>5509</v>
      </c>
      <c r="V920" t="s">
        <v>5510</v>
      </c>
    </row>
    <row r="921" spans="1:22">
      <c r="A921" t="s">
        <v>5511</v>
      </c>
      <c r="B921" t="s">
        <v>5512</v>
      </c>
      <c r="C921" t="s">
        <v>5520</v>
      </c>
      <c r="D921">
        <v>272</v>
      </c>
      <c r="E921" s="11">
        <f t="shared" si="70"/>
        <v>1179520</v>
      </c>
      <c r="F921" s="5">
        <v>320</v>
      </c>
      <c r="G921" s="1">
        <v>0.15</v>
      </c>
      <c r="H921" t="str">
        <f t="shared" si="71"/>
        <v>&gt;=50%</v>
      </c>
      <c r="I921" s="8" t="str">
        <f t="shared" si="73"/>
        <v>200-500</v>
      </c>
      <c r="J921" s="8" t="str">
        <f t="shared" si="74"/>
        <v>No</v>
      </c>
      <c r="K921" s="1" t="s">
        <v>9296</v>
      </c>
      <c r="L921">
        <v>4</v>
      </c>
      <c r="M921" s="4">
        <v>3686</v>
      </c>
      <c r="N921" s="12">
        <f t="shared" si="72"/>
        <v>14744</v>
      </c>
      <c r="O921" t="s">
        <v>11515</v>
      </c>
      <c r="P921" t="s">
        <v>5513</v>
      </c>
      <c r="Q921" t="s">
        <v>12662</v>
      </c>
      <c r="R921" t="s">
        <v>5514</v>
      </c>
      <c r="S921" t="s">
        <v>13827</v>
      </c>
      <c r="T921" t="s">
        <v>5515</v>
      </c>
      <c r="U921" t="s">
        <v>5516</v>
      </c>
      <c r="V921" t="s">
        <v>5517</v>
      </c>
    </row>
    <row r="922" spans="1:22">
      <c r="A922" t="s">
        <v>5518</v>
      </c>
      <c r="B922" t="s">
        <v>10093</v>
      </c>
      <c r="C922" t="s">
        <v>10686</v>
      </c>
      <c r="D922">
        <v>99</v>
      </c>
      <c r="E922" s="11">
        <f t="shared" si="70"/>
        <v>593406</v>
      </c>
      <c r="F922" s="5">
        <v>999</v>
      </c>
      <c r="G922" s="1">
        <v>0.9</v>
      </c>
      <c r="H922" t="str">
        <f t="shared" si="71"/>
        <v>20%</v>
      </c>
      <c r="I922" s="8" t="str">
        <f t="shared" si="73"/>
        <v>&gt;500</v>
      </c>
      <c r="J922" s="8" t="str">
        <f t="shared" si="74"/>
        <v>No</v>
      </c>
      <c r="K922" s="1" t="s">
        <v>9295</v>
      </c>
      <c r="L922">
        <v>3.8</v>
      </c>
      <c r="M922" s="4">
        <v>594</v>
      </c>
      <c r="N922" s="12">
        <f t="shared" si="72"/>
        <v>2257.1999999999998</v>
      </c>
      <c r="O922" t="s">
        <v>11516</v>
      </c>
      <c r="P922" t="s">
        <v>5521</v>
      </c>
      <c r="Q922" t="s">
        <v>12663</v>
      </c>
      <c r="R922" t="s">
        <v>5522</v>
      </c>
      <c r="S922" t="s">
        <v>13828</v>
      </c>
      <c r="T922" t="s">
        <v>5523</v>
      </c>
      <c r="U922" t="s">
        <v>5524</v>
      </c>
      <c r="V922" t="s">
        <v>5525</v>
      </c>
    </row>
    <row r="923" spans="1:22">
      <c r="A923" t="s">
        <v>5526</v>
      </c>
      <c r="B923" t="s">
        <v>10094</v>
      </c>
      <c r="C923" t="s">
        <v>4209</v>
      </c>
      <c r="D923" s="2">
        <v>3498</v>
      </c>
      <c r="E923" s="11">
        <f t="shared" si="70"/>
        <v>47216875</v>
      </c>
      <c r="F923" s="5">
        <v>3875</v>
      </c>
      <c r="G923" s="1">
        <v>0.1</v>
      </c>
      <c r="H923" t="str">
        <f t="shared" si="71"/>
        <v>20-50%</v>
      </c>
      <c r="I923" s="8" t="str">
        <f t="shared" si="73"/>
        <v>&gt;500</v>
      </c>
      <c r="J923" s="8" t="str">
        <f t="shared" si="74"/>
        <v>No</v>
      </c>
      <c r="K923" s="1" t="s">
        <v>9296</v>
      </c>
      <c r="L923">
        <v>3.4</v>
      </c>
      <c r="M923" s="4">
        <v>12185</v>
      </c>
      <c r="N923" s="12">
        <f t="shared" si="72"/>
        <v>41429</v>
      </c>
      <c r="O923" t="s">
        <v>11517</v>
      </c>
      <c r="P923" t="s">
        <v>5528</v>
      </c>
      <c r="Q923" t="s">
        <v>12664</v>
      </c>
      <c r="R923" t="s">
        <v>5529</v>
      </c>
      <c r="S923" t="s">
        <v>13829</v>
      </c>
      <c r="T923" t="s">
        <v>5530</v>
      </c>
      <c r="U923" t="s">
        <v>5531</v>
      </c>
      <c r="V923" t="s">
        <v>5532</v>
      </c>
    </row>
    <row r="924" spans="1:22">
      <c r="A924" t="s">
        <v>5533</v>
      </c>
      <c r="B924" t="s">
        <v>10095</v>
      </c>
      <c r="C924" t="s">
        <v>10656</v>
      </c>
      <c r="D924" s="2">
        <v>10099</v>
      </c>
      <c r="E924" s="11">
        <f t="shared" si="70"/>
        <v>50125530</v>
      </c>
      <c r="F924" s="5">
        <v>19110</v>
      </c>
      <c r="G924" s="1">
        <v>0.47</v>
      </c>
      <c r="H924" t="str">
        <f t="shared" si="71"/>
        <v>&gt;=50%</v>
      </c>
      <c r="I924" s="8" t="str">
        <f t="shared" si="73"/>
        <v>&gt;500</v>
      </c>
      <c r="J924" s="8" t="str">
        <f t="shared" si="74"/>
        <v>No</v>
      </c>
      <c r="K924" s="1" t="s">
        <v>9296</v>
      </c>
      <c r="L924">
        <v>4.3</v>
      </c>
      <c r="M924" s="4">
        <v>2623</v>
      </c>
      <c r="N924" s="12">
        <f t="shared" si="72"/>
        <v>11278.9</v>
      </c>
      <c r="O924" t="s">
        <v>11518</v>
      </c>
      <c r="P924" t="s">
        <v>5535</v>
      </c>
      <c r="Q924" t="s">
        <v>12665</v>
      </c>
      <c r="R924" t="s">
        <v>5536</v>
      </c>
      <c r="S924" t="s">
        <v>13830</v>
      </c>
      <c r="T924" t="s">
        <v>5537</v>
      </c>
      <c r="U924" t="s">
        <v>5538</v>
      </c>
      <c r="V924" t="s">
        <v>5539</v>
      </c>
    </row>
    <row r="925" spans="1:22">
      <c r="A925" t="s">
        <v>5540</v>
      </c>
      <c r="B925" t="s">
        <v>10096</v>
      </c>
      <c r="C925" t="s">
        <v>10687</v>
      </c>
      <c r="D925">
        <v>449</v>
      </c>
      <c r="E925" s="11">
        <f t="shared" si="70"/>
        <v>9691299</v>
      </c>
      <c r="F925" s="5">
        <v>999</v>
      </c>
      <c r="G925" s="1">
        <v>0.55000000000000004</v>
      </c>
      <c r="H925" t="str">
        <f t="shared" si="71"/>
        <v>20%</v>
      </c>
      <c r="I925" s="8" t="str">
        <f t="shared" si="73"/>
        <v>&gt;500</v>
      </c>
      <c r="J925" s="8" t="str">
        <f t="shared" si="74"/>
        <v>No</v>
      </c>
      <c r="K925" s="1" t="s">
        <v>9295</v>
      </c>
      <c r="L925">
        <v>4.3</v>
      </c>
      <c r="M925" s="4">
        <v>9701</v>
      </c>
      <c r="N925" s="12">
        <f t="shared" si="72"/>
        <v>41714.299999999996</v>
      </c>
      <c r="O925" t="s">
        <v>11519</v>
      </c>
      <c r="P925" t="s">
        <v>5542</v>
      </c>
      <c r="Q925" t="s">
        <v>12666</v>
      </c>
      <c r="R925" t="s">
        <v>5543</v>
      </c>
      <c r="S925" t="s">
        <v>13831</v>
      </c>
      <c r="T925" t="s">
        <v>5544</v>
      </c>
      <c r="U925" t="s">
        <v>5545</v>
      </c>
      <c r="V925" t="s">
        <v>5546</v>
      </c>
    </row>
    <row r="926" spans="1:22">
      <c r="A926" t="s">
        <v>5547</v>
      </c>
      <c r="B926" t="s">
        <v>10097</v>
      </c>
      <c r="C926" t="s">
        <v>10572</v>
      </c>
      <c r="D926">
        <v>150</v>
      </c>
      <c r="E926" s="11">
        <f t="shared" si="70"/>
        <v>2380050</v>
      </c>
      <c r="F926" s="5">
        <v>150</v>
      </c>
      <c r="G926" s="1">
        <v>0</v>
      </c>
      <c r="H926" t="str">
        <f t="shared" si="71"/>
        <v>&gt;=50%</v>
      </c>
      <c r="I926" s="8" t="str">
        <f t="shared" si="73"/>
        <v>&lt;200</v>
      </c>
      <c r="J926" s="8" t="str">
        <f t="shared" si="74"/>
        <v>No</v>
      </c>
      <c r="K926" s="1" t="s">
        <v>9296</v>
      </c>
      <c r="L926">
        <v>4.3</v>
      </c>
      <c r="M926" s="4">
        <v>15867</v>
      </c>
      <c r="N926" s="12">
        <f t="shared" si="72"/>
        <v>68228.099999999991</v>
      </c>
      <c r="O926" t="s">
        <v>11520</v>
      </c>
      <c r="P926" t="s">
        <v>5549</v>
      </c>
      <c r="Q926" t="s">
        <v>12667</v>
      </c>
      <c r="R926" t="s">
        <v>5550</v>
      </c>
      <c r="S926" t="s">
        <v>13832</v>
      </c>
      <c r="T926" t="s">
        <v>5551</v>
      </c>
      <c r="U926" t="s">
        <v>5552</v>
      </c>
      <c r="V926" t="s">
        <v>5553</v>
      </c>
    </row>
    <row r="927" spans="1:22">
      <c r="A927" t="s">
        <v>388</v>
      </c>
      <c r="B927" t="s">
        <v>9370</v>
      </c>
      <c r="C927" t="s">
        <v>10638</v>
      </c>
      <c r="D927">
        <v>348</v>
      </c>
      <c r="E927" s="11">
        <f t="shared" si="70"/>
        <v>983344</v>
      </c>
      <c r="F927" s="5">
        <v>1499</v>
      </c>
      <c r="G927" s="1">
        <v>0.77</v>
      </c>
      <c r="H927" t="str">
        <f t="shared" si="71"/>
        <v>&gt;=50%</v>
      </c>
      <c r="I927" s="8" t="str">
        <f t="shared" si="73"/>
        <v>&gt;500</v>
      </c>
      <c r="J927" s="8" t="str">
        <f t="shared" si="74"/>
        <v>No</v>
      </c>
      <c r="K927" s="1" t="s">
        <v>9295</v>
      </c>
      <c r="L927">
        <v>4.2</v>
      </c>
      <c r="M927" s="4">
        <v>656</v>
      </c>
      <c r="N927" s="12">
        <f t="shared" si="72"/>
        <v>2755.2000000000003</v>
      </c>
      <c r="O927" t="s">
        <v>10822</v>
      </c>
      <c r="P927" t="s">
        <v>390</v>
      </c>
      <c r="Q927" t="s">
        <v>12073</v>
      </c>
      <c r="R927" t="s">
        <v>391</v>
      </c>
      <c r="S927" t="s">
        <v>13205</v>
      </c>
      <c r="T927" t="s">
        <v>392</v>
      </c>
      <c r="U927" t="s">
        <v>393</v>
      </c>
      <c r="V927" t="s">
        <v>5554</v>
      </c>
    </row>
    <row r="928" spans="1:22">
      <c r="A928" t="s">
        <v>5555</v>
      </c>
      <c r="B928" t="s">
        <v>10098</v>
      </c>
      <c r="C928" t="s">
        <v>10635</v>
      </c>
      <c r="D928" s="2">
        <v>1199</v>
      </c>
      <c r="E928" s="11">
        <f t="shared" si="70"/>
        <v>32164275</v>
      </c>
      <c r="F928" s="5">
        <v>2999</v>
      </c>
      <c r="G928" s="1">
        <v>0.6</v>
      </c>
      <c r="H928" t="str">
        <f t="shared" si="71"/>
        <v>&gt;=50%</v>
      </c>
      <c r="I928" s="8" t="str">
        <f t="shared" si="73"/>
        <v>&gt;500</v>
      </c>
      <c r="J928" s="8" t="str">
        <f t="shared" si="74"/>
        <v>No</v>
      </c>
      <c r="K928" s="1" t="s">
        <v>9295</v>
      </c>
      <c r="L928">
        <v>4.0999999999999996</v>
      </c>
      <c r="M928" s="4">
        <v>10725</v>
      </c>
      <c r="N928" s="12">
        <f t="shared" si="72"/>
        <v>43972.499999999993</v>
      </c>
      <c r="O928" t="s">
        <v>11521</v>
      </c>
      <c r="P928" t="s">
        <v>5557</v>
      </c>
      <c r="Q928" t="s">
        <v>5558</v>
      </c>
      <c r="R928" t="s">
        <v>5559</v>
      </c>
      <c r="S928" t="s">
        <v>13833</v>
      </c>
      <c r="T928" t="s">
        <v>9279</v>
      </c>
      <c r="U928" t="s">
        <v>5560</v>
      </c>
      <c r="V928" t="s">
        <v>5561</v>
      </c>
    </row>
    <row r="929" spans="1:22">
      <c r="A929" t="s">
        <v>5562</v>
      </c>
      <c r="B929" t="s">
        <v>10099</v>
      </c>
      <c r="C929" t="s">
        <v>10572</v>
      </c>
      <c r="D929">
        <v>397</v>
      </c>
      <c r="E929" s="11">
        <f t="shared" si="70"/>
        <v>2719475</v>
      </c>
      <c r="F929" s="5">
        <v>899</v>
      </c>
      <c r="G929" s="1">
        <v>0.56000000000000005</v>
      </c>
      <c r="H929" t="str">
        <f t="shared" si="71"/>
        <v>&gt;=50%</v>
      </c>
      <c r="I929" s="8" t="str">
        <f t="shared" si="73"/>
        <v>&gt;500</v>
      </c>
      <c r="J929" s="8" t="str">
        <f t="shared" si="74"/>
        <v>No</v>
      </c>
      <c r="K929" s="1" t="s">
        <v>9295</v>
      </c>
      <c r="L929">
        <v>4</v>
      </c>
      <c r="M929" s="4">
        <v>3025</v>
      </c>
      <c r="N929" s="12">
        <f t="shared" si="72"/>
        <v>12100</v>
      </c>
      <c r="O929" t="s">
        <v>11522</v>
      </c>
      <c r="P929" t="s">
        <v>5564</v>
      </c>
      <c r="Q929" t="s">
        <v>12668</v>
      </c>
      <c r="R929" t="s">
        <v>5565</v>
      </c>
      <c r="S929" t="s">
        <v>13834</v>
      </c>
      <c r="T929" t="s">
        <v>5566</v>
      </c>
      <c r="U929" t="s">
        <v>5567</v>
      </c>
      <c r="V929" t="s">
        <v>5568</v>
      </c>
    </row>
    <row r="930" spans="1:22">
      <c r="A930" t="s">
        <v>395</v>
      </c>
      <c r="B930" t="s">
        <v>9371</v>
      </c>
      <c r="C930" t="s">
        <v>10651</v>
      </c>
      <c r="D930">
        <v>154</v>
      </c>
      <c r="E930" s="11">
        <f t="shared" si="70"/>
        <v>2465336</v>
      </c>
      <c r="F930" s="5">
        <v>349</v>
      </c>
      <c r="G930" s="1">
        <v>0.56000000000000005</v>
      </c>
      <c r="H930" t="str">
        <f t="shared" si="71"/>
        <v>&gt;=50%</v>
      </c>
      <c r="I930" s="8" t="str">
        <f t="shared" si="73"/>
        <v>200-500</v>
      </c>
      <c r="J930" s="8" t="str">
        <f t="shared" si="74"/>
        <v>No</v>
      </c>
      <c r="K930" s="1" t="s">
        <v>9295</v>
      </c>
      <c r="L930">
        <v>4.3</v>
      </c>
      <c r="M930" s="4">
        <v>7064</v>
      </c>
      <c r="N930" s="12">
        <f t="shared" si="72"/>
        <v>30375.199999999997</v>
      </c>
      <c r="O930" t="s">
        <v>10823</v>
      </c>
      <c r="P930" t="s">
        <v>397</v>
      </c>
      <c r="Q930" t="s">
        <v>12074</v>
      </c>
      <c r="R930" t="s">
        <v>398</v>
      </c>
      <c r="S930" t="s">
        <v>13206</v>
      </c>
      <c r="T930" t="s">
        <v>399</v>
      </c>
      <c r="U930" t="s">
        <v>5569</v>
      </c>
      <c r="V930" t="s">
        <v>5570</v>
      </c>
    </row>
    <row r="931" spans="1:22">
      <c r="A931" t="s">
        <v>5571</v>
      </c>
      <c r="B931" t="s">
        <v>10100</v>
      </c>
      <c r="C931" t="s">
        <v>2215</v>
      </c>
      <c r="D931">
        <v>699</v>
      </c>
      <c r="E931" s="11">
        <f t="shared" si="70"/>
        <v>8546640</v>
      </c>
      <c r="F931" s="5">
        <v>1490</v>
      </c>
      <c r="G931" s="1">
        <v>0.53</v>
      </c>
      <c r="H931" t="str">
        <f t="shared" si="71"/>
        <v>20%</v>
      </c>
      <c r="I931" s="8" t="str">
        <f t="shared" si="73"/>
        <v>&gt;500</v>
      </c>
      <c r="J931" s="8" t="str">
        <f t="shared" si="74"/>
        <v>No</v>
      </c>
      <c r="K931" s="1" t="s">
        <v>9295</v>
      </c>
      <c r="L931">
        <v>4</v>
      </c>
      <c r="M931" s="4">
        <v>5736</v>
      </c>
      <c r="N931" s="12">
        <f t="shared" si="72"/>
        <v>22944</v>
      </c>
      <c r="O931" t="s">
        <v>11523</v>
      </c>
      <c r="P931" t="s">
        <v>5573</v>
      </c>
      <c r="Q931" t="s">
        <v>12669</v>
      </c>
      <c r="R931" t="s">
        <v>5574</v>
      </c>
      <c r="S931" t="s">
        <v>13835</v>
      </c>
      <c r="T931" t="s">
        <v>5575</v>
      </c>
      <c r="U931" t="s">
        <v>5576</v>
      </c>
      <c r="V931" t="s">
        <v>5577</v>
      </c>
    </row>
    <row r="932" spans="1:22">
      <c r="A932" t="s">
        <v>5578</v>
      </c>
      <c r="B932" t="s">
        <v>10101</v>
      </c>
      <c r="C932" t="s">
        <v>10615</v>
      </c>
      <c r="D932" s="2">
        <v>1679</v>
      </c>
      <c r="E932" s="11">
        <f t="shared" si="70"/>
        <v>145053437</v>
      </c>
      <c r="F932" s="5">
        <v>1999</v>
      </c>
      <c r="G932" s="1">
        <v>0.16</v>
      </c>
      <c r="H932" t="str">
        <f t="shared" si="71"/>
        <v>&gt;=50%</v>
      </c>
      <c r="I932" s="8" t="str">
        <f t="shared" si="73"/>
        <v>&gt;500</v>
      </c>
      <c r="J932" s="8" t="str">
        <f t="shared" si="74"/>
        <v>No</v>
      </c>
      <c r="K932" s="1" t="s">
        <v>9296</v>
      </c>
      <c r="L932">
        <v>4.0999999999999996</v>
      </c>
      <c r="M932" s="4">
        <v>72563</v>
      </c>
      <c r="N932" s="12">
        <f t="shared" si="72"/>
        <v>297508.3</v>
      </c>
      <c r="O932" t="s">
        <v>11524</v>
      </c>
      <c r="P932" t="s">
        <v>5580</v>
      </c>
      <c r="Q932" t="s">
        <v>12670</v>
      </c>
      <c r="R932" t="s">
        <v>5581</v>
      </c>
      <c r="S932" t="s">
        <v>13836</v>
      </c>
      <c r="T932" t="s">
        <v>5582</v>
      </c>
      <c r="U932" t="s">
        <v>5583</v>
      </c>
      <c r="V932" t="s">
        <v>5584</v>
      </c>
    </row>
    <row r="933" spans="1:22">
      <c r="A933" t="s">
        <v>5585</v>
      </c>
      <c r="B933" t="s">
        <v>10102</v>
      </c>
      <c r="C933" t="s">
        <v>10688</v>
      </c>
      <c r="D933">
        <v>354</v>
      </c>
      <c r="E933" s="11">
        <f t="shared" si="70"/>
        <v>1539000</v>
      </c>
      <c r="F933" s="5">
        <v>1500</v>
      </c>
      <c r="G933" s="1">
        <v>0.76</v>
      </c>
      <c r="H933" t="str">
        <f t="shared" si="71"/>
        <v>&gt;=50%</v>
      </c>
      <c r="I933" s="8" t="str">
        <f t="shared" si="73"/>
        <v>&gt;500</v>
      </c>
      <c r="J933" s="8" t="str">
        <f t="shared" si="74"/>
        <v>No</v>
      </c>
      <c r="K933" s="1" t="s">
        <v>9295</v>
      </c>
      <c r="L933">
        <v>4</v>
      </c>
      <c r="M933" s="4">
        <v>1026</v>
      </c>
      <c r="N933" s="12">
        <f t="shared" si="72"/>
        <v>4104</v>
      </c>
      <c r="O933" t="s">
        <v>11525</v>
      </c>
      <c r="P933" t="s">
        <v>5587</v>
      </c>
      <c r="Q933" t="s">
        <v>12671</v>
      </c>
      <c r="R933" t="s">
        <v>5588</v>
      </c>
      <c r="S933" t="s">
        <v>13837</v>
      </c>
      <c r="T933" t="s">
        <v>5589</v>
      </c>
      <c r="U933" t="s">
        <v>5590</v>
      </c>
      <c r="V933" t="s">
        <v>5591</v>
      </c>
    </row>
    <row r="934" spans="1:22">
      <c r="A934" t="s">
        <v>5592</v>
      </c>
      <c r="B934" t="s">
        <v>10103</v>
      </c>
      <c r="C934" t="s">
        <v>10650</v>
      </c>
      <c r="D934" s="2">
        <v>1199</v>
      </c>
      <c r="E934" s="11">
        <f t="shared" si="70"/>
        <v>11234457</v>
      </c>
      <c r="F934" s="5">
        <v>5499</v>
      </c>
      <c r="G934" s="1">
        <v>0.78</v>
      </c>
      <c r="H934" t="str">
        <f t="shared" si="71"/>
        <v>&gt;=50%</v>
      </c>
      <c r="I934" s="8" t="str">
        <f t="shared" si="73"/>
        <v>&gt;500</v>
      </c>
      <c r="J934" s="8" t="str">
        <f t="shared" si="74"/>
        <v>No</v>
      </c>
      <c r="K934" s="1" t="s">
        <v>9295</v>
      </c>
      <c r="L934">
        <v>3.8</v>
      </c>
      <c r="M934" s="4">
        <v>2043</v>
      </c>
      <c r="N934" s="12">
        <f t="shared" si="72"/>
        <v>7763.4</v>
      </c>
      <c r="O934" t="s">
        <v>11526</v>
      </c>
      <c r="P934" t="s">
        <v>5594</v>
      </c>
      <c r="Q934" t="s">
        <v>12672</v>
      </c>
      <c r="R934" t="s">
        <v>5595</v>
      </c>
      <c r="S934" t="s">
        <v>13838</v>
      </c>
      <c r="T934" t="s">
        <v>5596</v>
      </c>
      <c r="U934" t="s">
        <v>5597</v>
      </c>
      <c r="V934" t="s">
        <v>5598</v>
      </c>
    </row>
    <row r="935" spans="1:22">
      <c r="A935" t="s">
        <v>5599</v>
      </c>
      <c r="B935" t="s">
        <v>10104</v>
      </c>
      <c r="C935" t="s">
        <v>10624</v>
      </c>
      <c r="D935">
        <v>379</v>
      </c>
      <c r="E935" s="11">
        <f t="shared" si="70"/>
        <v>6219351</v>
      </c>
      <c r="F935" s="5">
        <v>1499</v>
      </c>
      <c r="G935" s="1">
        <v>0.75</v>
      </c>
      <c r="H935" t="str">
        <f t="shared" si="71"/>
        <v>20-50%</v>
      </c>
      <c r="I935" s="8" t="str">
        <f t="shared" si="73"/>
        <v>&gt;500</v>
      </c>
      <c r="J935" s="8" t="str">
        <f t="shared" si="74"/>
        <v>No</v>
      </c>
      <c r="K935" s="1" t="s">
        <v>9295</v>
      </c>
      <c r="L935">
        <v>4.2</v>
      </c>
      <c r="M935" s="4">
        <v>4149</v>
      </c>
      <c r="N935" s="12">
        <f t="shared" si="72"/>
        <v>17425.8</v>
      </c>
      <c r="O935" t="s">
        <v>11527</v>
      </c>
      <c r="P935" t="s">
        <v>5601</v>
      </c>
      <c r="Q935" t="s">
        <v>12673</v>
      </c>
      <c r="R935" t="s">
        <v>5602</v>
      </c>
      <c r="S935" t="s">
        <v>13839</v>
      </c>
      <c r="T935" t="s">
        <v>5603</v>
      </c>
      <c r="U935" t="s">
        <v>5604</v>
      </c>
      <c r="V935" t="s">
        <v>5605</v>
      </c>
    </row>
    <row r="936" spans="1:22">
      <c r="A936" t="s">
        <v>5606</v>
      </c>
      <c r="B936" t="s">
        <v>10105</v>
      </c>
      <c r="C936" t="s">
        <v>10689</v>
      </c>
      <c r="D936">
        <v>499</v>
      </c>
      <c r="E936" s="11">
        <f t="shared" si="70"/>
        <v>57350</v>
      </c>
      <c r="F936" s="5">
        <v>775</v>
      </c>
      <c r="G936" s="1">
        <v>0.36</v>
      </c>
      <c r="H936" t="str">
        <f t="shared" si="71"/>
        <v>&gt;=50%</v>
      </c>
      <c r="I936" s="8" t="str">
        <f t="shared" si="73"/>
        <v>&gt;500</v>
      </c>
      <c r="J936" s="8" t="str">
        <f t="shared" si="74"/>
        <v>No</v>
      </c>
      <c r="K936" s="1" t="s">
        <v>9296</v>
      </c>
      <c r="L936">
        <v>4.3</v>
      </c>
      <c r="M936" s="4">
        <v>74</v>
      </c>
      <c r="N936" s="12">
        <f t="shared" si="72"/>
        <v>318.2</v>
      </c>
      <c r="O936" t="s">
        <v>11528</v>
      </c>
      <c r="P936" t="s">
        <v>5608</v>
      </c>
      <c r="Q936" t="s">
        <v>12674</v>
      </c>
      <c r="R936" t="s">
        <v>5609</v>
      </c>
      <c r="S936" t="s">
        <v>13840</v>
      </c>
      <c r="T936" t="s">
        <v>5610</v>
      </c>
      <c r="U936" t="s">
        <v>5611</v>
      </c>
      <c r="V936" t="s">
        <v>5612</v>
      </c>
    </row>
    <row r="937" spans="1:22">
      <c r="A937" t="s">
        <v>5613</v>
      </c>
      <c r="B937" t="s">
        <v>10106</v>
      </c>
      <c r="C937" t="s">
        <v>10675</v>
      </c>
      <c r="D937" s="2">
        <v>10389</v>
      </c>
      <c r="E937" s="11">
        <f t="shared" si="70"/>
        <v>1324736000</v>
      </c>
      <c r="F937" s="5">
        <v>32000</v>
      </c>
      <c r="G937" s="1">
        <v>0.68</v>
      </c>
      <c r="H937" t="str">
        <f t="shared" si="71"/>
        <v>20-50%</v>
      </c>
      <c r="I937" s="8" t="str">
        <f t="shared" si="73"/>
        <v>&gt;500</v>
      </c>
      <c r="J937" s="8" t="str">
        <f t="shared" si="74"/>
        <v>No</v>
      </c>
      <c r="K937" s="1" t="s">
        <v>9295</v>
      </c>
      <c r="L937">
        <v>4.4000000000000004</v>
      </c>
      <c r="M937" s="4">
        <v>41398</v>
      </c>
      <c r="N937" s="12">
        <f t="shared" si="72"/>
        <v>182151.2</v>
      </c>
      <c r="O937" t="s">
        <v>11529</v>
      </c>
      <c r="P937" t="s">
        <v>5615</v>
      </c>
      <c r="Q937" t="s">
        <v>12675</v>
      </c>
      <c r="R937" t="s">
        <v>5616</v>
      </c>
      <c r="S937" t="s">
        <v>13841</v>
      </c>
      <c r="T937" t="s">
        <v>5617</v>
      </c>
      <c r="U937" t="s">
        <v>5618</v>
      </c>
      <c r="V937" t="s">
        <v>5619</v>
      </c>
    </row>
    <row r="938" spans="1:22">
      <c r="A938" t="s">
        <v>5620</v>
      </c>
      <c r="B938" t="s">
        <v>10107</v>
      </c>
      <c r="C938" t="s">
        <v>10690</v>
      </c>
      <c r="D938">
        <v>649</v>
      </c>
      <c r="E938" s="11">
        <f t="shared" si="70"/>
        <v>6753500</v>
      </c>
      <c r="F938" s="5">
        <v>1300</v>
      </c>
      <c r="G938" s="1">
        <v>0.5</v>
      </c>
      <c r="H938" t="str">
        <f t="shared" si="71"/>
        <v>20-50%</v>
      </c>
      <c r="I938" s="8" t="str">
        <f t="shared" si="73"/>
        <v>&gt;500</v>
      </c>
      <c r="J938" s="8" t="str">
        <f t="shared" si="74"/>
        <v>No</v>
      </c>
      <c r="K938" s="1" t="s">
        <v>9295</v>
      </c>
      <c r="L938">
        <v>4.0999999999999996</v>
      </c>
      <c r="M938" s="4">
        <v>5195</v>
      </c>
      <c r="N938" s="12">
        <f t="shared" si="72"/>
        <v>21299.499999999996</v>
      </c>
      <c r="O938" t="s">
        <v>11530</v>
      </c>
      <c r="P938" t="s">
        <v>5622</v>
      </c>
      <c r="Q938" t="s">
        <v>5623</v>
      </c>
      <c r="R938" t="s">
        <v>5624</v>
      </c>
      <c r="S938" t="s">
        <v>13842</v>
      </c>
      <c r="T938" t="s">
        <v>5625</v>
      </c>
      <c r="U938" t="s">
        <v>5626</v>
      </c>
      <c r="V938" t="s">
        <v>5627</v>
      </c>
    </row>
    <row r="939" spans="1:22">
      <c r="A939" t="s">
        <v>5628</v>
      </c>
      <c r="B939" t="s">
        <v>10108</v>
      </c>
      <c r="C939" t="s">
        <v>10572</v>
      </c>
      <c r="D939" s="2">
        <v>1199</v>
      </c>
      <c r="E939" s="11">
        <f t="shared" si="70"/>
        <v>44817580</v>
      </c>
      <c r="F939" s="5">
        <v>1999</v>
      </c>
      <c r="G939" s="1">
        <v>0.4</v>
      </c>
      <c r="H939" t="str">
        <f t="shared" si="71"/>
        <v>&gt;=50%</v>
      </c>
      <c r="I939" s="8" t="str">
        <f t="shared" si="73"/>
        <v>&gt;500</v>
      </c>
      <c r="J939" s="8" t="str">
        <f t="shared" si="74"/>
        <v>No</v>
      </c>
      <c r="K939" s="1" t="s">
        <v>9296</v>
      </c>
      <c r="L939">
        <v>4.5</v>
      </c>
      <c r="M939" s="4">
        <v>22420</v>
      </c>
      <c r="N939" s="12">
        <f t="shared" si="72"/>
        <v>100890</v>
      </c>
      <c r="O939" t="s">
        <v>11531</v>
      </c>
      <c r="P939" t="s">
        <v>644</v>
      </c>
      <c r="Q939" t="s">
        <v>12103</v>
      </c>
      <c r="R939" t="s">
        <v>645</v>
      </c>
      <c r="S939" t="s">
        <v>13235</v>
      </c>
      <c r="T939" t="s">
        <v>646</v>
      </c>
      <c r="U939" t="s">
        <v>5630</v>
      </c>
      <c r="V939" t="s">
        <v>5631</v>
      </c>
    </row>
    <row r="940" spans="1:22">
      <c r="A940" t="s">
        <v>416</v>
      </c>
      <c r="B940" t="s">
        <v>9374</v>
      </c>
      <c r="C940" t="s">
        <v>2215</v>
      </c>
      <c r="D940">
        <v>139</v>
      </c>
      <c r="E940" s="11">
        <f t="shared" si="70"/>
        <v>1311687</v>
      </c>
      <c r="F940" s="5">
        <v>999</v>
      </c>
      <c r="G940" s="1">
        <v>0.86</v>
      </c>
      <c r="H940" t="str">
        <f t="shared" si="71"/>
        <v>&gt;=50%</v>
      </c>
      <c r="I940" s="8" t="str">
        <f t="shared" si="73"/>
        <v>&gt;500</v>
      </c>
      <c r="J940" s="8" t="str">
        <f t="shared" si="74"/>
        <v>No</v>
      </c>
      <c r="K940" s="1" t="s">
        <v>9295</v>
      </c>
      <c r="L940">
        <v>4</v>
      </c>
      <c r="M940" s="4">
        <v>1313</v>
      </c>
      <c r="N940" s="12">
        <f t="shared" si="72"/>
        <v>5252</v>
      </c>
      <c r="O940" t="s">
        <v>10826</v>
      </c>
      <c r="P940" t="s">
        <v>418</v>
      </c>
      <c r="Q940" t="s">
        <v>12077</v>
      </c>
      <c r="R940" t="s">
        <v>419</v>
      </c>
      <c r="S940" t="s">
        <v>13209</v>
      </c>
      <c r="T940" t="s">
        <v>420</v>
      </c>
      <c r="U940" t="s">
        <v>421</v>
      </c>
      <c r="V940" t="s">
        <v>5632</v>
      </c>
    </row>
    <row r="941" spans="1:22">
      <c r="A941" t="s">
        <v>5633</v>
      </c>
      <c r="B941" t="s">
        <v>10109</v>
      </c>
      <c r="C941" t="s">
        <v>10623</v>
      </c>
      <c r="D941">
        <v>889</v>
      </c>
      <c r="E941" s="11">
        <f t="shared" si="70"/>
        <v>4565716</v>
      </c>
      <c r="F941" s="5">
        <v>1999</v>
      </c>
      <c r="G941" s="1">
        <v>0.56000000000000005</v>
      </c>
      <c r="H941" t="str">
        <f t="shared" si="71"/>
        <v>20-50%</v>
      </c>
      <c r="I941" s="8" t="str">
        <f t="shared" si="73"/>
        <v>&gt;500</v>
      </c>
      <c r="J941" s="8" t="str">
        <f t="shared" si="74"/>
        <v>No</v>
      </c>
      <c r="K941" s="1" t="s">
        <v>9295</v>
      </c>
      <c r="L941">
        <v>4.2</v>
      </c>
      <c r="M941" s="4">
        <v>2284</v>
      </c>
      <c r="N941" s="12">
        <f t="shared" si="72"/>
        <v>9592.8000000000011</v>
      </c>
      <c r="O941" t="s">
        <v>11532</v>
      </c>
      <c r="P941" t="s">
        <v>5635</v>
      </c>
      <c r="Q941" t="s">
        <v>12676</v>
      </c>
      <c r="R941" t="s">
        <v>5636</v>
      </c>
      <c r="S941" t="s">
        <v>13843</v>
      </c>
      <c r="T941" t="s">
        <v>5637</v>
      </c>
      <c r="U941" t="s">
        <v>5638</v>
      </c>
      <c r="V941" t="s">
        <v>5639</v>
      </c>
    </row>
    <row r="942" spans="1:22">
      <c r="A942" t="s">
        <v>5640</v>
      </c>
      <c r="B942" t="s">
        <v>10110</v>
      </c>
      <c r="C942" t="s">
        <v>10691</v>
      </c>
      <c r="D942" s="2">
        <v>1409</v>
      </c>
      <c r="E942" s="11">
        <f t="shared" si="70"/>
        <v>938973</v>
      </c>
      <c r="F942" s="5">
        <v>2199</v>
      </c>
      <c r="G942" s="1">
        <v>0.36</v>
      </c>
      <c r="H942" t="str">
        <f t="shared" si="71"/>
        <v>&gt;=50%</v>
      </c>
      <c r="I942" s="8" t="str">
        <f t="shared" si="73"/>
        <v>&gt;500</v>
      </c>
      <c r="J942" s="8" t="str">
        <f t="shared" si="74"/>
        <v>No</v>
      </c>
      <c r="K942" s="1" t="s">
        <v>9296</v>
      </c>
      <c r="L942">
        <v>3.9</v>
      </c>
      <c r="M942" s="4">
        <v>427</v>
      </c>
      <c r="N942" s="12">
        <f t="shared" si="72"/>
        <v>1665.3</v>
      </c>
      <c r="O942" t="s">
        <v>11533</v>
      </c>
      <c r="P942" t="s">
        <v>5642</v>
      </c>
      <c r="Q942" t="s">
        <v>12677</v>
      </c>
      <c r="R942" t="s">
        <v>5643</v>
      </c>
      <c r="S942" t="s">
        <v>13844</v>
      </c>
      <c r="T942" t="s">
        <v>5644</v>
      </c>
      <c r="U942" t="s">
        <v>5645</v>
      </c>
      <c r="V942" t="s">
        <v>5646</v>
      </c>
    </row>
    <row r="943" spans="1:22">
      <c r="A943" t="s">
        <v>5647</v>
      </c>
      <c r="B943" t="s">
        <v>10111</v>
      </c>
      <c r="C943" t="s">
        <v>10688</v>
      </c>
      <c r="D943">
        <v>549</v>
      </c>
      <c r="E943" s="11">
        <f t="shared" si="70"/>
        <v>2732633</v>
      </c>
      <c r="F943" s="5">
        <v>1999</v>
      </c>
      <c r="G943" s="1">
        <v>0.73</v>
      </c>
      <c r="H943" t="str">
        <f t="shared" si="71"/>
        <v>&gt;=50%</v>
      </c>
      <c r="I943" s="8" t="str">
        <f t="shared" si="73"/>
        <v>&gt;500</v>
      </c>
      <c r="J943" s="8" t="str">
        <f t="shared" si="74"/>
        <v>No</v>
      </c>
      <c r="K943" s="1" t="s">
        <v>9295</v>
      </c>
      <c r="L943">
        <v>4.3</v>
      </c>
      <c r="M943" s="4">
        <v>1367</v>
      </c>
      <c r="N943" s="12">
        <f t="shared" si="72"/>
        <v>5878.0999999999995</v>
      </c>
      <c r="O943" t="s">
        <v>11534</v>
      </c>
      <c r="P943" t="s">
        <v>5649</v>
      </c>
      <c r="Q943" t="s">
        <v>12678</v>
      </c>
      <c r="R943" t="s">
        <v>5650</v>
      </c>
      <c r="S943" t="s">
        <v>13845</v>
      </c>
      <c r="T943" t="s">
        <v>5651</v>
      </c>
      <c r="U943" t="s">
        <v>5652</v>
      </c>
      <c r="V943" t="s">
        <v>5653</v>
      </c>
    </row>
    <row r="944" spans="1:22">
      <c r="A944" t="s">
        <v>5654</v>
      </c>
      <c r="B944" t="s">
        <v>10112</v>
      </c>
      <c r="C944" t="s">
        <v>10572</v>
      </c>
      <c r="D944">
        <v>749</v>
      </c>
      <c r="E944" s="11">
        <f t="shared" si="70"/>
        <v>23745001</v>
      </c>
      <c r="F944" s="5">
        <v>1799</v>
      </c>
      <c r="G944" s="1">
        <v>0.57999999999999996</v>
      </c>
      <c r="H944" t="str">
        <f t="shared" si="71"/>
        <v>&gt;=50%</v>
      </c>
      <c r="I944" s="8" t="str">
        <f t="shared" si="73"/>
        <v>&gt;500</v>
      </c>
      <c r="J944" s="8" t="str">
        <f t="shared" si="74"/>
        <v>No</v>
      </c>
      <c r="K944" s="1" t="s">
        <v>9295</v>
      </c>
      <c r="L944">
        <v>4</v>
      </c>
      <c r="M944" s="4">
        <v>13199</v>
      </c>
      <c r="N944" s="12">
        <f t="shared" si="72"/>
        <v>52796</v>
      </c>
      <c r="O944" t="s">
        <v>11535</v>
      </c>
      <c r="P944" t="s">
        <v>5656</v>
      </c>
      <c r="Q944" t="s">
        <v>12679</v>
      </c>
      <c r="R944" t="s">
        <v>5657</v>
      </c>
      <c r="S944" t="s">
        <v>13846</v>
      </c>
      <c r="T944" t="s">
        <v>9280</v>
      </c>
      <c r="U944" t="s">
        <v>5658</v>
      </c>
      <c r="V944" t="s">
        <v>5659</v>
      </c>
    </row>
    <row r="945" spans="1:22">
      <c r="A945" t="s">
        <v>423</v>
      </c>
      <c r="B945" t="s">
        <v>9375</v>
      </c>
      <c r="C945" t="s">
        <v>10572</v>
      </c>
      <c r="D945">
        <v>329</v>
      </c>
      <c r="E945" s="11">
        <f t="shared" si="70"/>
        <v>25135370</v>
      </c>
      <c r="F945" s="5">
        <v>845</v>
      </c>
      <c r="G945" s="1">
        <v>0.61</v>
      </c>
      <c r="H945" t="str">
        <f t="shared" si="71"/>
        <v>&gt;=50%</v>
      </c>
      <c r="I945" s="8" t="str">
        <f t="shared" si="73"/>
        <v>&gt;500</v>
      </c>
      <c r="J945" s="8" t="str">
        <f t="shared" si="74"/>
        <v>No</v>
      </c>
      <c r="K945" s="1" t="s">
        <v>9295</v>
      </c>
      <c r="L945">
        <v>4.2</v>
      </c>
      <c r="M945" s="4">
        <v>29746</v>
      </c>
      <c r="N945" s="12">
        <f t="shared" si="72"/>
        <v>124933.20000000001</v>
      </c>
      <c r="O945" t="s">
        <v>425</v>
      </c>
      <c r="P945" t="s">
        <v>426</v>
      </c>
      <c r="Q945" t="s">
        <v>12078</v>
      </c>
      <c r="R945" t="s">
        <v>427</v>
      </c>
      <c r="S945" t="s">
        <v>13210</v>
      </c>
      <c r="T945" t="s">
        <v>428</v>
      </c>
      <c r="U945" t="s">
        <v>5660</v>
      </c>
      <c r="V945" t="s">
        <v>5661</v>
      </c>
    </row>
    <row r="946" spans="1:22">
      <c r="A946" t="s">
        <v>5662</v>
      </c>
      <c r="B946" t="s">
        <v>5663</v>
      </c>
      <c r="C946" t="s">
        <v>10591</v>
      </c>
      <c r="D946">
        <v>379</v>
      </c>
      <c r="E946" s="11">
        <f t="shared" si="70"/>
        <v>3083794</v>
      </c>
      <c r="F946" s="5">
        <v>1099</v>
      </c>
      <c r="G946" s="1">
        <v>0.66</v>
      </c>
      <c r="H946" t="str">
        <f t="shared" si="71"/>
        <v>20-50%</v>
      </c>
      <c r="I946" s="8" t="str">
        <f t="shared" si="73"/>
        <v>&gt;500</v>
      </c>
      <c r="J946" s="8" t="str">
        <f t="shared" si="74"/>
        <v>No</v>
      </c>
      <c r="K946" s="1" t="s">
        <v>9295</v>
      </c>
      <c r="L946">
        <v>4.3</v>
      </c>
      <c r="M946" s="4">
        <v>2806</v>
      </c>
      <c r="N946" s="12">
        <f t="shared" si="72"/>
        <v>12065.8</v>
      </c>
      <c r="O946" t="s">
        <v>11536</v>
      </c>
      <c r="P946" t="s">
        <v>690</v>
      </c>
      <c r="Q946" t="s">
        <v>12109</v>
      </c>
      <c r="R946" t="s">
        <v>691</v>
      </c>
      <c r="S946" t="s">
        <v>13241</v>
      </c>
      <c r="T946" t="s">
        <v>692</v>
      </c>
      <c r="U946" t="s">
        <v>5664</v>
      </c>
      <c r="V946" t="s">
        <v>5665</v>
      </c>
    </row>
    <row r="947" spans="1:22">
      <c r="A947" t="s">
        <v>5666</v>
      </c>
      <c r="B947" t="s">
        <v>10113</v>
      </c>
      <c r="C947" t="s">
        <v>10656</v>
      </c>
      <c r="D947" s="2">
        <v>5998</v>
      </c>
      <c r="E947" s="11">
        <f t="shared" si="70"/>
        <v>242809645</v>
      </c>
      <c r="F947" s="5">
        <v>7999</v>
      </c>
      <c r="G947" s="1">
        <v>0.25</v>
      </c>
      <c r="H947" t="str">
        <f t="shared" si="71"/>
        <v>&gt;=50%</v>
      </c>
      <c r="I947" s="8" t="str">
        <f t="shared" si="73"/>
        <v>&gt;500</v>
      </c>
      <c r="J947" s="8" t="str">
        <f t="shared" si="74"/>
        <v>No</v>
      </c>
      <c r="K947" s="1" t="s">
        <v>9296</v>
      </c>
      <c r="L947">
        <v>4.2</v>
      </c>
      <c r="M947" s="4">
        <v>30355</v>
      </c>
      <c r="N947" s="12">
        <f t="shared" si="72"/>
        <v>127491</v>
      </c>
      <c r="O947" t="s">
        <v>11537</v>
      </c>
      <c r="P947" t="s">
        <v>5668</v>
      </c>
      <c r="Q947" t="s">
        <v>12680</v>
      </c>
      <c r="R947" t="s">
        <v>5669</v>
      </c>
      <c r="S947" t="s">
        <v>13847</v>
      </c>
      <c r="T947" t="s">
        <v>5670</v>
      </c>
      <c r="U947" t="s">
        <v>5671</v>
      </c>
      <c r="V947" t="s">
        <v>5672</v>
      </c>
    </row>
    <row r="948" spans="1:22">
      <c r="A948" t="s">
        <v>5673</v>
      </c>
      <c r="B948" t="s">
        <v>10114</v>
      </c>
      <c r="C948" t="s">
        <v>10650</v>
      </c>
      <c r="D948">
        <v>299</v>
      </c>
      <c r="E948" s="11">
        <f t="shared" si="70"/>
        <v>4299132</v>
      </c>
      <c r="F948" s="5">
        <v>1499</v>
      </c>
      <c r="G948" s="1">
        <v>0.8</v>
      </c>
      <c r="H948" t="str">
        <f t="shared" si="71"/>
        <v>&gt;=50%</v>
      </c>
      <c r="I948" s="8" t="str">
        <f t="shared" si="73"/>
        <v>&gt;500</v>
      </c>
      <c r="J948" s="8" t="str">
        <f t="shared" si="74"/>
        <v>No</v>
      </c>
      <c r="K948" s="1" t="s">
        <v>9295</v>
      </c>
      <c r="L948">
        <v>4.2</v>
      </c>
      <c r="M948" s="4">
        <v>2868</v>
      </c>
      <c r="N948" s="12">
        <f t="shared" si="72"/>
        <v>12045.6</v>
      </c>
      <c r="O948" t="s">
        <v>11538</v>
      </c>
      <c r="P948" t="s">
        <v>5675</v>
      </c>
      <c r="Q948" t="s">
        <v>12681</v>
      </c>
      <c r="R948" t="s">
        <v>5676</v>
      </c>
      <c r="S948" t="s">
        <v>13848</v>
      </c>
      <c r="T948" t="s">
        <v>5677</v>
      </c>
      <c r="U948" t="s">
        <v>5678</v>
      </c>
      <c r="V948" t="s">
        <v>5679</v>
      </c>
    </row>
    <row r="949" spans="1:22">
      <c r="A949" t="s">
        <v>5680</v>
      </c>
      <c r="B949" t="s">
        <v>10115</v>
      </c>
      <c r="C949" t="s">
        <v>10692</v>
      </c>
      <c r="D949">
        <v>379</v>
      </c>
      <c r="E949" s="11">
        <f t="shared" si="70"/>
        <v>1004330</v>
      </c>
      <c r="F949" s="5">
        <v>1499</v>
      </c>
      <c r="G949" s="1">
        <v>0.75</v>
      </c>
      <c r="H949" t="str">
        <f t="shared" si="71"/>
        <v>&gt;=50%</v>
      </c>
      <c r="I949" s="8" t="str">
        <f t="shared" si="73"/>
        <v>&gt;500</v>
      </c>
      <c r="J949" s="8" t="str">
        <f t="shared" si="74"/>
        <v>No</v>
      </c>
      <c r="K949" s="1" t="s">
        <v>9295</v>
      </c>
      <c r="L949">
        <v>4.0999999999999996</v>
      </c>
      <c r="M949" s="4">
        <v>670</v>
      </c>
      <c r="N949" s="12">
        <f t="shared" si="72"/>
        <v>2746.9999999999995</v>
      </c>
      <c r="O949" t="s">
        <v>11539</v>
      </c>
      <c r="P949" t="s">
        <v>5682</v>
      </c>
      <c r="Q949" t="s">
        <v>12682</v>
      </c>
      <c r="R949" t="s">
        <v>5683</v>
      </c>
      <c r="S949" t="s">
        <v>13849</v>
      </c>
      <c r="T949" t="s">
        <v>5684</v>
      </c>
      <c r="U949" t="s">
        <v>5685</v>
      </c>
      <c r="V949" t="s">
        <v>5686</v>
      </c>
    </row>
    <row r="950" spans="1:22">
      <c r="A950" t="s">
        <v>5687</v>
      </c>
      <c r="B950" t="s">
        <v>10116</v>
      </c>
      <c r="C950" t="s">
        <v>10693</v>
      </c>
      <c r="D950" s="2">
        <v>1399</v>
      </c>
      <c r="E950" s="11">
        <f t="shared" si="70"/>
        <v>10586470</v>
      </c>
      <c r="F950" s="5">
        <v>2999</v>
      </c>
      <c r="G950" s="1">
        <v>0.53</v>
      </c>
      <c r="H950" t="str">
        <f t="shared" si="71"/>
        <v>20-50%</v>
      </c>
      <c r="I950" s="8" t="str">
        <f t="shared" si="73"/>
        <v>&gt;500</v>
      </c>
      <c r="J950" s="8" t="str">
        <f t="shared" si="74"/>
        <v>No</v>
      </c>
      <c r="K950" s="1" t="s">
        <v>9295</v>
      </c>
      <c r="L950">
        <v>4.3</v>
      </c>
      <c r="M950" s="4">
        <v>3530</v>
      </c>
      <c r="N950" s="12">
        <f t="shared" si="72"/>
        <v>15179</v>
      </c>
      <c r="O950" t="s">
        <v>11540</v>
      </c>
      <c r="P950" t="s">
        <v>5689</v>
      </c>
      <c r="Q950" t="s">
        <v>12683</v>
      </c>
      <c r="R950" t="s">
        <v>5690</v>
      </c>
      <c r="S950" t="s">
        <v>13850</v>
      </c>
      <c r="T950" t="s">
        <v>5691</v>
      </c>
      <c r="U950" t="s">
        <v>5692</v>
      </c>
      <c r="V950" t="s">
        <v>5693</v>
      </c>
    </row>
    <row r="951" spans="1:22">
      <c r="A951" t="s">
        <v>5694</v>
      </c>
      <c r="B951" t="s">
        <v>10117</v>
      </c>
      <c r="C951" t="s">
        <v>10659</v>
      </c>
      <c r="D951">
        <v>699</v>
      </c>
      <c r="E951" s="11">
        <f t="shared" si="70"/>
        <v>8031717</v>
      </c>
      <c r="F951" s="5">
        <v>1299</v>
      </c>
      <c r="G951" s="1">
        <v>0.46</v>
      </c>
      <c r="H951" t="str">
        <f t="shared" si="71"/>
        <v>20%</v>
      </c>
      <c r="I951" s="8" t="str">
        <f t="shared" si="73"/>
        <v>&gt;500</v>
      </c>
      <c r="J951" s="8" t="str">
        <f t="shared" si="74"/>
        <v>No</v>
      </c>
      <c r="K951" s="1" t="s">
        <v>9296</v>
      </c>
      <c r="L951">
        <v>4.3</v>
      </c>
      <c r="M951" s="4">
        <v>6183</v>
      </c>
      <c r="N951" s="12">
        <f t="shared" si="72"/>
        <v>26586.899999999998</v>
      </c>
      <c r="O951" t="s">
        <v>11541</v>
      </c>
      <c r="P951" t="s">
        <v>5696</v>
      </c>
      <c r="Q951" t="s">
        <v>12684</v>
      </c>
      <c r="R951" t="s">
        <v>5697</v>
      </c>
      <c r="S951" t="s">
        <v>13851</v>
      </c>
      <c r="T951" t="s">
        <v>5698</v>
      </c>
      <c r="U951" t="s">
        <v>5699</v>
      </c>
      <c r="V951" t="s">
        <v>5700</v>
      </c>
    </row>
    <row r="952" spans="1:22">
      <c r="A952" t="s">
        <v>5701</v>
      </c>
      <c r="B952" t="s">
        <v>10118</v>
      </c>
      <c r="C952" t="s">
        <v>10634</v>
      </c>
      <c r="D952">
        <v>300</v>
      </c>
      <c r="E952" s="11">
        <f t="shared" si="70"/>
        <v>125700</v>
      </c>
      <c r="F952" s="5">
        <v>300</v>
      </c>
      <c r="G952" s="1">
        <v>0</v>
      </c>
      <c r="H952" t="str">
        <f t="shared" si="71"/>
        <v>20-50%</v>
      </c>
      <c r="I952" s="8" t="str">
        <f t="shared" si="73"/>
        <v>200-500</v>
      </c>
      <c r="J952" s="8" t="str">
        <f t="shared" si="74"/>
        <v>No</v>
      </c>
      <c r="K952" s="1" t="s">
        <v>9296</v>
      </c>
      <c r="L952">
        <v>4.2</v>
      </c>
      <c r="M952" s="4">
        <v>419</v>
      </c>
      <c r="N952" s="12">
        <f t="shared" si="72"/>
        <v>1759.8000000000002</v>
      </c>
      <c r="O952" t="s">
        <v>11542</v>
      </c>
      <c r="P952" t="s">
        <v>5703</v>
      </c>
      <c r="Q952" t="s">
        <v>12685</v>
      </c>
      <c r="R952" t="s">
        <v>5704</v>
      </c>
      <c r="S952" t="s">
        <v>13852</v>
      </c>
      <c r="T952" t="s">
        <v>5705</v>
      </c>
      <c r="U952" t="s">
        <v>5706</v>
      </c>
      <c r="V952" t="s">
        <v>5707</v>
      </c>
    </row>
    <row r="953" spans="1:22">
      <c r="A953" t="s">
        <v>5708</v>
      </c>
      <c r="B953" t="s">
        <v>10119</v>
      </c>
      <c r="C953" t="s">
        <v>10694</v>
      </c>
      <c r="D953">
        <v>999</v>
      </c>
      <c r="E953" s="11">
        <f t="shared" si="70"/>
        <v>14597415</v>
      </c>
      <c r="F953" s="5">
        <v>1995</v>
      </c>
      <c r="G953" s="1">
        <v>0.5</v>
      </c>
      <c r="H953" t="str">
        <f t="shared" si="71"/>
        <v>20%</v>
      </c>
      <c r="I953" s="8" t="str">
        <f t="shared" si="73"/>
        <v>&gt;500</v>
      </c>
      <c r="J953" s="8" t="str">
        <f t="shared" si="74"/>
        <v>No</v>
      </c>
      <c r="K953" s="1" t="s">
        <v>9295</v>
      </c>
      <c r="L953">
        <v>4.5</v>
      </c>
      <c r="M953" s="4">
        <v>7317</v>
      </c>
      <c r="N953" s="12">
        <f t="shared" si="72"/>
        <v>32926.5</v>
      </c>
      <c r="O953" t="s">
        <v>11543</v>
      </c>
      <c r="P953" t="s">
        <v>5710</v>
      </c>
      <c r="Q953" t="s">
        <v>12686</v>
      </c>
      <c r="R953" t="s">
        <v>5711</v>
      </c>
      <c r="S953" t="s">
        <v>13853</v>
      </c>
      <c r="T953" t="s">
        <v>5712</v>
      </c>
      <c r="U953" t="s">
        <v>5713</v>
      </c>
      <c r="V953" t="s">
        <v>5714</v>
      </c>
    </row>
    <row r="954" spans="1:22">
      <c r="A954" t="s">
        <v>5715</v>
      </c>
      <c r="B954" t="s">
        <v>10120</v>
      </c>
      <c r="C954" t="s">
        <v>10575</v>
      </c>
      <c r="D954">
        <v>535</v>
      </c>
      <c r="E954" s="11">
        <f t="shared" si="70"/>
        <v>2367910</v>
      </c>
      <c r="F954" s="5">
        <v>535</v>
      </c>
      <c r="G954" s="1">
        <v>0</v>
      </c>
      <c r="H954" t="str">
        <f t="shared" si="71"/>
        <v>20-50%</v>
      </c>
      <c r="I954" s="8" t="str">
        <f t="shared" si="73"/>
        <v>&gt;500</v>
      </c>
      <c r="J954" s="8" t="str">
        <f t="shared" si="74"/>
        <v>No</v>
      </c>
      <c r="K954" s="1" t="s">
        <v>9296</v>
      </c>
      <c r="L954">
        <v>4.4000000000000004</v>
      </c>
      <c r="M954" s="4">
        <v>4426</v>
      </c>
      <c r="N954" s="12">
        <f t="shared" si="72"/>
        <v>19474.400000000001</v>
      </c>
      <c r="O954" t="s">
        <v>11544</v>
      </c>
      <c r="P954" t="s">
        <v>5717</v>
      </c>
      <c r="Q954" t="s">
        <v>12687</v>
      </c>
      <c r="R954" t="s">
        <v>5718</v>
      </c>
      <c r="S954" t="s">
        <v>13854</v>
      </c>
      <c r="T954" t="s">
        <v>5719</v>
      </c>
      <c r="U954" t="s">
        <v>5720</v>
      </c>
      <c r="V954" t="s">
        <v>5721</v>
      </c>
    </row>
    <row r="955" spans="1:22">
      <c r="A955" t="s">
        <v>431</v>
      </c>
      <c r="B955" t="s">
        <v>9376</v>
      </c>
      <c r="C955" t="s">
        <v>10656</v>
      </c>
      <c r="D955" s="2">
        <v>13999</v>
      </c>
      <c r="E955" s="11">
        <f t="shared" si="70"/>
        <v>1130879763</v>
      </c>
      <c r="F955" s="5">
        <v>24999</v>
      </c>
      <c r="G955" s="1">
        <v>0.44</v>
      </c>
      <c r="H955" t="str">
        <f t="shared" si="71"/>
        <v>&gt;=50%</v>
      </c>
      <c r="I955" s="8" t="str">
        <f t="shared" si="73"/>
        <v>&gt;500</v>
      </c>
      <c r="J955" s="8" t="str">
        <f t="shared" si="74"/>
        <v>No</v>
      </c>
      <c r="K955" s="1" t="s">
        <v>9296</v>
      </c>
      <c r="L955">
        <v>4.2</v>
      </c>
      <c r="M955" s="4">
        <v>45237</v>
      </c>
      <c r="N955" s="12">
        <f t="shared" si="72"/>
        <v>189995.4</v>
      </c>
      <c r="O955" t="s">
        <v>10827</v>
      </c>
      <c r="P955" t="s">
        <v>433</v>
      </c>
      <c r="Q955" t="s">
        <v>12079</v>
      </c>
      <c r="R955" t="s">
        <v>434</v>
      </c>
      <c r="S955" t="s">
        <v>13211</v>
      </c>
      <c r="T955" t="s">
        <v>435</v>
      </c>
      <c r="U955" t="s">
        <v>5722</v>
      </c>
      <c r="V955" t="s">
        <v>5723</v>
      </c>
    </row>
    <row r="956" spans="1:22">
      <c r="A956" t="s">
        <v>5724</v>
      </c>
      <c r="B956" t="s">
        <v>10121</v>
      </c>
      <c r="C956" t="s">
        <v>10678</v>
      </c>
      <c r="D956">
        <v>269</v>
      </c>
      <c r="E956" s="11">
        <f t="shared" si="70"/>
        <v>1200108</v>
      </c>
      <c r="F956" s="5">
        <v>1099</v>
      </c>
      <c r="G956" s="1">
        <v>0.76</v>
      </c>
      <c r="H956" t="str">
        <f t="shared" si="71"/>
        <v>20-50%</v>
      </c>
      <c r="I956" s="8" t="str">
        <f t="shared" si="73"/>
        <v>&gt;500</v>
      </c>
      <c r="J956" s="8" t="str">
        <f t="shared" si="74"/>
        <v>No</v>
      </c>
      <c r="K956" s="1" t="s">
        <v>9295</v>
      </c>
      <c r="L956">
        <v>4.0999999999999996</v>
      </c>
      <c r="M956" s="4">
        <v>1092</v>
      </c>
      <c r="N956" s="12">
        <f t="shared" si="72"/>
        <v>4477.2</v>
      </c>
      <c r="O956" t="s">
        <v>11545</v>
      </c>
      <c r="P956" t="s">
        <v>5726</v>
      </c>
      <c r="Q956" t="s">
        <v>12688</v>
      </c>
      <c r="R956" t="s">
        <v>5727</v>
      </c>
      <c r="S956" t="s">
        <v>13855</v>
      </c>
      <c r="T956" t="s">
        <v>5728</v>
      </c>
      <c r="U956" t="s">
        <v>5729</v>
      </c>
      <c r="V956" t="s">
        <v>5730</v>
      </c>
    </row>
    <row r="957" spans="1:22">
      <c r="A957" t="s">
        <v>5731</v>
      </c>
      <c r="B957" t="s">
        <v>5732</v>
      </c>
      <c r="C957" t="s">
        <v>10638</v>
      </c>
      <c r="D957">
        <v>341</v>
      </c>
      <c r="E957" s="11">
        <f t="shared" si="70"/>
        <v>1121850</v>
      </c>
      <c r="F957" s="5">
        <v>450</v>
      </c>
      <c r="G957" s="1">
        <v>0.24</v>
      </c>
      <c r="H957" t="str">
        <f t="shared" si="71"/>
        <v>20-50%</v>
      </c>
      <c r="I957" s="8" t="str">
        <f t="shared" si="73"/>
        <v>200-500</v>
      </c>
      <c r="J957" s="8" t="str">
        <f t="shared" si="74"/>
        <v>No</v>
      </c>
      <c r="K957" s="1" t="s">
        <v>9296</v>
      </c>
      <c r="L957">
        <v>4.3</v>
      </c>
      <c r="M957" s="4">
        <v>2493</v>
      </c>
      <c r="N957" s="12">
        <f t="shared" si="72"/>
        <v>10719.9</v>
      </c>
      <c r="O957" t="s">
        <v>11546</v>
      </c>
      <c r="P957" t="s">
        <v>5733</v>
      </c>
      <c r="Q957" t="s">
        <v>12689</v>
      </c>
      <c r="R957" t="s">
        <v>5734</v>
      </c>
      <c r="S957" t="s">
        <v>13856</v>
      </c>
      <c r="T957" t="s">
        <v>5735</v>
      </c>
      <c r="U957" t="s">
        <v>5736</v>
      </c>
      <c r="V957" t="s">
        <v>5737</v>
      </c>
    </row>
    <row r="958" spans="1:22">
      <c r="A958" t="s">
        <v>5738</v>
      </c>
      <c r="B958" t="s">
        <v>10122</v>
      </c>
      <c r="C958" t="s">
        <v>10572</v>
      </c>
      <c r="D958" s="2">
        <v>2499</v>
      </c>
      <c r="E958" s="11">
        <f t="shared" si="70"/>
        <v>50703321</v>
      </c>
      <c r="F958" s="5">
        <v>3999</v>
      </c>
      <c r="G958" s="1">
        <v>0.38</v>
      </c>
      <c r="H958" t="str">
        <f t="shared" si="71"/>
        <v>20-50%</v>
      </c>
      <c r="I958" s="8" t="str">
        <f t="shared" si="73"/>
        <v>&gt;500</v>
      </c>
      <c r="J958" s="8" t="str">
        <f t="shared" si="74"/>
        <v>No</v>
      </c>
      <c r="K958" s="1" t="s">
        <v>9296</v>
      </c>
      <c r="L958">
        <v>4.4000000000000004</v>
      </c>
      <c r="M958" s="4">
        <v>12679</v>
      </c>
      <c r="N958" s="12">
        <f t="shared" si="72"/>
        <v>55787.600000000006</v>
      </c>
      <c r="O958" t="s">
        <v>11547</v>
      </c>
      <c r="P958" t="s">
        <v>5740</v>
      </c>
      <c r="Q958" t="s">
        <v>12690</v>
      </c>
      <c r="R958" t="s">
        <v>5741</v>
      </c>
      <c r="S958" t="s">
        <v>13857</v>
      </c>
      <c r="T958" t="s">
        <v>5742</v>
      </c>
      <c r="U958" t="s">
        <v>3951</v>
      </c>
      <c r="V958" t="s">
        <v>5743</v>
      </c>
    </row>
    <row r="959" spans="1:22">
      <c r="A959" t="s">
        <v>477</v>
      </c>
      <c r="B959" t="s">
        <v>9383</v>
      </c>
      <c r="C959" t="s">
        <v>5232</v>
      </c>
      <c r="D959">
        <v>349</v>
      </c>
      <c r="E959" s="11">
        <f t="shared" si="70"/>
        <v>125790</v>
      </c>
      <c r="F959" s="5">
        <v>599</v>
      </c>
      <c r="G959" s="1">
        <v>0.42</v>
      </c>
      <c r="H959" t="str">
        <f t="shared" si="71"/>
        <v>20%</v>
      </c>
      <c r="I959" s="8" t="str">
        <f t="shared" si="73"/>
        <v>&gt;500</v>
      </c>
      <c r="J959" s="8" t="str">
        <f t="shared" si="74"/>
        <v>No</v>
      </c>
      <c r="K959" s="1" t="s">
        <v>9296</v>
      </c>
      <c r="L959">
        <v>4.0999999999999996</v>
      </c>
      <c r="M959" s="4">
        <v>210</v>
      </c>
      <c r="N959" s="12">
        <f t="shared" si="72"/>
        <v>860.99999999999989</v>
      </c>
      <c r="O959" t="s">
        <v>10834</v>
      </c>
      <c r="P959" t="s">
        <v>479</v>
      </c>
      <c r="Q959" t="s">
        <v>12085</v>
      </c>
      <c r="R959" t="s">
        <v>480</v>
      </c>
      <c r="S959" t="s">
        <v>13217</v>
      </c>
      <c r="T959" t="s">
        <v>481</v>
      </c>
      <c r="U959" t="s">
        <v>5744</v>
      </c>
      <c r="V959" t="s">
        <v>5745</v>
      </c>
    </row>
    <row r="960" spans="1:22">
      <c r="A960" t="s">
        <v>5746</v>
      </c>
      <c r="B960" t="s">
        <v>10123</v>
      </c>
      <c r="C960" t="s">
        <v>10598</v>
      </c>
      <c r="D960" s="2">
        <v>5899</v>
      </c>
      <c r="E960" s="11">
        <f t="shared" si="70"/>
        <v>29413995</v>
      </c>
      <c r="F960" s="5">
        <v>7005</v>
      </c>
      <c r="G960" s="1">
        <v>0.16</v>
      </c>
      <c r="H960" t="str">
        <f t="shared" si="71"/>
        <v>20-50%</v>
      </c>
      <c r="I960" s="8" t="str">
        <f t="shared" si="73"/>
        <v>&gt;500</v>
      </c>
      <c r="J960" s="8" t="str">
        <f t="shared" si="74"/>
        <v>No</v>
      </c>
      <c r="K960" s="1" t="s">
        <v>9296</v>
      </c>
      <c r="L960">
        <v>3.6</v>
      </c>
      <c r="M960" s="4">
        <v>4199</v>
      </c>
      <c r="N960" s="12">
        <f t="shared" si="72"/>
        <v>15116.4</v>
      </c>
      <c r="O960" t="s">
        <v>11548</v>
      </c>
      <c r="P960" t="s">
        <v>5748</v>
      </c>
      <c r="Q960" t="s">
        <v>12691</v>
      </c>
      <c r="R960" t="s">
        <v>5749</v>
      </c>
      <c r="S960" t="s">
        <v>13858</v>
      </c>
      <c r="T960" t="s">
        <v>5750</v>
      </c>
      <c r="U960" t="s">
        <v>5751</v>
      </c>
      <c r="V960" t="s">
        <v>5752</v>
      </c>
    </row>
    <row r="961" spans="1:22">
      <c r="A961" t="s">
        <v>3355</v>
      </c>
      <c r="B961" t="s">
        <v>9811</v>
      </c>
      <c r="C961" t="s">
        <v>10638</v>
      </c>
      <c r="D961">
        <v>699</v>
      </c>
      <c r="E961" s="11">
        <f t="shared" si="70"/>
        <v>17269197</v>
      </c>
      <c r="F961" s="5">
        <v>1199</v>
      </c>
      <c r="G961" s="1">
        <v>0.42</v>
      </c>
      <c r="H961" t="str">
        <f t="shared" si="71"/>
        <v>20-50%</v>
      </c>
      <c r="I961" s="8" t="str">
        <f t="shared" si="73"/>
        <v>&gt;500</v>
      </c>
      <c r="J961" s="8" t="str">
        <f t="shared" si="74"/>
        <v>No</v>
      </c>
      <c r="K961" s="1" t="s">
        <v>9296</v>
      </c>
      <c r="L961">
        <v>4</v>
      </c>
      <c r="M961" s="4">
        <v>14403</v>
      </c>
      <c r="N961" s="12">
        <f t="shared" si="72"/>
        <v>57612</v>
      </c>
      <c r="O961" t="s">
        <v>11229</v>
      </c>
      <c r="P961" t="s">
        <v>2662</v>
      </c>
      <c r="Q961" t="s">
        <v>12318</v>
      </c>
      <c r="R961" t="s">
        <v>2663</v>
      </c>
      <c r="S961" t="s">
        <v>13466</v>
      </c>
      <c r="T961" t="s">
        <v>2664</v>
      </c>
      <c r="U961" t="s">
        <v>5753</v>
      </c>
      <c r="V961" t="s">
        <v>5754</v>
      </c>
    </row>
    <row r="962" spans="1:22">
      <c r="A962" t="s">
        <v>5755</v>
      </c>
      <c r="B962" t="s">
        <v>10124</v>
      </c>
      <c r="C962" t="s">
        <v>10626</v>
      </c>
      <c r="D962" s="2">
        <v>1565</v>
      </c>
      <c r="E962" s="11">
        <f t="shared" ref="E962:E1025" si="75">F962 * M962</f>
        <v>33327887</v>
      </c>
      <c r="F962" s="5">
        <v>2999</v>
      </c>
      <c r="G962" s="1">
        <v>0.48</v>
      </c>
      <c r="H962" t="str">
        <f t="shared" ref="H962:H1025" si="76">IF(G963 &lt;=0.2, "20%", IF(G963 &lt;=0.5,"20-50%", "&gt;=50%"))</f>
        <v>&gt;=50%</v>
      </c>
      <c r="I962" s="8" t="str">
        <f t="shared" si="73"/>
        <v>&gt;500</v>
      </c>
      <c r="J962" s="8" t="str">
        <f t="shared" si="74"/>
        <v>No</v>
      </c>
      <c r="K962" s="1" t="s">
        <v>9296</v>
      </c>
      <c r="L962">
        <v>4</v>
      </c>
      <c r="M962" s="4">
        <v>11113</v>
      </c>
      <c r="N962" s="12">
        <f t="shared" ref="N962:N1025" si="77">L962 *M962</f>
        <v>44452</v>
      </c>
      <c r="O962" t="s">
        <v>11549</v>
      </c>
      <c r="P962" t="s">
        <v>5757</v>
      </c>
      <c r="Q962" t="s">
        <v>12692</v>
      </c>
      <c r="R962" t="s">
        <v>5758</v>
      </c>
      <c r="S962" t="s">
        <v>13859</v>
      </c>
      <c r="T962" t="s">
        <v>5759</v>
      </c>
      <c r="U962" t="s">
        <v>5760</v>
      </c>
      <c r="V962" t="s">
        <v>5761</v>
      </c>
    </row>
    <row r="963" spans="1:22">
      <c r="A963" t="s">
        <v>5762</v>
      </c>
      <c r="B963" t="s">
        <v>10125</v>
      </c>
      <c r="C963" t="s">
        <v>3333</v>
      </c>
      <c r="D963">
        <v>326</v>
      </c>
      <c r="E963" s="11">
        <f t="shared" si="75"/>
        <v>8607627</v>
      </c>
      <c r="F963" s="5">
        <v>799</v>
      </c>
      <c r="G963" s="1">
        <v>0.59</v>
      </c>
      <c r="H963" t="str">
        <f t="shared" si="76"/>
        <v>&gt;=50%</v>
      </c>
      <c r="I963" s="8" t="str">
        <f t="shared" ref="I963:I1026" si="78">IF(F963&lt;200,"&lt;200",IF(F963&lt;=500,"200-500",IF(F963&gt;500,"&gt;500")))</f>
        <v>&gt;500</v>
      </c>
      <c r="J963" s="8" t="str">
        <f t="shared" ref="J963:J1026" si="79">IF(T963 &lt;1000, "Yes","No")</f>
        <v>No</v>
      </c>
      <c r="K963" s="1" t="s">
        <v>9295</v>
      </c>
      <c r="L963">
        <v>4.4000000000000004</v>
      </c>
      <c r="M963" s="4">
        <v>10773</v>
      </c>
      <c r="N963" s="12">
        <f t="shared" si="77"/>
        <v>47401.200000000004</v>
      </c>
      <c r="O963" t="s">
        <v>11550</v>
      </c>
      <c r="P963" t="s">
        <v>5764</v>
      </c>
      <c r="Q963" t="s">
        <v>12693</v>
      </c>
      <c r="R963" t="s">
        <v>5765</v>
      </c>
      <c r="S963" t="s">
        <v>13860</v>
      </c>
      <c r="T963" t="s">
        <v>5766</v>
      </c>
      <c r="U963" t="s">
        <v>5767</v>
      </c>
      <c r="V963" t="s">
        <v>5768</v>
      </c>
    </row>
    <row r="964" spans="1:22">
      <c r="A964" t="s">
        <v>3331</v>
      </c>
      <c r="B964" t="s">
        <v>9808</v>
      </c>
      <c r="C964" t="s">
        <v>10624</v>
      </c>
      <c r="D964">
        <v>120</v>
      </c>
      <c r="E964" s="11">
        <f t="shared" si="75"/>
        <v>6484509</v>
      </c>
      <c r="F964" s="5">
        <v>999</v>
      </c>
      <c r="G964" s="1">
        <v>0.88</v>
      </c>
      <c r="H964" t="str">
        <f t="shared" si="76"/>
        <v>20-50%</v>
      </c>
      <c r="I964" s="8" t="str">
        <f t="shared" si="78"/>
        <v>&gt;500</v>
      </c>
      <c r="J964" s="8" t="str">
        <f t="shared" si="79"/>
        <v>No</v>
      </c>
      <c r="K964" s="1" t="s">
        <v>9295</v>
      </c>
      <c r="L964">
        <v>3.9</v>
      </c>
      <c r="M964" s="4">
        <v>6491</v>
      </c>
      <c r="N964" s="12">
        <f t="shared" si="77"/>
        <v>25314.899999999998</v>
      </c>
      <c r="O964" t="s">
        <v>11226</v>
      </c>
      <c r="P964" t="s">
        <v>3334</v>
      </c>
      <c r="Q964" t="s">
        <v>12386</v>
      </c>
      <c r="R964" t="s">
        <v>3335</v>
      </c>
      <c r="S964" t="s">
        <v>13538</v>
      </c>
      <c r="T964" t="s">
        <v>5769</v>
      </c>
      <c r="U964" t="s">
        <v>5770</v>
      </c>
      <c r="V964" t="s">
        <v>5771</v>
      </c>
    </row>
    <row r="965" spans="1:22">
      <c r="A965" t="s">
        <v>5772</v>
      </c>
      <c r="B965" t="s">
        <v>10126</v>
      </c>
      <c r="C965" t="s">
        <v>10632</v>
      </c>
      <c r="D965">
        <v>657</v>
      </c>
      <c r="E965" s="11">
        <f t="shared" si="75"/>
        <v>13930056</v>
      </c>
      <c r="F965" s="5">
        <v>999</v>
      </c>
      <c r="G965" s="1">
        <v>0.34</v>
      </c>
      <c r="H965" t="str">
        <f t="shared" si="76"/>
        <v>20-50%</v>
      </c>
      <c r="I965" s="8" t="str">
        <f t="shared" si="78"/>
        <v>&gt;500</v>
      </c>
      <c r="J965" s="8" t="str">
        <f t="shared" si="79"/>
        <v>No</v>
      </c>
      <c r="K965" s="1" t="s">
        <v>9296</v>
      </c>
      <c r="L965">
        <v>4.3</v>
      </c>
      <c r="M965" s="4">
        <v>13944</v>
      </c>
      <c r="N965" s="12">
        <f t="shared" si="77"/>
        <v>59959.199999999997</v>
      </c>
      <c r="O965" t="s">
        <v>11551</v>
      </c>
      <c r="P965" t="s">
        <v>5774</v>
      </c>
      <c r="Q965" t="s">
        <v>12694</v>
      </c>
      <c r="R965" t="s">
        <v>5775</v>
      </c>
      <c r="S965" t="s">
        <v>13861</v>
      </c>
      <c r="T965" t="s">
        <v>5776</v>
      </c>
      <c r="U965" t="s">
        <v>5777</v>
      </c>
      <c r="V965" t="s">
        <v>5778</v>
      </c>
    </row>
    <row r="966" spans="1:22">
      <c r="A966" t="s">
        <v>5779</v>
      </c>
      <c r="B966" t="s">
        <v>10127</v>
      </c>
      <c r="C966" t="s">
        <v>10640</v>
      </c>
      <c r="D966" s="2">
        <v>1995</v>
      </c>
      <c r="E966" s="11">
        <f t="shared" si="75"/>
        <v>31150200</v>
      </c>
      <c r="F966" s="5">
        <v>2895</v>
      </c>
      <c r="G966" s="1">
        <v>0.31</v>
      </c>
      <c r="H966" t="str">
        <f t="shared" si="76"/>
        <v>20%</v>
      </c>
      <c r="I966" s="8" t="str">
        <f t="shared" si="78"/>
        <v>&gt;500</v>
      </c>
      <c r="J966" s="8" t="str">
        <f t="shared" si="79"/>
        <v>No</v>
      </c>
      <c r="K966" s="1" t="s">
        <v>9296</v>
      </c>
      <c r="L966">
        <v>4.5999999999999996</v>
      </c>
      <c r="M966" s="4">
        <v>10760</v>
      </c>
      <c r="N966" s="12">
        <f t="shared" si="77"/>
        <v>49495.999999999993</v>
      </c>
      <c r="O966" t="s">
        <v>11552</v>
      </c>
      <c r="P966" t="s">
        <v>5781</v>
      </c>
      <c r="Q966" t="s">
        <v>12695</v>
      </c>
      <c r="R966" t="s">
        <v>5782</v>
      </c>
      <c r="S966" t="s">
        <v>13862</v>
      </c>
      <c r="T966" t="s">
        <v>5783</v>
      </c>
      <c r="U966" t="s">
        <v>5784</v>
      </c>
      <c r="V966" t="s">
        <v>5785</v>
      </c>
    </row>
    <row r="967" spans="1:22">
      <c r="A967" t="s">
        <v>5786</v>
      </c>
      <c r="B967" t="s">
        <v>10128</v>
      </c>
      <c r="C967" t="s">
        <v>10618</v>
      </c>
      <c r="D967" s="2">
        <v>1500</v>
      </c>
      <c r="E967" s="11">
        <f t="shared" si="75"/>
        <v>38994000</v>
      </c>
      <c r="F967" s="5">
        <v>1500</v>
      </c>
      <c r="G967" s="1">
        <v>0</v>
      </c>
      <c r="H967" t="str">
        <f t="shared" si="76"/>
        <v>20%</v>
      </c>
      <c r="I967" s="8" t="str">
        <f t="shared" si="78"/>
        <v>&gt;500</v>
      </c>
      <c r="J967" s="8" t="str">
        <f t="shared" si="79"/>
        <v>No</v>
      </c>
      <c r="K967" s="1" t="s">
        <v>9296</v>
      </c>
      <c r="L967">
        <v>4.4000000000000004</v>
      </c>
      <c r="M967" s="4">
        <v>25996</v>
      </c>
      <c r="N967" s="12">
        <f t="shared" si="77"/>
        <v>114382.40000000001</v>
      </c>
      <c r="O967" t="s">
        <v>11553</v>
      </c>
      <c r="P967" t="s">
        <v>5788</v>
      </c>
      <c r="Q967" t="s">
        <v>12696</v>
      </c>
      <c r="R967" t="s">
        <v>5789</v>
      </c>
      <c r="S967" t="s">
        <v>13863</v>
      </c>
      <c r="T967" t="s">
        <v>5790</v>
      </c>
      <c r="U967" t="s">
        <v>5791</v>
      </c>
      <c r="V967" t="s">
        <v>5792</v>
      </c>
    </row>
    <row r="968" spans="1:22">
      <c r="A968" t="s">
        <v>5793</v>
      </c>
      <c r="B968" t="s">
        <v>10129</v>
      </c>
      <c r="C968" t="s">
        <v>5232</v>
      </c>
      <c r="D968" s="2">
        <v>2640</v>
      </c>
      <c r="E968" s="11">
        <f t="shared" si="75"/>
        <v>51586470</v>
      </c>
      <c r="F968" s="5">
        <v>3195</v>
      </c>
      <c r="G968" s="1">
        <v>0.17</v>
      </c>
      <c r="H968" t="str">
        <f t="shared" si="76"/>
        <v>20%</v>
      </c>
      <c r="I968" s="8" t="str">
        <f t="shared" si="78"/>
        <v>&gt;500</v>
      </c>
      <c r="J968" s="8" t="str">
        <f t="shared" si="79"/>
        <v>No</v>
      </c>
      <c r="K968" s="1" t="s">
        <v>9296</v>
      </c>
      <c r="L968">
        <v>4.5</v>
      </c>
      <c r="M968" s="4">
        <v>16146</v>
      </c>
      <c r="N968" s="12">
        <f t="shared" si="77"/>
        <v>72657</v>
      </c>
      <c r="O968" t="s">
        <v>11554</v>
      </c>
      <c r="P968" t="s">
        <v>5795</v>
      </c>
      <c r="Q968" t="s">
        <v>5796</v>
      </c>
      <c r="R968" t="s">
        <v>5797</v>
      </c>
      <c r="S968" t="s">
        <v>13864</v>
      </c>
      <c r="T968" t="s">
        <v>5798</v>
      </c>
      <c r="U968" t="s">
        <v>5799</v>
      </c>
      <c r="V968" t="s">
        <v>5800</v>
      </c>
    </row>
    <row r="969" spans="1:22">
      <c r="A969" t="s">
        <v>5801</v>
      </c>
      <c r="B969" t="s">
        <v>10130</v>
      </c>
      <c r="C969" t="s">
        <v>10572</v>
      </c>
      <c r="D969" s="2">
        <v>5299</v>
      </c>
      <c r="E969" s="11">
        <f t="shared" si="75"/>
        <v>52619400</v>
      </c>
      <c r="F969" s="5">
        <v>6355</v>
      </c>
      <c r="G969" s="1">
        <v>0.17</v>
      </c>
      <c r="H969" t="str">
        <f t="shared" si="76"/>
        <v>&gt;=50%</v>
      </c>
      <c r="I969" s="8" t="str">
        <f t="shared" si="78"/>
        <v>&gt;500</v>
      </c>
      <c r="J969" s="8" t="str">
        <f t="shared" si="79"/>
        <v>No</v>
      </c>
      <c r="K969" s="1" t="s">
        <v>9296</v>
      </c>
      <c r="L969">
        <v>3.9</v>
      </c>
      <c r="M969" s="4">
        <v>8280</v>
      </c>
      <c r="N969" s="12">
        <f t="shared" si="77"/>
        <v>32292</v>
      </c>
      <c r="O969" t="s">
        <v>11555</v>
      </c>
      <c r="P969" t="s">
        <v>5803</v>
      </c>
      <c r="Q969" t="s">
        <v>12697</v>
      </c>
      <c r="R969" t="s">
        <v>5804</v>
      </c>
      <c r="S969" t="s">
        <v>13865</v>
      </c>
      <c r="T969" t="s">
        <v>5805</v>
      </c>
      <c r="U969" t="s">
        <v>5806</v>
      </c>
      <c r="V969" t="s">
        <v>5807</v>
      </c>
    </row>
    <row r="970" spans="1:22">
      <c r="A970" t="s">
        <v>442</v>
      </c>
      <c r="B970" t="s">
        <v>9378</v>
      </c>
      <c r="C970" t="s">
        <v>10688</v>
      </c>
      <c r="D970">
        <v>263</v>
      </c>
      <c r="E970" s="11">
        <f t="shared" si="75"/>
        <v>314550</v>
      </c>
      <c r="F970" s="5">
        <v>699</v>
      </c>
      <c r="G970" s="1">
        <v>0.62</v>
      </c>
      <c r="H970" t="str">
        <f t="shared" si="76"/>
        <v>20-50%</v>
      </c>
      <c r="I970" s="8" t="str">
        <f t="shared" si="78"/>
        <v>&gt;500</v>
      </c>
      <c r="J970" s="8" t="str">
        <f t="shared" si="79"/>
        <v>No</v>
      </c>
      <c r="K970" s="1" t="s">
        <v>9295</v>
      </c>
      <c r="L970">
        <v>4.0999999999999996</v>
      </c>
      <c r="M970" s="4">
        <v>450</v>
      </c>
      <c r="N970" s="12">
        <f t="shared" si="77"/>
        <v>1844.9999999999998</v>
      </c>
      <c r="O970" t="s">
        <v>10829</v>
      </c>
      <c r="P970" t="s">
        <v>444</v>
      </c>
      <c r="Q970" t="s">
        <v>12080</v>
      </c>
      <c r="R970" t="s">
        <v>445</v>
      </c>
      <c r="S970" t="s">
        <v>13212</v>
      </c>
      <c r="T970" t="s">
        <v>446</v>
      </c>
      <c r="U970" t="s">
        <v>447</v>
      </c>
      <c r="V970" t="s">
        <v>5808</v>
      </c>
    </row>
    <row r="971" spans="1:22">
      <c r="A971" t="s">
        <v>5809</v>
      </c>
      <c r="B971" t="s">
        <v>5810</v>
      </c>
      <c r="C971" t="s">
        <v>10695</v>
      </c>
      <c r="D971" s="2">
        <v>1990</v>
      </c>
      <c r="E971" s="11">
        <f t="shared" si="75"/>
        <v>42696763</v>
      </c>
      <c r="F971" s="5">
        <v>2999</v>
      </c>
      <c r="G971" s="1">
        <v>0.34</v>
      </c>
      <c r="H971" t="str">
        <f t="shared" si="76"/>
        <v>20%</v>
      </c>
      <c r="I971" s="8" t="str">
        <f t="shared" si="78"/>
        <v>&gt;500</v>
      </c>
      <c r="J971" s="8" t="str">
        <f t="shared" si="79"/>
        <v>No</v>
      </c>
      <c r="K971" s="1" t="s">
        <v>9296</v>
      </c>
      <c r="L971">
        <v>4.3</v>
      </c>
      <c r="M971" s="4">
        <v>14237</v>
      </c>
      <c r="N971" s="12">
        <f t="shared" si="77"/>
        <v>61219.1</v>
      </c>
      <c r="O971" t="s">
        <v>11556</v>
      </c>
      <c r="P971" t="s">
        <v>5811</v>
      </c>
      <c r="Q971" t="s">
        <v>12698</v>
      </c>
      <c r="R971" t="s">
        <v>5812</v>
      </c>
      <c r="S971" t="s">
        <v>13866</v>
      </c>
      <c r="T971" t="s">
        <v>9281</v>
      </c>
      <c r="U971" t="s">
        <v>5813</v>
      </c>
      <c r="V971" t="s">
        <v>5814</v>
      </c>
    </row>
    <row r="972" spans="1:22">
      <c r="A972" t="s">
        <v>5815</v>
      </c>
      <c r="B972" t="s">
        <v>10131</v>
      </c>
      <c r="C972" t="s">
        <v>10659</v>
      </c>
      <c r="D972" s="2">
        <v>1289</v>
      </c>
      <c r="E972" s="11">
        <f t="shared" si="75"/>
        <v>30981332</v>
      </c>
      <c r="F972" s="5">
        <v>1499</v>
      </c>
      <c r="G972" s="1">
        <v>0.14000000000000001</v>
      </c>
      <c r="H972" t="str">
        <f t="shared" si="76"/>
        <v>20%</v>
      </c>
      <c r="I972" s="8" t="str">
        <f t="shared" si="78"/>
        <v>&gt;500</v>
      </c>
      <c r="J972" s="8" t="str">
        <f t="shared" si="79"/>
        <v>No</v>
      </c>
      <c r="K972" s="1" t="s">
        <v>9296</v>
      </c>
      <c r="L972">
        <v>4.5</v>
      </c>
      <c r="M972" s="4">
        <v>20668</v>
      </c>
      <c r="N972" s="12">
        <f t="shared" si="77"/>
        <v>93006</v>
      </c>
      <c r="O972" t="s">
        <v>11557</v>
      </c>
      <c r="P972" t="s">
        <v>5817</v>
      </c>
      <c r="Q972" t="s">
        <v>12699</v>
      </c>
      <c r="R972" t="s">
        <v>5818</v>
      </c>
      <c r="S972" t="s">
        <v>13867</v>
      </c>
      <c r="T972" t="s">
        <v>5819</v>
      </c>
      <c r="U972" t="s">
        <v>5820</v>
      </c>
      <c r="V972" t="s">
        <v>5821</v>
      </c>
    </row>
    <row r="973" spans="1:22">
      <c r="A973" t="s">
        <v>5822</v>
      </c>
      <c r="B973" t="s">
        <v>10132</v>
      </c>
      <c r="C973" t="s">
        <v>10674</v>
      </c>
      <c r="D973">
        <v>165</v>
      </c>
      <c r="E973" s="11">
        <f t="shared" si="75"/>
        <v>276210</v>
      </c>
      <c r="F973" s="5">
        <v>165</v>
      </c>
      <c r="G973" s="1">
        <v>0</v>
      </c>
      <c r="H973" t="str">
        <f t="shared" si="76"/>
        <v>&gt;=50%</v>
      </c>
      <c r="I973" s="8" t="str">
        <f t="shared" si="78"/>
        <v>&lt;200</v>
      </c>
      <c r="J973" s="8" t="str">
        <f t="shared" si="79"/>
        <v>No</v>
      </c>
      <c r="K973" s="1" t="s">
        <v>9296</v>
      </c>
      <c r="L973">
        <v>4.5</v>
      </c>
      <c r="M973" s="4">
        <v>1674</v>
      </c>
      <c r="N973" s="12">
        <f t="shared" si="77"/>
        <v>7533</v>
      </c>
      <c r="O973" t="s">
        <v>11558</v>
      </c>
      <c r="P973" t="s">
        <v>5824</v>
      </c>
      <c r="Q973" t="s">
        <v>12700</v>
      </c>
      <c r="R973" t="s">
        <v>5825</v>
      </c>
      <c r="S973" t="s">
        <v>13868</v>
      </c>
      <c r="T973" t="s">
        <v>5826</v>
      </c>
      <c r="U973" t="s">
        <v>5827</v>
      </c>
      <c r="V973" t="s">
        <v>5828</v>
      </c>
    </row>
    <row r="974" spans="1:22">
      <c r="A974" t="s">
        <v>5829</v>
      </c>
      <c r="B974" t="s">
        <v>10133</v>
      </c>
      <c r="C974" t="s">
        <v>10649</v>
      </c>
      <c r="D974" s="2">
        <v>1699</v>
      </c>
      <c r="E974" s="11">
        <f t="shared" si="75"/>
        <v>26903811</v>
      </c>
      <c r="F974" s="5">
        <v>3499</v>
      </c>
      <c r="G974" s="1">
        <v>0.51</v>
      </c>
      <c r="H974" t="str">
        <f t="shared" si="76"/>
        <v>&gt;=50%</v>
      </c>
      <c r="I974" s="8" t="str">
        <f t="shared" si="78"/>
        <v>&gt;500</v>
      </c>
      <c r="J974" s="8" t="str">
        <f t="shared" si="79"/>
        <v>No</v>
      </c>
      <c r="K974" s="1" t="s">
        <v>9295</v>
      </c>
      <c r="L974">
        <v>3.6</v>
      </c>
      <c r="M974" s="4">
        <v>7689</v>
      </c>
      <c r="N974" s="12">
        <f t="shared" si="77"/>
        <v>27680.400000000001</v>
      </c>
      <c r="O974" t="s">
        <v>11559</v>
      </c>
      <c r="P974" t="s">
        <v>5831</v>
      </c>
      <c r="Q974" t="s">
        <v>12701</v>
      </c>
      <c r="R974" t="s">
        <v>5832</v>
      </c>
      <c r="S974" t="s">
        <v>13869</v>
      </c>
      <c r="T974" t="s">
        <v>5833</v>
      </c>
      <c r="U974" t="s">
        <v>5834</v>
      </c>
      <c r="V974" t="s">
        <v>5835</v>
      </c>
    </row>
    <row r="975" spans="1:22">
      <c r="A975" t="s">
        <v>5836</v>
      </c>
      <c r="B975" t="s">
        <v>10134</v>
      </c>
      <c r="C975" t="s">
        <v>10572</v>
      </c>
      <c r="D975" s="2">
        <v>2299</v>
      </c>
      <c r="E975" s="11">
        <f t="shared" si="75"/>
        <v>41655000</v>
      </c>
      <c r="F975" s="5">
        <v>7500</v>
      </c>
      <c r="G975" s="1">
        <v>0.69</v>
      </c>
      <c r="H975" t="str">
        <f t="shared" si="76"/>
        <v>&gt;=50%</v>
      </c>
      <c r="I975" s="8" t="str">
        <f t="shared" si="78"/>
        <v>&gt;500</v>
      </c>
      <c r="J975" s="8" t="str">
        <f t="shared" si="79"/>
        <v>No</v>
      </c>
      <c r="K975" s="1" t="s">
        <v>9295</v>
      </c>
      <c r="L975">
        <v>4.0999999999999996</v>
      </c>
      <c r="M975" s="4">
        <v>5554</v>
      </c>
      <c r="N975" s="12">
        <f t="shared" si="77"/>
        <v>22771.399999999998</v>
      </c>
      <c r="O975" t="s">
        <v>11560</v>
      </c>
      <c r="P975" t="s">
        <v>5838</v>
      </c>
      <c r="Q975" t="s">
        <v>12702</v>
      </c>
      <c r="R975" t="s">
        <v>5839</v>
      </c>
      <c r="S975" t="s">
        <v>13870</v>
      </c>
      <c r="T975" t="s">
        <v>5840</v>
      </c>
      <c r="U975" t="s">
        <v>5841</v>
      </c>
      <c r="V975" t="s">
        <v>5842</v>
      </c>
    </row>
    <row r="976" spans="1:22">
      <c r="A976" t="s">
        <v>463</v>
      </c>
      <c r="B976" t="s">
        <v>9381</v>
      </c>
      <c r="C976" t="s">
        <v>10647</v>
      </c>
      <c r="D976">
        <v>219</v>
      </c>
      <c r="E976" s="11">
        <f t="shared" si="75"/>
        <v>14037100</v>
      </c>
      <c r="F976" s="5">
        <v>700</v>
      </c>
      <c r="G976" s="1">
        <v>0.69</v>
      </c>
      <c r="H976" t="str">
        <f t="shared" si="76"/>
        <v>20%</v>
      </c>
      <c r="I976" s="8" t="str">
        <f t="shared" si="78"/>
        <v>&gt;500</v>
      </c>
      <c r="J976" s="8" t="str">
        <f t="shared" si="79"/>
        <v>No</v>
      </c>
      <c r="K976" s="1" t="s">
        <v>9295</v>
      </c>
      <c r="L976">
        <v>4.3</v>
      </c>
      <c r="M976" s="4">
        <v>20053</v>
      </c>
      <c r="N976" s="12">
        <f t="shared" si="77"/>
        <v>86227.9</v>
      </c>
      <c r="O976" t="s">
        <v>10832</v>
      </c>
      <c r="P976" t="s">
        <v>465</v>
      </c>
      <c r="Q976" t="s">
        <v>12083</v>
      </c>
      <c r="R976" t="s">
        <v>466</v>
      </c>
      <c r="S976" t="s">
        <v>13215</v>
      </c>
      <c r="T976" t="s">
        <v>467</v>
      </c>
      <c r="U976" t="s">
        <v>468</v>
      </c>
      <c r="V976" t="s">
        <v>5843</v>
      </c>
    </row>
    <row r="977" spans="1:22">
      <c r="A977" t="s">
        <v>5844</v>
      </c>
      <c r="B977" t="s">
        <v>10135</v>
      </c>
      <c r="C977" t="s">
        <v>5853</v>
      </c>
      <c r="D977">
        <v>39</v>
      </c>
      <c r="E977" s="11">
        <f t="shared" si="75"/>
        <v>130416</v>
      </c>
      <c r="F977" s="5">
        <v>39</v>
      </c>
      <c r="G977" s="1">
        <v>0</v>
      </c>
      <c r="H977" t="str">
        <f t="shared" si="76"/>
        <v>20-50%</v>
      </c>
      <c r="I977" s="8" t="str">
        <f t="shared" si="78"/>
        <v>&lt;200</v>
      </c>
      <c r="J977" s="8" t="str">
        <f t="shared" si="79"/>
        <v>No</v>
      </c>
      <c r="K977" s="1" t="s">
        <v>9296</v>
      </c>
      <c r="L977">
        <v>3.8</v>
      </c>
      <c r="M977" s="4">
        <v>3344</v>
      </c>
      <c r="N977" s="12">
        <f t="shared" si="77"/>
        <v>12707.199999999999</v>
      </c>
      <c r="O977" t="s">
        <v>11561</v>
      </c>
      <c r="P977" t="s">
        <v>5846</v>
      </c>
      <c r="Q977" t="s">
        <v>12703</v>
      </c>
      <c r="R977" t="s">
        <v>5847</v>
      </c>
      <c r="S977" t="s">
        <v>13871</v>
      </c>
      <c r="T977" t="s">
        <v>5848</v>
      </c>
      <c r="U977" t="s">
        <v>5849</v>
      </c>
      <c r="V977" t="s">
        <v>5850</v>
      </c>
    </row>
    <row r="978" spans="1:22">
      <c r="A978" t="s">
        <v>5851</v>
      </c>
      <c r="B978" t="s">
        <v>10136</v>
      </c>
      <c r="C978" t="s">
        <v>2215</v>
      </c>
      <c r="D978" s="2">
        <v>26999</v>
      </c>
      <c r="E978" s="11">
        <f t="shared" si="75"/>
        <v>109665114</v>
      </c>
      <c r="F978" s="5">
        <v>37999</v>
      </c>
      <c r="G978" s="1">
        <v>0.28999999999999998</v>
      </c>
      <c r="H978" t="str">
        <f t="shared" si="76"/>
        <v>20-50%</v>
      </c>
      <c r="I978" s="8" t="str">
        <f t="shared" si="78"/>
        <v>&gt;500</v>
      </c>
      <c r="J978" s="8" t="str">
        <f t="shared" si="79"/>
        <v>No</v>
      </c>
      <c r="K978" s="1" t="s">
        <v>9296</v>
      </c>
      <c r="L978">
        <v>4.5999999999999996</v>
      </c>
      <c r="M978" s="4">
        <v>2886</v>
      </c>
      <c r="N978" s="12">
        <f t="shared" si="77"/>
        <v>13275.599999999999</v>
      </c>
      <c r="O978" t="s">
        <v>11562</v>
      </c>
      <c r="P978" t="s">
        <v>5854</v>
      </c>
      <c r="Q978" t="s">
        <v>12704</v>
      </c>
      <c r="R978" t="s">
        <v>5855</v>
      </c>
      <c r="S978" t="s">
        <v>13872</v>
      </c>
      <c r="T978" t="s">
        <v>5856</v>
      </c>
      <c r="U978" t="s">
        <v>5857</v>
      </c>
      <c r="V978" t="s">
        <v>5858</v>
      </c>
    </row>
    <row r="979" spans="1:22">
      <c r="A979" t="s">
        <v>5859</v>
      </c>
      <c r="B979" t="s">
        <v>10137</v>
      </c>
      <c r="C979" t="s">
        <v>10616</v>
      </c>
      <c r="D979" s="2">
        <v>1490</v>
      </c>
      <c r="E979" s="11">
        <f t="shared" si="75"/>
        <v>195517500</v>
      </c>
      <c r="F979" s="5">
        <v>1990</v>
      </c>
      <c r="G979" s="1">
        <v>0.25</v>
      </c>
      <c r="H979" t="str">
        <f t="shared" si="76"/>
        <v>&gt;=50%</v>
      </c>
      <c r="I979" s="8" t="str">
        <f t="shared" si="78"/>
        <v>&gt;500</v>
      </c>
      <c r="J979" s="8" t="str">
        <f t="shared" si="79"/>
        <v>No</v>
      </c>
      <c r="K979" s="1" t="s">
        <v>9296</v>
      </c>
      <c r="L979">
        <v>4.0999999999999996</v>
      </c>
      <c r="M979" s="4">
        <v>98250</v>
      </c>
      <c r="N979" s="12">
        <f t="shared" si="77"/>
        <v>402824.99999999994</v>
      </c>
      <c r="O979" t="s">
        <v>11563</v>
      </c>
      <c r="P979" t="s">
        <v>5861</v>
      </c>
      <c r="Q979" t="s">
        <v>5862</v>
      </c>
      <c r="R979" t="s">
        <v>5863</v>
      </c>
      <c r="S979" t="s">
        <v>13873</v>
      </c>
      <c r="T979" t="s">
        <v>5864</v>
      </c>
      <c r="U979" t="s">
        <v>5865</v>
      </c>
      <c r="V979" t="s">
        <v>5866</v>
      </c>
    </row>
    <row r="980" spans="1:22">
      <c r="A980" t="s">
        <v>5867</v>
      </c>
      <c r="B980" t="s">
        <v>10138</v>
      </c>
      <c r="C980" t="s">
        <v>10572</v>
      </c>
      <c r="D980">
        <v>398</v>
      </c>
      <c r="E980" s="11">
        <f t="shared" si="75"/>
        <v>146175</v>
      </c>
      <c r="F980" s="5">
        <v>1949</v>
      </c>
      <c r="G980" s="1">
        <v>0.8</v>
      </c>
      <c r="H980" t="str">
        <f t="shared" si="76"/>
        <v>&gt;=50%</v>
      </c>
      <c r="I980" s="8" t="str">
        <f t="shared" si="78"/>
        <v>&gt;500</v>
      </c>
      <c r="J980" s="8" t="str">
        <f t="shared" si="79"/>
        <v>No</v>
      </c>
      <c r="K980" s="1" t="s">
        <v>9295</v>
      </c>
      <c r="L980">
        <v>4</v>
      </c>
      <c r="M980" s="4">
        <v>75</v>
      </c>
      <c r="N980" s="12">
        <f t="shared" si="77"/>
        <v>300</v>
      </c>
      <c r="O980" t="s">
        <v>11564</v>
      </c>
      <c r="P980" t="s">
        <v>5869</v>
      </c>
      <c r="Q980" t="s">
        <v>12705</v>
      </c>
      <c r="R980" t="s">
        <v>5870</v>
      </c>
      <c r="S980" t="s">
        <v>13874</v>
      </c>
      <c r="T980" t="s">
        <v>5871</v>
      </c>
      <c r="U980" t="s">
        <v>5872</v>
      </c>
      <c r="V980" t="s">
        <v>5873</v>
      </c>
    </row>
    <row r="981" spans="1:22">
      <c r="A981" t="s">
        <v>470</v>
      </c>
      <c r="B981" t="s">
        <v>9382</v>
      </c>
      <c r="C981" t="s">
        <v>10674</v>
      </c>
      <c r="D981">
        <v>349</v>
      </c>
      <c r="E981" s="11">
        <f t="shared" si="75"/>
        <v>133951</v>
      </c>
      <c r="F981" s="5">
        <v>899</v>
      </c>
      <c r="G981" s="1">
        <v>0.61</v>
      </c>
      <c r="H981" t="str">
        <f t="shared" si="76"/>
        <v>20-50%</v>
      </c>
      <c r="I981" s="8" t="str">
        <f t="shared" si="78"/>
        <v>&gt;500</v>
      </c>
      <c r="J981" s="8" t="str">
        <f t="shared" si="79"/>
        <v>No</v>
      </c>
      <c r="K981" s="1" t="s">
        <v>9295</v>
      </c>
      <c r="L981">
        <v>4.5</v>
      </c>
      <c r="M981" s="4">
        <v>149</v>
      </c>
      <c r="N981" s="12">
        <f t="shared" si="77"/>
        <v>670.5</v>
      </c>
      <c r="O981" t="s">
        <v>10833</v>
      </c>
      <c r="P981" t="s">
        <v>472</v>
      </c>
      <c r="Q981" t="s">
        <v>12084</v>
      </c>
      <c r="R981" t="s">
        <v>473</v>
      </c>
      <c r="S981" t="s">
        <v>13216</v>
      </c>
      <c r="T981" t="s">
        <v>5874</v>
      </c>
      <c r="U981" t="s">
        <v>5875</v>
      </c>
      <c r="V981" t="s">
        <v>5876</v>
      </c>
    </row>
    <row r="982" spans="1:22">
      <c r="A982" t="s">
        <v>5877</v>
      </c>
      <c r="B982" t="s">
        <v>10139</v>
      </c>
      <c r="C982" t="s">
        <v>10602</v>
      </c>
      <c r="D982">
        <v>770</v>
      </c>
      <c r="E982" s="11">
        <f t="shared" si="75"/>
        <v>3998995</v>
      </c>
      <c r="F982" s="5">
        <v>1547</v>
      </c>
      <c r="G982" s="1">
        <v>0.5</v>
      </c>
      <c r="H982" t="str">
        <f t="shared" si="76"/>
        <v>&gt;=50%</v>
      </c>
      <c r="I982" s="8" t="str">
        <f t="shared" si="78"/>
        <v>&gt;500</v>
      </c>
      <c r="J982" s="8" t="str">
        <f t="shared" si="79"/>
        <v>No</v>
      </c>
      <c r="K982" s="1" t="s">
        <v>9295</v>
      </c>
      <c r="L982">
        <v>4.3</v>
      </c>
      <c r="M982" s="4">
        <v>2585</v>
      </c>
      <c r="N982" s="12">
        <f t="shared" si="77"/>
        <v>11115.5</v>
      </c>
      <c r="O982" t="s">
        <v>11565</v>
      </c>
      <c r="P982" t="s">
        <v>5879</v>
      </c>
      <c r="Q982" t="s">
        <v>12706</v>
      </c>
      <c r="R982" t="s">
        <v>5880</v>
      </c>
      <c r="S982" t="s">
        <v>13875</v>
      </c>
      <c r="T982" t="s">
        <v>5881</v>
      </c>
      <c r="U982" t="s">
        <v>5882</v>
      </c>
      <c r="V982" t="s">
        <v>5883</v>
      </c>
    </row>
    <row r="983" spans="1:22">
      <c r="A983" t="s">
        <v>5884</v>
      </c>
      <c r="B983" t="s">
        <v>10140</v>
      </c>
      <c r="C983" t="s">
        <v>10696</v>
      </c>
      <c r="D983">
        <v>279</v>
      </c>
      <c r="E983" s="11">
        <f t="shared" si="75"/>
        <v>6588528</v>
      </c>
      <c r="F983" s="5">
        <v>1299</v>
      </c>
      <c r="G983" s="1">
        <v>0.79</v>
      </c>
      <c r="H983" t="str">
        <f t="shared" si="76"/>
        <v>&gt;=50%</v>
      </c>
      <c r="I983" s="8" t="str">
        <f t="shared" si="78"/>
        <v>&gt;500</v>
      </c>
      <c r="J983" s="8" t="str">
        <f t="shared" si="79"/>
        <v>No</v>
      </c>
      <c r="K983" s="1" t="s">
        <v>9295</v>
      </c>
      <c r="L983">
        <v>4</v>
      </c>
      <c r="M983" s="4">
        <v>5072</v>
      </c>
      <c r="N983" s="12">
        <f t="shared" si="77"/>
        <v>20288</v>
      </c>
      <c r="O983" t="s">
        <v>11566</v>
      </c>
      <c r="P983" t="s">
        <v>5886</v>
      </c>
      <c r="Q983" t="s">
        <v>12707</v>
      </c>
      <c r="R983" t="s">
        <v>5887</v>
      </c>
      <c r="S983" t="s">
        <v>13876</v>
      </c>
      <c r="T983" t="s">
        <v>5888</v>
      </c>
      <c r="U983" t="s">
        <v>5889</v>
      </c>
      <c r="V983" t="s">
        <v>5890</v>
      </c>
    </row>
    <row r="984" spans="1:22">
      <c r="A984" t="s">
        <v>5891</v>
      </c>
      <c r="B984" t="s">
        <v>10141</v>
      </c>
      <c r="C984" t="s">
        <v>10572</v>
      </c>
      <c r="D984">
        <v>249</v>
      </c>
      <c r="E984" s="11">
        <f t="shared" si="75"/>
        <v>3585015</v>
      </c>
      <c r="F984" s="5">
        <v>599</v>
      </c>
      <c r="G984" s="1">
        <v>0.57999999999999996</v>
      </c>
      <c r="H984" t="str">
        <f t="shared" si="76"/>
        <v>&gt;=50%</v>
      </c>
      <c r="I984" s="8" t="str">
        <f t="shared" si="78"/>
        <v>&gt;500</v>
      </c>
      <c r="J984" s="8" t="str">
        <f t="shared" si="79"/>
        <v>No</v>
      </c>
      <c r="K984" s="1" t="s">
        <v>9295</v>
      </c>
      <c r="L984">
        <v>4.5</v>
      </c>
      <c r="M984" s="4">
        <v>5985</v>
      </c>
      <c r="N984" s="12">
        <f t="shared" si="77"/>
        <v>26932.5</v>
      </c>
      <c r="O984" t="s">
        <v>11567</v>
      </c>
      <c r="P984" t="s">
        <v>5893</v>
      </c>
      <c r="Q984" t="s">
        <v>5894</v>
      </c>
      <c r="R984" t="s">
        <v>5895</v>
      </c>
      <c r="S984" t="s">
        <v>13877</v>
      </c>
      <c r="T984" t="s">
        <v>5896</v>
      </c>
      <c r="U984" t="s">
        <v>5897</v>
      </c>
      <c r="V984" t="s">
        <v>5898</v>
      </c>
    </row>
    <row r="985" spans="1:22">
      <c r="A985" t="s">
        <v>488</v>
      </c>
      <c r="B985" t="s">
        <v>9385</v>
      </c>
      <c r="C985" t="s">
        <v>10697</v>
      </c>
      <c r="D985">
        <v>115</v>
      </c>
      <c r="E985" s="11">
        <f t="shared" si="75"/>
        <v>3858268</v>
      </c>
      <c r="F985" s="5">
        <v>499</v>
      </c>
      <c r="G985" s="1">
        <v>0.77</v>
      </c>
      <c r="H985" t="str">
        <f t="shared" si="76"/>
        <v>20%</v>
      </c>
      <c r="I985" s="8" t="str">
        <f t="shared" si="78"/>
        <v>200-500</v>
      </c>
      <c r="J985" s="8" t="str">
        <f t="shared" si="79"/>
        <v>No</v>
      </c>
      <c r="K985" s="1" t="s">
        <v>9295</v>
      </c>
      <c r="L985">
        <v>4</v>
      </c>
      <c r="M985" s="4">
        <v>7732</v>
      </c>
      <c r="N985" s="12">
        <f t="shared" si="77"/>
        <v>30928</v>
      </c>
      <c r="O985" t="s">
        <v>10836</v>
      </c>
      <c r="P985" t="s">
        <v>490</v>
      </c>
      <c r="Q985" t="s">
        <v>12086</v>
      </c>
      <c r="R985" t="s">
        <v>491</v>
      </c>
      <c r="S985" t="s">
        <v>13218</v>
      </c>
      <c r="T985" t="s">
        <v>492</v>
      </c>
      <c r="U985" t="s">
        <v>493</v>
      </c>
      <c r="V985" t="s">
        <v>5899</v>
      </c>
    </row>
    <row r="986" spans="1:22">
      <c r="A986" t="s">
        <v>5900</v>
      </c>
      <c r="B986" t="s">
        <v>10142</v>
      </c>
      <c r="C986" t="s">
        <v>10572</v>
      </c>
      <c r="D986">
        <v>230</v>
      </c>
      <c r="E986" s="11">
        <f t="shared" si="75"/>
        <v>2168210</v>
      </c>
      <c r="F986" s="5">
        <v>230</v>
      </c>
      <c r="G986" s="1">
        <v>0</v>
      </c>
      <c r="H986" t="str">
        <f t="shared" si="76"/>
        <v>&gt;=50%</v>
      </c>
      <c r="I986" s="8" t="str">
        <f t="shared" si="78"/>
        <v>200-500</v>
      </c>
      <c r="J986" s="8" t="str">
        <f t="shared" si="79"/>
        <v>No</v>
      </c>
      <c r="K986" s="1" t="s">
        <v>9296</v>
      </c>
      <c r="L986">
        <v>4.5</v>
      </c>
      <c r="M986" s="4">
        <v>9427</v>
      </c>
      <c r="N986" s="12">
        <f t="shared" si="77"/>
        <v>42421.5</v>
      </c>
      <c r="O986" t="s">
        <v>11568</v>
      </c>
      <c r="P986" t="s">
        <v>5902</v>
      </c>
      <c r="Q986" t="s">
        <v>12708</v>
      </c>
      <c r="R986" t="s">
        <v>5903</v>
      </c>
      <c r="S986" t="s">
        <v>13878</v>
      </c>
      <c r="T986" t="s">
        <v>5904</v>
      </c>
      <c r="U986" t="s">
        <v>5905</v>
      </c>
      <c r="V986" t="s">
        <v>5906</v>
      </c>
    </row>
    <row r="987" spans="1:22">
      <c r="A987" t="s">
        <v>495</v>
      </c>
      <c r="B987" t="s">
        <v>9386</v>
      </c>
      <c r="C987" t="s">
        <v>10632</v>
      </c>
      <c r="D987">
        <v>399</v>
      </c>
      <c r="E987" s="11">
        <f t="shared" si="75"/>
        <v>1778220</v>
      </c>
      <c r="F987" s="5">
        <v>999</v>
      </c>
      <c r="G987" s="1">
        <v>0.6</v>
      </c>
      <c r="H987" t="str">
        <f t="shared" si="76"/>
        <v>20%</v>
      </c>
      <c r="I987" s="8" t="str">
        <f t="shared" si="78"/>
        <v>&gt;500</v>
      </c>
      <c r="J987" s="8" t="str">
        <f t="shared" si="79"/>
        <v>No</v>
      </c>
      <c r="K987" s="1" t="s">
        <v>9295</v>
      </c>
      <c r="L987">
        <v>4.0999999999999996</v>
      </c>
      <c r="M987" s="4">
        <v>1780</v>
      </c>
      <c r="N987" s="12">
        <f t="shared" si="77"/>
        <v>7297.9999999999991</v>
      </c>
      <c r="O987" t="s">
        <v>10837</v>
      </c>
      <c r="P987" t="s">
        <v>497</v>
      </c>
      <c r="Q987" t="s">
        <v>12087</v>
      </c>
      <c r="R987" t="s">
        <v>498</v>
      </c>
      <c r="S987" t="s">
        <v>13219</v>
      </c>
      <c r="T987" t="s">
        <v>499</v>
      </c>
      <c r="U987" t="s">
        <v>500</v>
      </c>
      <c r="V987" t="s">
        <v>5907</v>
      </c>
    </row>
    <row r="988" spans="1:22">
      <c r="A988" t="s">
        <v>5908</v>
      </c>
      <c r="B988" t="s">
        <v>10143</v>
      </c>
      <c r="C988" t="s">
        <v>10698</v>
      </c>
      <c r="D988">
        <v>599</v>
      </c>
      <c r="E988" s="11">
        <f t="shared" si="75"/>
        <v>1610700</v>
      </c>
      <c r="F988" s="5">
        <v>700</v>
      </c>
      <c r="G988" s="1">
        <v>0.14000000000000001</v>
      </c>
      <c r="H988" t="str">
        <f t="shared" si="76"/>
        <v>20-50%</v>
      </c>
      <c r="I988" s="8" t="str">
        <f t="shared" si="78"/>
        <v>&gt;500</v>
      </c>
      <c r="J988" s="8" t="str">
        <f t="shared" si="79"/>
        <v>No</v>
      </c>
      <c r="K988" s="1" t="s">
        <v>9296</v>
      </c>
      <c r="L988">
        <v>4.3</v>
      </c>
      <c r="M988" s="4">
        <v>2301</v>
      </c>
      <c r="N988" s="12">
        <f t="shared" si="77"/>
        <v>9894.2999999999993</v>
      </c>
      <c r="O988" t="s">
        <v>11569</v>
      </c>
      <c r="P988" t="s">
        <v>5910</v>
      </c>
      <c r="Q988" t="s">
        <v>12709</v>
      </c>
      <c r="R988" t="s">
        <v>5911</v>
      </c>
      <c r="S988" t="s">
        <v>13879</v>
      </c>
      <c r="T988" t="s">
        <v>5912</v>
      </c>
      <c r="U988" t="s">
        <v>5913</v>
      </c>
      <c r="V988" t="s">
        <v>5914</v>
      </c>
    </row>
    <row r="989" spans="1:22">
      <c r="A989" t="s">
        <v>5915</v>
      </c>
      <c r="B989" t="s">
        <v>10144</v>
      </c>
      <c r="C989" t="s">
        <v>10650</v>
      </c>
      <c r="D989">
        <v>598</v>
      </c>
      <c r="E989" s="11">
        <f t="shared" si="75"/>
        <v>2915250</v>
      </c>
      <c r="F989" s="5">
        <v>1150</v>
      </c>
      <c r="G989" s="1">
        <v>0.48</v>
      </c>
      <c r="H989" t="str">
        <f t="shared" si="76"/>
        <v>&gt;=50%</v>
      </c>
      <c r="I989" s="8" t="str">
        <f t="shared" si="78"/>
        <v>&gt;500</v>
      </c>
      <c r="J989" s="8" t="str">
        <f t="shared" si="79"/>
        <v>No</v>
      </c>
      <c r="K989" s="1" t="s">
        <v>9296</v>
      </c>
      <c r="L989">
        <v>4.0999999999999996</v>
      </c>
      <c r="M989" s="4">
        <v>2535</v>
      </c>
      <c r="N989" s="12">
        <f t="shared" si="77"/>
        <v>10393.5</v>
      </c>
      <c r="O989" t="s">
        <v>11570</v>
      </c>
      <c r="P989" t="s">
        <v>5917</v>
      </c>
      <c r="Q989" t="s">
        <v>12710</v>
      </c>
      <c r="R989" t="s">
        <v>5918</v>
      </c>
      <c r="S989" t="s">
        <v>13880</v>
      </c>
      <c r="T989" t="s">
        <v>5919</v>
      </c>
      <c r="U989" t="s">
        <v>5920</v>
      </c>
      <c r="V989" t="s">
        <v>5921</v>
      </c>
    </row>
    <row r="990" spans="1:22">
      <c r="A990" t="s">
        <v>5922</v>
      </c>
      <c r="B990" t="s">
        <v>10145</v>
      </c>
      <c r="C990" t="s">
        <v>10616</v>
      </c>
      <c r="D990">
        <v>399</v>
      </c>
      <c r="E990" s="11">
        <f t="shared" si="75"/>
        <v>1035809</v>
      </c>
      <c r="F990" s="5">
        <v>1499</v>
      </c>
      <c r="G990" s="1">
        <v>0.73</v>
      </c>
      <c r="H990" t="str">
        <f t="shared" si="76"/>
        <v>&gt;=50%</v>
      </c>
      <c r="I990" s="8" t="str">
        <f t="shared" si="78"/>
        <v>&gt;500</v>
      </c>
      <c r="J990" s="8" t="str">
        <f t="shared" si="79"/>
        <v>No</v>
      </c>
      <c r="K990" s="1" t="s">
        <v>9295</v>
      </c>
      <c r="L990">
        <v>4</v>
      </c>
      <c r="M990" s="4">
        <v>691</v>
      </c>
      <c r="N990" s="12">
        <f t="shared" si="77"/>
        <v>2764</v>
      </c>
      <c r="O990" t="s">
        <v>11571</v>
      </c>
      <c r="P990" t="s">
        <v>5924</v>
      </c>
      <c r="Q990" t="s">
        <v>12711</v>
      </c>
      <c r="R990" t="s">
        <v>5925</v>
      </c>
      <c r="S990" t="s">
        <v>13881</v>
      </c>
      <c r="T990" t="s">
        <v>5926</v>
      </c>
      <c r="U990" t="s">
        <v>5927</v>
      </c>
      <c r="V990" t="s">
        <v>5928</v>
      </c>
    </row>
    <row r="991" spans="1:22">
      <c r="A991" t="s">
        <v>5929</v>
      </c>
      <c r="B991" t="s">
        <v>10146</v>
      </c>
      <c r="C991" t="s">
        <v>10572</v>
      </c>
      <c r="D991">
        <v>499</v>
      </c>
      <c r="E991" s="11">
        <f t="shared" si="75"/>
        <v>3559260</v>
      </c>
      <c r="F991" s="5">
        <v>1299</v>
      </c>
      <c r="G991" s="1">
        <v>0.62</v>
      </c>
      <c r="H991" t="str">
        <f t="shared" si="76"/>
        <v>&gt;=50%</v>
      </c>
      <c r="I991" s="8" t="str">
        <f t="shared" si="78"/>
        <v>&gt;500</v>
      </c>
      <c r="J991" s="8" t="str">
        <f t="shared" si="79"/>
        <v>No</v>
      </c>
      <c r="K991" s="1" t="s">
        <v>9295</v>
      </c>
      <c r="L991">
        <v>4.0999999999999996</v>
      </c>
      <c r="M991" s="4">
        <v>2740</v>
      </c>
      <c r="N991" s="12">
        <f t="shared" si="77"/>
        <v>11233.999999999998</v>
      </c>
      <c r="O991" t="s">
        <v>11572</v>
      </c>
      <c r="P991" t="s">
        <v>5931</v>
      </c>
      <c r="Q991" t="s">
        <v>12712</v>
      </c>
      <c r="R991" t="s">
        <v>5932</v>
      </c>
      <c r="S991" t="s">
        <v>13882</v>
      </c>
      <c r="T991" t="s">
        <v>5933</v>
      </c>
      <c r="U991" t="s">
        <v>5934</v>
      </c>
      <c r="V991" t="s">
        <v>5935</v>
      </c>
    </row>
    <row r="992" spans="1:22">
      <c r="A992" t="s">
        <v>502</v>
      </c>
      <c r="B992" t="s">
        <v>9387</v>
      </c>
      <c r="C992" t="s">
        <v>10614</v>
      </c>
      <c r="D992">
        <v>199</v>
      </c>
      <c r="E992" s="11">
        <f t="shared" si="75"/>
        <v>300398</v>
      </c>
      <c r="F992" s="5">
        <v>499</v>
      </c>
      <c r="G992" s="1">
        <v>0.6</v>
      </c>
      <c r="H992" t="str">
        <f t="shared" si="76"/>
        <v>20-50%</v>
      </c>
      <c r="I992" s="8" t="str">
        <f t="shared" si="78"/>
        <v>200-500</v>
      </c>
      <c r="J992" s="8" t="str">
        <f t="shared" si="79"/>
        <v>No</v>
      </c>
      <c r="K992" s="1" t="s">
        <v>9295</v>
      </c>
      <c r="L992">
        <v>4.0999999999999996</v>
      </c>
      <c r="M992" s="4">
        <v>602</v>
      </c>
      <c r="N992" s="12">
        <f t="shared" si="77"/>
        <v>2468.1999999999998</v>
      </c>
      <c r="O992" t="s">
        <v>10838</v>
      </c>
      <c r="P992" t="s">
        <v>504</v>
      </c>
      <c r="Q992" t="s">
        <v>12088</v>
      </c>
      <c r="R992" t="s">
        <v>505</v>
      </c>
      <c r="S992" t="s">
        <v>13220</v>
      </c>
      <c r="T992" t="s">
        <v>506</v>
      </c>
      <c r="U992" t="s">
        <v>5936</v>
      </c>
      <c r="V992" t="s">
        <v>5937</v>
      </c>
    </row>
    <row r="993" spans="1:22">
      <c r="A993" t="s">
        <v>5938</v>
      </c>
      <c r="B993" t="s">
        <v>10147</v>
      </c>
      <c r="C993" t="s">
        <v>10572</v>
      </c>
      <c r="D993">
        <v>579</v>
      </c>
      <c r="E993" s="11">
        <f t="shared" si="75"/>
        <v>3795380</v>
      </c>
      <c r="F993" s="5">
        <v>1090</v>
      </c>
      <c r="G993" s="1">
        <v>0.47</v>
      </c>
      <c r="H993" t="str">
        <f t="shared" si="76"/>
        <v>&gt;=50%</v>
      </c>
      <c r="I993" s="8" t="str">
        <f t="shared" si="78"/>
        <v>&gt;500</v>
      </c>
      <c r="J993" s="8" t="str">
        <f t="shared" si="79"/>
        <v>No</v>
      </c>
      <c r="K993" s="1" t="s">
        <v>9296</v>
      </c>
      <c r="L993">
        <v>4.4000000000000004</v>
      </c>
      <c r="M993" s="4">
        <v>3482</v>
      </c>
      <c r="N993" s="12">
        <f t="shared" si="77"/>
        <v>15320.800000000001</v>
      </c>
      <c r="O993" t="s">
        <v>11573</v>
      </c>
      <c r="P993" t="s">
        <v>5940</v>
      </c>
      <c r="Q993" t="s">
        <v>12713</v>
      </c>
      <c r="R993" t="s">
        <v>5941</v>
      </c>
      <c r="S993" t="s">
        <v>13883</v>
      </c>
      <c r="T993" t="s">
        <v>5942</v>
      </c>
      <c r="U993" t="s">
        <v>5943</v>
      </c>
      <c r="V993" t="s">
        <v>5944</v>
      </c>
    </row>
    <row r="994" spans="1:22">
      <c r="A994" t="s">
        <v>509</v>
      </c>
      <c r="B994" t="s">
        <v>9388</v>
      </c>
      <c r="C994" t="s">
        <v>10699</v>
      </c>
      <c r="D994">
        <v>179</v>
      </c>
      <c r="E994" s="11">
        <f t="shared" si="75"/>
        <v>567777</v>
      </c>
      <c r="F994" s="5">
        <v>399</v>
      </c>
      <c r="G994" s="1">
        <v>0.55000000000000004</v>
      </c>
      <c r="H994" t="str">
        <f t="shared" si="76"/>
        <v>20%</v>
      </c>
      <c r="I994" s="8" t="str">
        <f t="shared" si="78"/>
        <v>200-500</v>
      </c>
      <c r="J994" s="8" t="str">
        <f t="shared" si="79"/>
        <v>No</v>
      </c>
      <c r="K994" s="1" t="s">
        <v>9295</v>
      </c>
      <c r="L994">
        <v>4</v>
      </c>
      <c r="M994" s="4">
        <v>1423</v>
      </c>
      <c r="N994" s="12">
        <f t="shared" si="77"/>
        <v>5692</v>
      </c>
      <c r="O994" t="s">
        <v>10839</v>
      </c>
      <c r="P994" t="s">
        <v>511</v>
      </c>
      <c r="Q994" t="s">
        <v>12089</v>
      </c>
      <c r="R994" t="s">
        <v>512</v>
      </c>
      <c r="S994" t="s">
        <v>13221</v>
      </c>
      <c r="T994" t="s">
        <v>9250</v>
      </c>
      <c r="U994" t="s">
        <v>5945</v>
      </c>
      <c r="V994" t="s">
        <v>5946</v>
      </c>
    </row>
    <row r="995" spans="1:22">
      <c r="A995" t="s">
        <v>5947</v>
      </c>
      <c r="B995" t="s">
        <v>5948</v>
      </c>
      <c r="C995" t="s">
        <v>10616</v>
      </c>
      <c r="D995">
        <v>90</v>
      </c>
      <c r="E995" s="11">
        <f t="shared" si="75"/>
        <v>619900</v>
      </c>
      <c r="F995" s="5">
        <v>100</v>
      </c>
      <c r="G995" s="1">
        <v>0.1</v>
      </c>
      <c r="H995" t="str">
        <f t="shared" si="76"/>
        <v>&gt;=50%</v>
      </c>
      <c r="I995" s="8" t="str">
        <f t="shared" si="78"/>
        <v>&lt;200</v>
      </c>
      <c r="J995" s="8" t="str">
        <f t="shared" si="79"/>
        <v>No</v>
      </c>
      <c r="K995" s="1" t="s">
        <v>9296</v>
      </c>
      <c r="L995">
        <v>4.0999999999999996</v>
      </c>
      <c r="M995" s="4">
        <v>6199</v>
      </c>
      <c r="N995" s="12">
        <f t="shared" si="77"/>
        <v>25415.899999999998</v>
      </c>
      <c r="O995" t="s">
        <v>11574</v>
      </c>
      <c r="P995" t="s">
        <v>5949</v>
      </c>
      <c r="Q995" t="s">
        <v>12714</v>
      </c>
      <c r="R995" t="s">
        <v>5950</v>
      </c>
      <c r="S995" t="s">
        <v>13884</v>
      </c>
      <c r="T995" t="s">
        <v>5951</v>
      </c>
      <c r="U995" t="s">
        <v>5952</v>
      </c>
      <c r="V995" t="s">
        <v>5953</v>
      </c>
    </row>
    <row r="996" spans="1:22">
      <c r="A996" t="s">
        <v>5954</v>
      </c>
      <c r="B996" t="s">
        <v>10148</v>
      </c>
      <c r="C996" t="s">
        <v>10684</v>
      </c>
      <c r="D996">
        <v>899</v>
      </c>
      <c r="E996" s="11">
        <f t="shared" si="75"/>
        <v>3332333</v>
      </c>
      <c r="F996" s="5">
        <v>1999</v>
      </c>
      <c r="G996" s="1">
        <v>0.55000000000000004</v>
      </c>
      <c r="H996" t="str">
        <f t="shared" si="76"/>
        <v>20-50%</v>
      </c>
      <c r="I996" s="8" t="str">
        <f t="shared" si="78"/>
        <v>&gt;500</v>
      </c>
      <c r="J996" s="8" t="str">
        <f t="shared" si="79"/>
        <v>No</v>
      </c>
      <c r="K996" s="1" t="s">
        <v>9295</v>
      </c>
      <c r="L996">
        <v>4.4000000000000004</v>
      </c>
      <c r="M996" s="4">
        <v>1667</v>
      </c>
      <c r="N996" s="12">
        <f t="shared" si="77"/>
        <v>7334.8</v>
      </c>
      <c r="O996" t="s">
        <v>11575</v>
      </c>
      <c r="P996" t="s">
        <v>5956</v>
      </c>
      <c r="Q996" t="s">
        <v>12715</v>
      </c>
      <c r="R996" t="s">
        <v>5957</v>
      </c>
      <c r="S996" t="s">
        <v>13885</v>
      </c>
      <c r="T996" t="s">
        <v>5958</v>
      </c>
      <c r="U996" t="s">
        <v>5959</v>
      </c>
      <c r="V996" t="s">
        <v>5960</v>
      </c>
    </row>
    <row r="997" spans="1:22">
      <c r="A997" t="s">
        <v>5961</v>
      </c>
      <c r="B997" t="s">
        <v>10149</v>
      </c>
      <c r="C997" t="s">
        <v>10656</v>
      </c>
      <c r="D997" s="2">
        <v>1149</v>
      </c>
      <c r="E997" s="11">
        <f t="shared" si="75"/>
        <v>8501400</v>
      </c>
      <c r="F997" s="5">
        <v>1800</v>
      </c>
      <c r="G997" s="1">
        <v>0.36</v>
      </c>
      <c r="H997" t="str">
        <f t="shared" si="76"/>
        <v>20-50%</v>
      </c>
      <c r="I997" s="8" t="str">
        <f t="shared" si="78"/>
        <v>&gt;500</v>
      </c>
      <c r="J997" s="8" t="str">
        <f t="shared" si="79"/>
        <v>No</v>
      </c>
      <c r="K997" s="1" t="s">
        <v>9296</v>
      </c>
      <c r="L997">
        <v>4.3</v>
      </c>
      <c r="M997" s="4">
        <v>4723</v>
      </c>
      <c r="N997" s="12">
        <f t="shared" si="77"/>
        <v>20308.899999999998</v>
      </c>
      <c r="O997" t="s">
        <v>11576</v>
      </c>
      <c r="P997" t="s">
        <v>5963</v>
      </c>
      <c r="Q997" t="s">
        <v>12716</v>
      </c>
      <c r="R997" t="s">
        <v>5964</v>
      </c>
      <c r="S997" t="s">
        <v>13886</v>
      </c>
      <c r="T997" t="s">
        <v>5965</v>
      </c>
      <c r="U997" t="s">
        <v>5966</v>
      </c>
      <c r="V997" t="s">
        <v>5967</v>
      </c>
    </row>
    <row r="998" spans="1:22">
      <c r="A998" t="s">
        <v>5968</v>
      </c>
      <c r="B998" t="s">
        <v>10150</v>
      </c>
      <c r="C998" t="s">
        <v>10647</v>
      </c>
      <c r="D998">
        <v>249</v>
      </c>
      <c r="E998" s="11">
        <f t="shared" si="75"/>
        <v>11407140</v>
      </c>
      <c r="F998" s="5">
        <v>499</v>
      </c>
      <c r="G998" s="1">
        <v>0.5</v>
      </c>
      <c r="H998" t="str">
        <f t="shared" si="76"/>
        <v>20%</v>
      </c>
      <c r="I998" s="8" t="str">
        <f t="shared" si="78"/>
        <v>200-500</v>
      </c>
      <c r="J998" s="8" t="str">
        <f t="shared" si="79"/>
        <v>No</v>
      </c>
      <c r="K998" s="1" t="s">
        <v>9295</v>
      </c>
      <c r="L998">
        <v>4.2</v>
      </c>
      <c r="M998" s="4">
        <v>22860</v>
      </c>
      <c r="N998" s="12">
        <f t="shared" si="77"/>
        <v>96012</v>
      </c>
      <c r="O998" t="s">
        <v>11577</v>
      </c>
      <c r="P998" t="s">
        <v>5970</v>
      </c>
      <c r="Q998" t="s">
        <v>12717</v>
      </c>
      <c r="R998" t="s">
        <v>5971</v>
      </c>
      <c r="S998" t="s">
        <v>13887</v>
      </c>
      <c r="T998" t="s">
        <v>5972</v>
      </c>
      <c r="U998" t="s">
        <v>5973</v>
      </c>
      <c r="V998" t="s">
        <v>5974</v>
      </c>
    </row>
    <row r="999" spans="1:22">
      <c r="A999" t="s">
        <v>5975</v>
      </c>
      <c r="B999" t="s">
        <v>10151</v>
      </c>
      <c r="C999" t="s">
        <v>10628</v>
      </c>
      <c r="D999">
        <v>39</v>
      </c>
      <c r="E999" s="11">
        <f t="shared" si="75"/>
        <v>529308</v>
      </c>
      <c r="F999" s="5">
        <v>39</v>
      </c>
      <c r="G999" s="1">
        <v>0</v>
      </c>
      <c r="H999" t="str">
        <f t="shared" si="76"/>
        <v>&gt;=50%</v>
      </c>
      <c r="I999" s="8" t="str">
        <f t="shared" si="78"/>
        <v>&lt;200</v>
      </c>
      <c r="J999" s="8" t="str">
        <f t="shared" si="79"/>
        <v>No</v>
      </c>
      <c r="K999" s="1" t="s">
        <v>9296</v>
      </c>
      <c r="L999">
        <v>3.6</v>
      </c>
      <c r="M999" s="4">
        <v>13572</v>
      </c>
      <c r="N999" s="12">
        <f t="shared" si="77"/>
        <v>48859.200000000004</v>
      </c>
      <c r="O999" t="s">
        <v>11561</v>
      </c>
      <c r="P999" t="s">
        <v>5977</v>
      </c>
      <c r="Q999" t="s">
        <v>5978</v>
      </c>
      <c r="R999" t="s">
        <v>5979</v>
      </c>
      <c r="S999" t="s">
        <v>13888</v>
      </c>
      <c r="T999" t="s">
        <v>5980</v>
      </c>
      <c r="U999" t="s">
        <v>5981</v>
      </c>
      <c r="V999" t="s">
        <v>5982</v>
      </c>
    </row>
    <row r="1000" spans="1:22">
      <c r="A1000" t="s">
        <v>5983</v>
      </c>
      <c r="B1000" t="s">
        <v>10152</v>
      </c>
      <c r="C1000" t="s">
        <v>10639</v>
      </c>
      <c r="D1000" s="2">
        <v>1599</v>
      </c>
      <c r="E1000" s="11">
        <f t="shared" si="75"/>
        <v>58239018</v>
      </c>
      <c r="F1000" s="5">
        <v>3599</v>
      </c>
      <c r="G1000" s="1">
        <v>0.56000000000000005</v>
      </c>
      <c r="H1000" t="str">
        <f t="shared" si="76"/>
        <v>&gt;=50%</v>
      </c>
      <c r="I1000" s="8" t="str">
        <f t="shared" si="78"/>
        <v>&gt;500</v>
      </c>
      <c r="J1000" s="8" t="str">
        <f t="shared" si="79"/>
        <v>No</v>
      </c>
      <c r="K1000" s="1" t="s">
        <v>9295</v>
      </c>
      <c r="L1000">
        <v>4.2</v>
      </c>
      <c r="M1000" s="4">
        <v>16182</v>
      </c>
      <c r="N1000" s="12">
        <f t="shared" si="77"/>
        <v>67964.400000000009</v>
      </c>
      <c r="O1000" t="s">
        <v>11578</v>
      </c>
      <c r="P1000" t="s">
        <v>5985</v>
      </c>
      <c r="Q1000" t="s">
        <v>5986</v>
      </c>
      <c r="R1000" t="s">
        <v>5987</v>
      </c>
      <c r="S1000" t="s">
        <v>13889</v>
      </c>
      <c r="T1000" t="s">
        <v>5988</v>
      </c>
      <c r="U1000" t="s">
        <v>5989</v>
      </c>
      <c r="V1000" t="s">
        <v>5990</v>
      </c>
    </row>
    <row r="1001" spans="1:22">
      <c r="A1001" t="s">
        <v>5991</v>
      </c>
      <c r="B1001" t="s">
        <v>10153</v>
      </c>
      <c r="C1001" t="s">
        <v>10572</v>
      </c>
      <c r="D1001" s="2">
        <v>1199</v>
      </c>
      <c r="E1001" s="11">
        <f t="shared" si="75"/>
        <v>11602920</v>
      </c>
      <c r="F1001" s="5">
        <v>3990</v>
      </c>
      <c r="G1001" s="1">
        <v>0.7</v>
      </c>
      <c r="H1001" t="str">
        <f t="shared" si="76"/>
        <v>&gt;=50%</v>
      </c>
      <c r="I1001" s="8" t="str">
        <f t="shared" si="78"/>
        <v>&gt;500</v>
      </c>
      <c r="J1001" s="8" t="str">
        <f t="shared" si="79"/>
        <v>No</v>
      </c>
      <c r="K1001" s="1" t="s">
        <v>9295</v>
      </c>
      <c r="L1001">
        <v>4.2</v>
      </c>
      <c r="M1001" s="4">
        <v>2908</v>
      </c>
      <c r="N1001" s="12">
        <f t="shared" si="77"/>
        <v>12213.6</v>
      </c>
      <c r="O1001" t="s">
        <v>11579</v>
      </c>
      <c r="P1001" t="s">
        <v>5993</v>
      </c>
      <c r="Q1001" t="s">
        <v>5994</v>
      </c>
      <c r="R1001" t="s">
        <v>5995</v>
      </c>
      <c r="S1001" t="s">
        <v>13890</v>
      </c>
      <c r="T1001" t="s">
        <v>5996</v>
      </c>
      <c r="U1001" t="s">
        <v>5997</v>
      </c>
      <c r="V1001" t="s">
        <v>5998</v>
      </c>
    </row>
    <row r="1002" spans="1:22">
      <c r="A1002" t="s">
        <v>522</v>
      </c>
      <c r="B1002" t="s">
        <v>9390</v>
      </c>
      <c r="C1002" t="s">
        <v>10614</v>
      </c>
      <c r="D1002">
        <v>209</v>
      </c>
      <c r="E1002" s="11">
        <f t="shared" si="75"/>
        <v>267464</v>
      </c>
      <c r="F1002" s="5">
        <v>499</v>
      </c>
      <c r="G1002" s="1">
        <v>0.57999999999999996</v>
      </c>
      <c r="H1002" t="str">
        <f t="shared" si="76"/>
        <v>20-50%</v>
      </c>
      <c r="I1002" s="8" t="str">
        <f t="shared" si="78"/>
        <v>200-500</v>
      </c>
      <c r="J1002" s="8" t="str">
        <f t="shared" si="79"/>
        <v>No</v>
      </c>
      <c r="K1002" s="1" t="s">
        <v>9295</v>
      </c>
      <c r="L1002">
        <v>3.9</v>
      </c>
      <c r="M1002" s="4">
        <v>536</v>
      </c>
      <c r="N1002" s="12">
        <f t="shared" si="77"/>
        <v>2090.4</v>
      </c>
      <c r="O1002" t="s">
        <v>10841</v>
      </c>
      <c r="P1002" t="s">
        <v>524</v>
      </c>
      <c r="Q1002" t="s">
        <v>12091</v>
      </c>
      <c r="R1002" t="s">
        <v>525</v>
      </c>
      <c r="S1002" t="s">
        <v>13223</v>
      </c>
      <c r="T1002" t="s">
        <v>526</v>
      </c>
      <c r="U1002" t="s">
        <v>527</v>
      </c>
      <c r="V1002" t="s">
        <v>5999</v>
      </c>
    </row>
    <row r="1003" spans="1:22">
      <c r="A1003" t="s">
        <v>6000</v>
      </c>
      <c r="B1003" t="s">
        <v>10154</v>
      </c>
      <c r="C1003" t="s">
        <v>10659</v>
      </c>
      <c r="D1003" s="2">
        <v>1099</v>
      </c>
      <c r="E1003" s="11">
        <f t="shared" si="75"/>
        <v>3560125</v>
      </c>
      <c r="F1003" s="5">
        <v>1499</v>
      </c>
      <c r="G1003" s="1">
        <v>0.27</v>
      </c>
      <c r="H1003" t="str">
        <f t="shared" si="76"/>
        <v>20%</v>
      </c>
      <c r="I1003" s="8" t="str">
        <f t="shared" si="78"/>
        <v>&gt;500</v>
      </c>
      <c r="J1003" s="8" t="str">
        <f t="shared" si="79"/>
        <v>No</v>
      </c>
      <c r="K1003" s="1" t="s">
        <v>9296</v>
      </c>
      <c r="L1003">
        <v>4.2</v>
      </c>
      <c r="M1003" s="4">
        <v>2375</v>
      </c>
      <c r="N1003" s="12">
        <f t="shared" si="77"/>
        <v>9975</v>
      </c>
      <c r="O1003" t="s">
        <v>11580</v>
      </c>
      <c r="P1003" t="s">
        <v>6002</v>
      </c>
      <c r="Q1003" t="s">
        <v>12718</v>
      </c>
      <c r="R1003" t="s">
        <v>6003</v>
      </c>
      <c r="S1003" t="s">
        <v>13891</v>
      </c>
      <c r="T1003" t="s">
        <v>6004</v>
      </c>
      <c r="U1003" t="s">
        <v>6005</v>
      </c>
      <c r="V1003" t="s">
        <v>6006</v>
      </c>
    </row>
    <row r="1004" spans="1:22">
      <c r="A1004" t="s">
        <v>6007</v>
      </c>
      <c r="B1004" t="s">
        <v>10155</v>
      </c>
      <c r="C1004" t="s">
        <v>10684</v>
      </c>
      <c r="D1004">
        <v>120</v>
      </c>
      <c r="E1004" s="11">
        <f t="shared" si="75"/>
        <v>594120</v>
      </c>
      <c r="F1004" s="5">
        <v>120</v>
      </c>
      <c r="G1004" s="1">
        <v>0</v>
      </c>
      <c r="H1004" t="str">
        <f t="shared" si="76"/>
        <v>&gt;=50%</v>
      </c>
      <c r="I1004" s="8" t="str">
        <f t="shared" si="78"/>
        <v>&lt;200</v>
      </c>
      <c r="J1004" s="8" t="str">
        <f t="shared" si="79"/>
        <v>No</v>
      </c>
      <c r="K1004" s="1" t="s">
        <v>9296</v>
      </c>
      <c r="L1004">
        <v>4.5</v>
      </c>
      <c r="M1004" s="4">
        <v>4951</v>
      </c>
      <c r="N1004" s="12">
        <f t="shared" si="77"/>
        <v>22279.5</v>
      </c>
      <c r="O1004" t="s">
        <v>11581</v>
      </c>
      <c r="P1004" t="s">
        <v>6009</v>
      </c>
      <c r="Q1004" t="s">
        <v>12719</v>
      </c>
      <c r="R1004" t="s">
        <v>6010</v>
      </c>
      <c r="S1004" t="s">
        <v>13892</v>
      </c>
      <c r="T1004" t="s">
        <v>6011</v>
      </c>
      <c r="U1004" t="s">
        <v>6012</v>
      </c>
      <c r="V1004" t="s">
        <v>6013</v>
      </c>
    </row>
    <row r="1005" spans="1:22">
      <c r="A1005" t="s">
        <v>6014</v>
      </c>
      <c r="B1005" t="s">
        <v>10156</v>
      </c>
      <c r="C1005" t="s">
        <v>10699</v>
      </c>
      <c r="D1005" s="2">
        <v>1519</v>
      </c>
      <c r="E1005" s="11">
        <f t="shared" si="75"/>
        <v>1427592</v>
      </c>
      <c r="F1005" s="5">
        <v>3499</v>
      </c>
      <c r="G1005" s="1">
        <v>0.56999999999999995</v>
      </c>
      <c r="H1005" t="str">
        <f t="shared" si="76"/>
        <v>20%</v>
      </c>
      <c r="I1005" s="8" t="str">
        <f t="shared" si="78"/>
        <v>&gt;500</v>
      </c>
      <c r="J1005" s="8" t="str">
        <f t="shared" si="79"/>
        <v>No</v>
      </c>
      <c r="K1005" s="1" t="s">
        <v>9295</v>
      </c>
      <c r="L1005">
        <v>4.3</v>
      </c>
      <c r="M1005" s="4">
        <v>408</v>
      </c>
      <c r="N1005" s="12">
        <f t="shared" si="77"/>
        <v>1754.3999999999999</v>
      </c>
      <c r="O1005" t="s">
        <v>11582</v>
      </c>
      <c r="P1005" t="s">
        <v>6016</v>
      </c>
      <c r="Q1005" t="s">
        <v>12720</v>
      </c>
      <c r="R1005" t="s">
        <v>6017</v>
      </c>
      <c r="S1005" t="s">
        <v>13893</v>
      </c>
      <c r="T1005" t="s">
        <v>6018</v>
      </c>
      <c r="U1005" t="s">
        <v>6019</v>
      </c>
      <c r="V1005" t="s">
        <v>6020</v>
      </c>
    </row>
    <row r="1006" spans="1:22">
      <c r="A1006" t="s">
        <v>6021</v>
      </c>
      <c r="B1006" t="s">
        <v>6022</v>
      </c>
      <c r="C1006" t="s">
        <v>10700</v>
      </c>
      <c r="D1006">
        <v>420</v>
      </c>
      <c r="E1006" s="11">
        <f t="shared" si="75"/>
        <v>808920</v>
      </c>
      <c r="F1006" s="5">
        <v>420</v>
      </c>
      <c r="G1006" s="1">
        <v>0</v>
      </c>
      <c r="H1006" t="str">
        <f t="shared" si="76"/>
        <v>20%</v>
      </c>
      <c r="I1006" s="8" t="str">
        <f t="shared" si="78"/>
        <v>200-500</v>
      </c>
      <c r="J1006" s="8" t="str">
        <f t="shared" si="79"/>
        <v>No</v>
      </c>
      <c r="K1006" s="1" t="s">
        <v>9296</v>
      </c>
      <c r="L1006">
        <v>4.2</v>
      </c>
      <c r="M1006" s="4">
        <v>1926</v>
      </c>
      <c r="N1006" s="12">
        <f t="shared" si="77"/>
        <v>8089.2000000000007</v>
      </c>
      <c r="O1006" t="s">
        <v>11583</v>
      </c>
      <c r="P1006" t="s">
        <v>6023</v>
      </c>
      <c r="Q1006" t="s">
        <v>12721</v>
      </c>
      <c r="R1006" t="s">
        <v>6024</v>
      </c>
      <c r="S1006" t="s">
        <v>13894</v>
      </c>
      <c r="T1006" t="s">
        <v>6025</v>
      </c>
      <c r="U1006" t="s">
        <v>6026</v>
      </c>
      <c r="V1006" t="s">
        <v>6027</v>
      </c>
    </row>
    <row r="1007" spans="1:22">
      <c r="A1007" t="s">
        <v>6028</v>
      </c>
      <c r="B1007" t="s">
        <v>6029</v>
      </c>
      <c r="C1007" t="s">
        <v>10701</v>
      </c>
      <c r="D1007">
        <v>225</v>
      </c>
      <c r="E1007" s="11">
        <f t="shared" si="75"/>
        <v>1079550</v>
      </c>
      <c r="F1007" s="5">
        <v>225</v>
      </c>
      <c r="G1007" s="1">
        <v>0</v>
      </c>
      <c r="H1007" t="str">
        <f t="shared" si="76"/>
        <v>&gt;=50%</v>
      </c>
      <c r="I1007" s="8" t="str">
        <f t="shared" si="78"/>
        <v>200-500</v>
      </c>
      <c r="J1007" s="8" t="str">
        <f t="shared" si="79"/>
        <v>No</v>
      </c>
      <c r="K1007" s="1" t="s">
        <v>9296</v>
      </c>
      <c r="L1007">
        <v>4.0999999999999996</v>
      </c>
      <c r="M1007" s="4">
        <v>4798</v>
      </c>
      <c r="N1007" s="12">
        <f t="shared" si="77"/>
        <v>19671.8</v>
      </c>
      <c r="O1007" t="s">
        <v>11584</v>
      </c>
      <c r="P1007" t="s">
        <v>6030</v>
      </c>
      <c r="Q1007" t="s">
        <v>12722</v>
      </c>
      <c r="R1007" t="s">
        <v>6031</v>
      </c>
      <c r="S1007" t="s">
        <v>13895</v>
      </c>
      <c r="T1007" t="s">
        <v>6032</v>
      </c>
      <c r="U1007" t="s">
        <v>6033</v>
      </c>
      <c r="V1007" t="s">
        <v>6034</v>
      </c>
    </row>
    <row r="1008" spans="1:22">
      <c r="A1008" t="s">
        <v>6035</v>
      </c>
      <c r="B1008" t="s">
        <v>10157</v>
      </c>
      <c r="C1008" t="s">
        <v>10601</v>
      </c>
      <c r="D1008">
        <v>199</v>
      </c>
      <c r="E1008" s="11">
        <f t="shared" si="75"/>
        <v>5859067</v>
      </c>
      <c r="F1008" s="5">
        <v>799</v>
      </c>
      <c r="G1008" s="1">
        <v>0.75</v>
      </c>
      <c r="H1008" t="str">
        <f t="shared" si="76"/>
        <v>&gt;=50%</v>
      </c>
      <c r="I1008" s="8" t="str">
        <f t="shared" si="78"/>
        <v>&gt;500</v>
      </c>
      <c r="J1008" s="8" t="str">
        <f t="shared" si="79"/>
        <v>No</v>
      </c>
      <c r="K1008" s="1" t="s">
        <v>9295</v>
      </c>
      <c r="L1008">
        <v>4.0999999999999996</v>
      </c>
      <c r="M1008" s="4">
        <v>7333</v>
      </c>
      <c r="N1008" s="12">
        <f t="shared" si="77"/>
        <v>30065.299999999996</v>
      </c>
      <c r="O1008" t="s">
        <v>11585</v>
      </c>
      <c r="P1008" t="s">
        <v>6037</v>
      </c>
      <c r="Q1008" t="s">
        <v>12723</v>
      </c>
      <c r="R1008" t="s">
        <v>6038</v>
      </c>
      <c r="S1008" t="s">
        <v>13896</v>
      </c>
      <c r="T1008" t="s">
        <v>6039</v>
      </c>
      <c r="U1008" t="s">
        <v>6040</v>
      </c>
      <c r="V1008" t="s">
        <v>6041</v>
      </c>
    </row>
    <row r="1009" spans="1:22">
      <c r="A1009" t="s">
        <v>3427</v>
      </c>
      <c r="B1009" t="s">
        <v>9822</v>
      </c>
      <c r="C1009" t="s">
        <v>10686</v>
      </c>
      <c r="D1009" s="2">
        <v>1799</v>
      </c>
      <c r="E1009" s="11">
        <f t="shared" si="75"/>
        <v>979755</v>
      </c>
      <c r="F1009" s="5">
        <v>3999</v>
      </c>
      <c r="G1009" s="1">
        <v>0.55000000000000004</v>
      </c>
      <c r="H1009" t="str">
        <f t="shared" si="76"/>
        <v>20%</v>
      </c>
      <c r="I1009" s="8" t="str">
        <f t="shared" si="78"/>
        <v>&gt;500</v>
      </c>
      <c r="J1009" s="8" t="str">
        <f t="shared" si="79"/>
        <v>No</v>
      </c>
      <c r="K1009" s="1" t="s">
        <v>9295</v>
      </c>
      <c r="L1009">
        <v>4.5999999999999996</v>
      </c>
      <c r="M1009" s="4">
        <v>245</v>
      </c>
      <c r="N1009" s="12">
        <f t="shared" si="77"/>
        <v>1127</v>
      </c>
      <c r="O1009" t="s">
        <v>11240</v>
      </c>
      <c r="P1009" t="s">
        <v>3429</v>
      </c>
      <c r="Q1009" t="s">
        <v>12395</v>
      </c>
      <c r="R1009" t="s">
        <v>3430</v>
      </c>
      <c r="S1009" t="s">
        <v>13548</v>
      </c>
      <c r="T1009" t="s">
        <v>3431</v>
      </c>
      <c r="U1009" t="s">
        <v>6042</v>
      </c>
      <c r="V1009" t="s">
        <v>6043</v>
      </c>
    </row>
    <row r="1010" spans="1:22">
      <c r="A1010" t="s">
        <v>6044</v>
      </c>
      <c r="B1010" t="s">
        <v>10158</v>
      </c>
      <c r="C1010" t="s">
        <v>10671</v>
      </c>
      <c r="D1010" s="2">
        <v>8349</v>
      </c>
      <c r="E1010" s="11">
        <f t="shared" si="75"/>
        <v>35150500</v>
      </c>
      <c r="F1010" s="5">
        <v>9625</v>
      </c>
      <c r="G1010" s="1">
        <v>0.13</v>
      </c>
      <c r="H1010" t="str">
        <f t="shared" si="76"/>
        <v>20-50%</v>
      </c>
      <c r="I1010" s="8" t="str">
        <f t="shared" si="78"/>
        <v>&gt;500</v>
      </c>
      <c r="J1010" s="8" t="str">
        <f t="shared" si="79"/>
        <v>No</v>
      </c>
      <c r="K1010" s="1" t="s">
        <v>9296</v>
      </c>
      <c r="L1010">
        <v>3.8</v>
      </c>
      <c r="M1010" s="4">
        <v>3652</v>
      </c>
      <c r="N1010" s="12">
        <f t="shared" si="77"/>
        <v>13877.599999999999</v>
      </c>
      <c r="O1010" t="s">
        <v>11586</v>
      </c>
      <c r="P1010" t="s">
        <v>6046</v>
      </c>
      <c r="Q1010" t="s">
        <v>12724</v>
      </c>
      <c r="R1010" t="s">
        <v>6047</v>
      </c>
      <c r="S1010" t="s">
        <v>13897</v>
      </c>
      <c r="T1010" t="s">
        <v>6048</v>
      </c>
      <c r="U1010" t="s">
        <v>6049</v>
      </c>
      <c r="V1010" t="s">
        <v>6050</v>
      </c>
    </row>
    <row r="1011" spans="1:22">
      <c r="A1011" t="s">
        <v>6051</v>
      </c>
      <c r="B1011" t="s">
        <v>10159</v>
      </c>
      <c r="C1011" t="s">
        <v>10572</v>
      </c>
      <c r="D1011" s="2">
        <v>3307</v>
      </c>
      <c r="E1011" s="11">
        <f t="shared" si="75"/>
        <v>15341500</v>
      </c>
      <c r="F1011" s="5">
        <v>6100</v>
      </c>
      <c r="G1011" s="1">
        <v>0.46</v>
      </c>
      <c r="H1011" t="str">
        <f t="shared" si="76"/>
        <v>&gt;=50%</v>
      </c>
      <c r="I1011" s="8" t="str">
        <f t="shared" si="78"/>
        <v>&gt;500</v>
      </c>
      <c r="J1011" s="8" t="str">
        <f t="shared" si="79"/>
        <v>No</v>
      </c>
      <c r="K1011" s="1" t="s">
        <v>9296</v>
      </c>
      <c r="L1011">
        <v>4.3</v>
      </c>
      <c r="M1011" s="4">
        <v>2515</v>
      </c>
      <c r="N1011" s="12">
        <f t="shared" si="77"/>
        <v>10814.5</v>
      </c>
      <c r="O1011" t="s">
        <v>11587</v>
      </c>
      <c r="P1011" t="s">
        <v>6053</v>
      </c>
      <c r="Q1011" t="s">
        <v>12725</v>
      </c>
      <c r="R1011" t="s">
        <v>6054</v>
      </c>
      <c r="S1011" t="s">
        <v>13898</v>
      </c>
      <c r="T1011" t="s">
        <v>6055</v>
      </c>
      <c r="U1011" t="s">
        <v>6056</v>
      </c>
      <c r="V1011" t="s">
        <v>6057</v>
      </c>
    </row>
    <row r="1012" spans="1:22">
      <c r="A1012" t="s">
        <v>561</v>
      </c>
      <c r="B1012" t="s">
        <v>562</v>
      </c>
      <c r="C1012" t="s">
        <v>10613</v>
      </c>
      <c r="D1012">
        <v>325</v>
      </c>
      <c r="E1012" s="11">
        <f t="shared" si="75"/>
        <v>13738224</v>
      </c>
      <c r="F1012" s="5">
        <v>1299</v>
      </c>
      <c r="G1012" s="1">
        <v>0.75</v>
      </c>
      <c r="H1012" t="str">
        <f t="shared" si="76"/>
        <v>&gt;=50%</v>
      </c>
      <c r="I1012" s="8" t="str">
        <f t="shared" si="78"/>
        <v>&gt;500</v>
      </c>
      <c r="J1012" s="8" t="str">
        <f t="shared" si="79"/>
        <v>No</v>
      </c>
      <c r="K1012" s="1" t="s">
        <v>9295</v>
      </c>
      <c r="L1012">
        <v>4.2</v>
      </c>
      <c r="M1012" s="4">
        <v>10576</v>
      </c>
      <c r="N1012" s="12">
        <f t="shared" si="77"/>
        <v>44419.200000000004</v>
      </c>
      <c r="O1012" t="s">
        <v>10846</v>
      </c>
      <c r="P1012" t="s">
        <v>563</v>
      </c>
      <c r="Q1012" t="s">
        <v>12095</v>
      </c>
      <c r="R1012" t="s">
        <v>564</v>
      </c>
      <c r="S1012" t="s">
        <v>13227</v>
      </c>
      <c r="T1012" t="s">
        <v>565</v>
      </c>
      <c r="U1012" t="s">
        <v>6058</v>
      </c>
      <c r="V1012" t="s">
        <v>6059</v>
      </c>
    </row>
    <row r="1013" spans="1:22">
      <c r="A1013" t="s">
        <v>6060</v>
      </c>
      <c r="B1013" t="s">
        <v>10160</v>
      </c>
      <c r="C1013" t="s">
        <v>10620</v>
      </c>
      <c r="D1013">
        <v>449</v>
      </c>
      <c r="E1013" s="11">
        <f t="shared" si="75"/>
        <v>6446700</v>
      </c>
      <c r="F1013" s="5">
        <v>1300</v>
      </c>
      <c r="G1013" s="1">
        <v>0.65</v>
      </c>
      <c r="H1013" t="str">
        <f t="shared" si="76"/>
        <v>20%</v>
      </c>
      <c r="I1013" s="8" t="str">
        <f t="shared" si="78"/>
        <v>&gt;500</v>
      </c>
      <c r="J1013" s="8" t="str">
        <f t="shared" si="79"/>
        <v>No</v>
      </c>
      <c r="K1013" s="1" t="s">
        <v>9295</v>
      </c>
      <c r="L1013">
        <v>4.2</v>
      </c>
      <c r="M1013" s="4">
        <v>4959</v>
      </c>
      <c r="N1013" s="12">
        <f t="shared" si="77"/>
        <v>20827.8</v>
      </c>
      <c r="O1013" t="s">
        <v>11588</v>
      </c>
      <c r="P1013" t="s">
        <v>6062</v>
      </c>
      <c r="Q1013" t="s">
        <v>12726</v>
      </c>
      <c r="R1013" t="s">
        <v>6063</v>
      </c>
      <c r="S1013" t="s">
        <v>13899</v>
      </c>
      <c r="T1013" t="s">
        <v>6064</v>
      </c>
      <c r="U1013" t="s">
        <v>6065</v>
      </c>
      <c r="V1013" t="s">
        <v>6066</v>
      </c>
    </row>
    <row r="1014" spans="1:22">
      <c r="A1014" t="s">
        <v>6067</v>
      </c>
      <c r="B1014" t="s">
        <v>6068</v>
      </c>
      <c r="C1014" t="s">
        <v>10615</v>
      </c>
      <c r="D1014">
        <v>380</v>
      </c>
      <c r="E1014" s="11">
        <f t="shared" si="75"/>
        <v>844400</v>
      </c>
      <c r="F1014" s="5">
        <v>400</v>
      </c>
      <c r="G1014" s="1">
        <v>0.05</v>
      </c>
      <c r="H1014" t="str">
        <f t="shared" si="76"/>
        <v>&gt;=50%</v>
      </c>
      <c r="I1014" s="8" t="str">
        <f t="shared" si="78"/>
        <v>200-500</v>
      </c>
      <c r="J1014" s="8" t="str">
        <f t="shared" si="79"/>
        <v>No</v>
      </c>
      <c r="K1014" s="1" t="s">
        <v>9296</v>
      </c>
      <c r="L1014">
        <v>4.4000000000000004</v>
      </c>
      <c r="M1014" s="4">
        <v>2111</v>
      </c>
      <c r="N1014" s="12">
        <f t="shared" si="77"/>
        <v>9288.4000000000015</v>
      </c>
      <c r="O1014" t="s">
        <v>11589</v>
      </c>
      <c r="P1014" t="s">
        <v>6069</v>
      </c>
      <c r="Q1014" t="s">
        <v>12727</v>
      </c>
      <c r="R1014" t="s">
        <v>6070</v>
      </c>
      <c r="S1014" t="s">
        <v>13900</v>
      </c>
      <c r="T1014" t="s">
        <v>6071</v>
      </c>
      <c r="U1014" t="s">
        <v>6072</v>
      </c>
      <c r="V1014" t="s">
        <v>6073</v>
      </c>
    </row>
    <row r="1015" spans="1:22">
      <c r="A1015" t="s">
        <v>6074</v>
      </c>
      <c r="B1015" t="s">
        <v>10161</v>
      </c>
      <c r="C1015" t="s">
        <v>10702</v>
      </c>
      <c r="D1015">
        <v>499</v>
      </c>
      <c r="E1015" s="11">
        <f t="shared" si="75"/>
        <v>2045338</v>
      </c>
      <c r="F1015" s="5">
        <v>1399</v>
      </c>
      <c r="G1015" s="1">
        <v>0.64</v>
      </c>
      <c r="H1015" t="str">
        <f t="shared" si="76"/>
        <v>20-50%</v>
      </c>
      <c r="I1015" s="8" t="str">
        <f t="shared" si="78"/>
        <v>&gt;500</v>
      </c>
      <c r="J1015" s="8" t="str">
        <f t="shared" si="79"/>
        <v>No</v>
      </c>
      <c r="K1015" s="1" t="s">
        <v>9295</v>
      </c>
      <c r="L1015">
        <v>3.9</v>
      </c>
      <c r="M1015" s="4">
        <v>1462</v>
      </c>
      <c r="N1015" s="12">
        <f t="shared" si="77"/>
        <v>5701.8</v>
      </c>
      <c r="O1015" t="s">
        <v>11590</v>
      </c>
      <c r="P1015" t="s">
        <v>6076</v>
      </c>
      <c r="Q1015" t="s">
        <v>12728</v>
      </c>
      <c r="R1015" t="s">
        <v>6077</v>
      </c>
      <c r="S1015" t="s">
        <v>13901</v>
      </c>
      <c r="T1015" t="s">
        <v>6078</v>
      </c>
      <c r="U1015" t="s">
        <v>6079</v>
      </c>
      <c r="V1015" t="s">
        <v>6080</v>
      </c>
    </row>
    <row r="1016" spans="1:22">
      <c r="A1016" t="s">
        <v>6081</v>
      </c>
      <c r="B1016" t="s">
        <v>10162</v>
      </c>
      <c r="C1016" t="s">
        <v>3229</v>
      </c>
      <c r="D1016" s="2">
        <v>37247</v>
      </c>
      <c r="E1016" s="11">
        <f t="shared" si="75"/>
        <v>19344470</v>
      </c>
      <c r="F1016" s="5">
        <v>59890</v>
      </c>
      <c r="G1016" s="1">
        <v>0.38</v>
      </c>
      <c r="H1016" t="str">
        <f t="shared" si="76"/>
        <v>&gt;=50%</v>
      </c>
      <c r="I1016" s="8" t="str">
        <f t="shared" si="78"/>
        <v>&gt;500</v>
      </c>
      <c r="J1016" s="8" t="str">
        <f t="shared" si="79"/>
        <v>No</v>
      </c>
      <c r="K1016" s="1" t="s">
        <v>9296</v>
      </c>
      <c r="L1016">
        <v>4</v>
      </c>
      <c r="M1016" s="4">
        <v>323</v>
      </c>
      <c r="N1016" s="12">
        <f t="shared" si="77"/>
        <v>1292</v>
      </c>
      <c r="O1016" t="s">
        <v>11591</v>
      </c>
      <c r="P1016" t="s">
        <v>6083</v>
      </c>
      <c r="Q1016" t="s">
        <v>12729</v>
      </c>
      <c r="R1016" t="s">
        <v>6084</v>
      </c>
      <c r="S1016" t="s">
        <v>13902</v>
      </c>
      <c r="T1016" t="s">
        <v>6085</v>
      </c>
      <c r="U1016" t="s">
        <v>6086</v>
      </c>
      <c r="V1016" t="s">
        <v>6087</v>
      </c>
    </row>
    <row r="1017" spans="1:22">
      <c r="A1017" t="s">
        <v>6088</v>
      </c>
      <c r="B1017" t="s">
        <v>10163</v>
      </c>
      <c r="C1017" t="s">
        <v>10655</v>
      </c>
      <c r="D1017">
        <v>849</v>
      </c>
      <c r="E1017" s="11">
        <f t="shared" si="75"/>
        <v>227058120</v>
      </c>
      <c r="F1017" s="5">
        <v>2490</v>
      </c>
      <c r="G1017" s="1">
        <v>0.66</v>
      </c>
      <c r="H1017" t="str">
        <f t="shared" si="76"/>
        <v>&gt;=50%</v>
      </c>
      <c r="I1017" s="8" t="str">
        <f t="shared" si="78"/>
        <v>&gt;500</v>
      </c>
      <c r="J1017" s="8" t="str">
        <f t="shared" si="79"/>
        <v>No</v>
      </c>
      <c r="K1017" s="1" t="s">
        <v>9295</v>
      </c>
      <c r="L1017">
        <v>4.2</v>
      </c>
      <c r="M1017" s="4">
        <v>91188</v>
      </c>
      <c r="N1017" s="12">
        <f t="shared" si="77"/>
        <v>382989.60000000003</v>
      </c>
      <c r="O1017" t="s">
        <v>11592</v>
      </c>
      <c r="P1017" t="s">
        <v>6090</v>
      </c>
      <c r="Q1017" t="s">
        <v>12730</v>
      </c>
      <c r="R1017" t="s">
        <v>6091</v>
      </c>
      <c r="S1017" t="s">
        <v>13903</v>
      </c>
      <c r="T1017" t="s">
        <v>6092</v>
      </c>
      <c r="U1017" t="s">
        <v>6093</v>
      </c>
      <c r="V1017" t="s">
        <v>6094</v>
      </c>
    </row>
    <row r="1018" spans="1:22">
      <c r="A1018" t="s">
        <v>6095</v>
      </c>
      <c r="B1018" t="s">
        <v>10164</v>
      </c>
      <c r="C1018" t="s">
        <v>10606</v>
      </c>
      <c r="D1018">
        <v>799</v>
      </c>
      <c r="E1018" s="11">
        <f t="shared" si="75"/>
        <v>835582</v>
      </c>
      <c r="F1018" s="5">
        <v>1999</v>
      </c>
      <c r="G1018" s="1">
        <v>0.6</v>
      </c>
      <c r="H1018" t="str">
        <f t="shared" si="76"/>
        <v>&gt;=50%</v>
      </c>
      <c r="I1018" s="8" t="str">
        <f t="shared" si="78"/>
        <v>&gt;500</v>
      </c>
      <c r="J1018" s="8" t="str">
        <f t="shared" si="79"/>
        <v>No</v>
      </c>
      <c r="K1018" s="1" t="s">
        <v>9295</v>
      </c>
      <c r="L1018">
        <v>3.7</v>
      </c>
      <c r="M1018" s="4">
        <v>418</v>
      </c>
      <c r="N1018" s="12">
        <f t="shared" si="77"/>
        <v>1546.6000000000001</v>
      </c>
      <c r="O1018" t="s">
        <v>11593</v>
      </c>
      <c r="P1018" t="s">
        <v>6097</v>
      </c>
      <c r="Q1018" t="s">
        <v>12731</v>
      </c>
      <c r="R1018" t="s">
        <v>6098</v>
      </c>
      <c r="S1018" t="s">
        <v>13904</v>
      </c>
      <c r="T1018" t="s">
        <v>6099</v>
      </c>
      <c r="U1018" t="s">
        <v>6100</v>
      </c>
      <c r="V1018" t="s">
        <v>6101</v>
      </c>
    </row>
    <row r="1019" spans="1:22">
      <c r="A1019" t="s">
        <v>3502</v>
      </c>
      <c r="B1019" t="s">
        <v>9833</v>
      </c>
      <c r="C1019" t="s">
        <v>10572</v>
      </c>
      <c r="D1019" s="2">
        <v>2599</v>
      </c>
      <c r="E1019" s="11">
        <f t="shared" si="75"/>
        <v>10680474</v>
      </c>
      <c r="F1019" s="5">
        <v>6999</v>
      </c>
      <c r="G1019" s="1">
        <v>0.63</v>
      </c>
      <c r="H1019" t="str">
        <f t="shared" si="76"/>
        <v>&gt;=50%</v>
      </c>
      <c r="I1019" s="8" t="str">
        <f t="shared" si="78"/>
        <v>&gt;500</v>
      </c>
      <c r="J1019" s="8" t="str">
        <f t="shared" si="79"/>
        <v>No</v>
      </c>
      <c r="K1019" s="1" t="s">
        <v>9295</v>
      </c>
      <c r="L1019">
        <v>4.5</v>
      </c>
      <c r="M1019" s="4">
        <v>1526</v>
      </c>
      <c r="N1019" s="12">
        <f t="shared" si="77"/>
        <v>6867</v>
      </c>
      <c r="O1019" t="s">
        <v>11251</v>
      </c>
      <c r="P1019" t="s">
        <v>3504</v>
      </c>
      <c r="Q1019" t="s">
        <v>12402</v>
      </c>
      <c r="R1019" t="s">
        <v>3505</v>
      </c>
      <c r="S1019" t="s">
        <v>13557</v>
      </c>
      <c r="T1019" t="s">
        <v>3506</v>
      </c>
      <c r="U1019" t="s">
        <v>6102</v>
      </c>
      <c r="V1019" t="s">
        <v>6103</v>
      </c>
    </row>
    <row r="1020" spans="1:22">
      <c r="A1020" t="s">
        <v>580</v>
      </c>
      <c r="B1020" t="s">
        <v>9396</v>
      </c>
      <c r="C1020" t="s">
        <v>10573</v>
      </c>
      <c r="D1020">
        <v>199</v>
      </c>
      <c r="E1020" s="11">
        <f t="shared" si="75"/>
        <v>126873</v>
      </c>
      <c r="F1020" s="5">
        <v>999</v>
      </c>
      <c r="G1020" s="1">
        <v>0.8</v>
      </c>
      <c r="H1020" t="str">
        <f t="shared" si="76"/>
        <v>&gt;=50%</v>
      </c>
      <c r="I1020" s="8" t="str">
        <f t="shared" si="78"/>
        <v>&gt;500</v>
      </c>
      <c r="J1020" s="8" t="str">
        <f t="shared" si="79"/>
        <v>No</v>
      </c>
      <c r="K1020" s="1" t="s">
        <v>9295</v>
      </c>
      <c r="L1020">
        <v>4.5</v>
      </c>
      <c r="M1020" s="4">
        <v>127</v>
      </c>
      <c r="N1020" s="12">
        <f t="shared" si="77"/>
        <v>571.5</v>
      </c>
      <c r="O1020" t="s">
        <v>10850</v>
      </c>
      <c r="P1020" t="s">
        <v>582</v>
      </c>
      <c r="Q1020" t="s">
        <v>12096</v>
      </c>
      <c r="R1020" t="s">
        <v>583</v>
      </c>
      <c r="S1020" t="s">
        <v>13228</v>
      </c>
      <c r="T1020" t="s">
        <v>584</v>
      </c>
      <c r="U1020" t="s">
        <v>585</v>
      </c>
      <c r="V1020" t="s">
        <v>6104</v>
      </c>
    </row>
    <row r="1021" spans="1:22">
      <c r="A1021" t="s">
        <v>592</v>
      </c>
      <c r="B1021" t="s">
        <v>9397</v>
      </c>
      <c r="C1021" t="s">
        <v>10647</v>
      </c>
      <c r="D1021">
        <v>269</v>
      </c>
      <c r="E1021" s="11">
        <f t="shared" si="75"/>
        <v>8107200</v>
      </c>
      <c r="F1021" s="5">
        <v>800</v>
      </c>
      <c r="G1021" s="1">
        <v>0.66</v>
      </c>
      <c r="H1021" t="str">
        <f t="shared" si="76"/>
        <v>&gt;=50%</v>
      </c>
      <c r="I1021" s="8" t="str">
        <f t="shared" si="78"/>
        <v>&gt;500</v>
      </c>
      <c r="J1021" s="8" t="str">
        <f t="shared" si="79"/>
        <v>No</v>
      </c>
      <c r="K1021" s="1" t="s">
        <v>9295</v>
      </c>
      <c r="L1021">
        <v>3.6</v>
      </c>
      <c r="M1021" s="4">
        <v>10134</v>
      </c>
      <c r="N1021" s="12">
        <f t="shared" si="77"/>
        <v>36482.400000000001</v>
      </c>
      <c r="O1021" t="s">
        <v>10851</v>
      </c>
      <c r="P1021" t="s">
        <v>594</v>
      </c>
      <c r="Q1021" t="s">
        <v>12097</v>
      </c>
      <c r="R1021" t="s">
        <v>595</v>
      </c>
      <c r="S1021" t="s">
        <v>13229</v>
      </c>
      <c r="T1021" t="s">
        <v>596</v>
      </c>
      <c r="U1021" t="s">
        <v>6105</v>
      </c>
      <c r="V1021" t="s">
        <v>6106</v>
      </c>
    </row>
    <row r="1022" spans="1:22">
      <c r="A1022" t="s">
        <v>6107</v>
      </c>
      <c r="B1022" t="s">
        <v>10165</v>
      </c>
      <c r="C1022" t="s">
        <v>10655</v>
      </c>
      <c r="D1022">
        <v>298</v>
      </c>
      <c r="E1022" s="11">
        <f t="shared" si="75"/>
        <v>1550448</v>
      </c>
      <c r="F1022" s="5">
        <v>999</v>
      </c>
      <c r="G1022" s="1">
        <v>0.7</v>
      </c>
      <c r="H1022" t="str">
        <f t="shared" si="76"/>
        <v>20-50%</v>
      </c>
      <c r="I1022" s="8" t="str">
        <f t="shared" si="78"/>
        <v>&gt;500</v>
      </c>
      <c r="J1022" s="8" t="str">
        <f t="shared" si="79"/>
        <v>No</v>
      </c>
      <c r="K1022" s="1" t="s">
        <v>9295</v>
      </c>
      <c r="L1022">
        <v>4.3</v>
      </c>
      <c r="M1022" s="4">
        <v>1552</v>
      </c>
      <c r="N1022" s="12">
        <f t="shared" si="77"/>
        <v>6673.5999999999995</v>
      </c>
      <c r="O1022" t="s">
        <v>11594</v>
      </c>
      <c r="P1022" t="s">
        <v>6109</v>
      </c>
      <c r="Q1022" t="s">
        <v>6110</v>
      </c>
      <c r="R1022" t="s">
        <v>6111</v>
      </c>
      <c r="S1022" t="s">
        <v>13905</v>
      </c>
      <c r="T1022" t="s">
        <v>6112</v>
      </c>
      <c r="U1022" t="s">
        <v>6113</v>
      </c>
      <c r="V1022" t="s">
        <v>6114</v>
      </c>
    </row>
    <row r="1023" spans="1:22">
      <c r="A1023" t="s">
        <v>6115</v>
      </c>
      <c r="B1023" t="s">
        <v>10166</v>
      </c>
      <c r="C1023" t="s">
        <v>10703</v>
      </c>
      <c r="D1023" s="2">
        <v>1499</v>
      </c>
      <c r="E1023" s="11">
        <f t="shared" si="75"/>
        <v>75760738</v>
      </c>
      <c r="F1023" s="5">
        <v>2999</v>
      </c>
      <c r="G1023" s="1">
        <v>0.5</v>
      </c>
      <c r="H1023" t="str">
        <f t="shared" si="76"/>
        <v>20-50%</v>
      </c>
      <c r="I1023" s="8" t="str">
        <f t="shared" si="78"/>
        <v>&gt;500</v>
      </c>
      <c r="J1023" s="8" t="str">
        <f t="shared" si="79"/>
        <v>No</v>
      </c>
      <c r="K1023" s="1" t="s">
        <v>9295</v>
      </c>
      <c r="L1023">
        <v>4.0999999999999996</v>
      </c>
      <c r="M1023" s="4">
        <v>25262</v>
      </c>
      <c r="N1023" s="12">
        <f t="shared" si="77"/>
        <v>103574.2</v>
      </c>
      <c r="O1023" t="s">
        <v>11595</v>
      </c>
      <c r="P1023" t="s">
        <v>6117</v>
      </c>
      <c r="Q1023" t="s">
        <v>12732</v>
      </c>
      <c r="R1023" t="s">
        <v>6118</v>
      </c>
      <c r="S1023" t="s">
        <v>13906</v>
      </c>
      <c r="T1023" t="s">
        <v>6119</v>
      </c>
      <c r="U1023" t="s">
        <v>6120</v>
      </c>
      <c r="V1023" t="s">
        <v>6121</v>
      </c>
    </row>
    <row r="1024" spans="1:22">
      <c r="A1024" t="s">
        <v>6122</v>
      </c>
      <c r="B1024" t="s">
        <v>10167</v>
      </c>
      <c r="C1024" t="s">
        <v>10704</v>
      </c>
      <c r="D1024">
        <v>649</v>
      </c>
      <c r="E1024" s="11">
        <f t="shared" si="75"/>
        <v>153589425</v>
      </c>
      <c r="F1024" s="5">
        <v>1245</v>
      </c>
      <c r="G1024" s="1">
        <v>0.48</v>
      </c>
      <c r="H1024" t="str">
        <f t="shared" si="76"/>
        <v>20-50%</v>
      </c>
      <c r="I1024" s="8" t="str">
        <f t="shared" si="78"/>
        <v>&gt;500</v>
      </c>
      <c r="J1024" s="8" t="str">
        <f t="shared" si="79"/>
        <v>No</v>
      </c>
      <c r="K1024" s="1" t="s">
        <v>9296</v>
      </c>
      <c r="L1024">
        <v>3.9</v>
      </c>
      <c r="M1024" s="4">
        <v>123365</v>
      </c>
      <c r="N1024" s="12">
        <f t="shared" si="77"/>
        <v>481123.5</v>
      </c>
      <c r="O1024" t="s">
        <v>11596</v>
      </c>
      <c r="P1024" t="s">
        <v>6124</v>
      </c>
      <c r="Q1024" t="s">
        <v>12733</v>
      </c>
      <c r="R1024" t="s">
        <v>6125</v>
      </c>
      <c r="S1024" t="s">
        <v>13907</v>
      </c>
      <c r="T1024" t="s">
        <v>6126</v>
      </c>
      <c r="U1024" t="s">
        <v>6127</v>
      </c>
      <c r="V1024" t="s">
        <v>6128</v>
      </c>
    </row>
    <row r="1025" spans="1:22">
      <c r="A1025" t="s">
        <v>6129</v>
      </c>
      <c r="B1025" t="s">
        <v>10168</v>
      </c>
      <c r="C1025" t="s">
        <v>10705</v>
      </c>
      <c r="D1025" s="2">
        <v>1199</v>
      </c>
      <c r="E1025" s="11">
        <f t="shared" si="75"/>
        <v>22543500</v>
      </c>
      <c r="F1025" s="5">
        <v>1695</v>
      </c>
      <c r="G1025" s="1">
        <v>0.28999999999999998</v>
      </c>
      <c r="H1025" t="str">
        <f t="shared" si="76"/>
        <v>20-50%</v>
      </c>
      <c r="I1025" s="8" t="str">
        <f t="shared" si="78"/>
        <v>&gt;500</v>
      </c>
      <c r="J1025" s="8" t="str">
        <f t="shared" si="79"/>
        <v>No</v>
      </c>
      <c r="K1025" s="1" t="s">
        <v>9296</v>
      </c>
      <c r="L1025">
        <v>3.6</v>
      </c>
      <c r="M1025" s="4">
        <v>13300</v>
      </c>
      <c r="N1025" s="12">
        <f t="shared" si="77"/>
        <v>47880</v>
      </c>
      <c r="O1025" t="s">
        <v>11597</v>
      </c>
      <c r="P1025" t="s">
        <v>6131</v>
      </c>
      <c r="Q1025" t="s">
        <v>12734</v>
      </c>
      <c r="R1025" t="s">
        <v>6132</v>
      </c>
      <c r="S1025" t="s">
        <v>13908</v>
      </c>
      <c r="T1025" t="s">
        <v>6133</v>
      </c>
      <c r="U1025" t="s">
        <v>6134</v>
      </c>
      <c r="V1025" t="s">
        <v>6135</v>
      </c>
    </row>
    <row r="1026" spans="1:22">
      <c r="A1026" t="s">
        <v>6136</v>
      </c>
      <c r="B1026" t="s">
        <v>10169</v>
      </c>
      <c r="C1026" t="s">
        <v>10706</v>
      </c>
      <c r="D1026" s="2">
        <v>1199</v>
      </c>
      <c r="E1026" s="11">
        <f t="shared" ref="E1026:E1089" si="80">F1026 * M1026</f>
        <v>37086000</v>
      </c>
      <c r="F1026" s="5">
        <v>2000</v>
      </c>
      <c r="G1026" s="1">
        <v>0.4</v>
      </c>
      <c r="H1026" t="str">
        <f t="shared" ref="H1026:H1089" si="81">IF(G1027 &lt;=0.2, "20%", IF(G1027 &lt;=0.5,"20-50%", "&gt;=50%"))</f>
        <v>&gt;=50%</v>
      </c>
      <c r="I1026" s="8" t="str">
        <f t="shared" si="78"/>
        <v>&gt;500</v>
      </c>
      <c r="J1026" s="8" t="str">
        <f t="shared" si="79"/>
        <v>No</v>
      </c>
      <c r="K1026" s="1" t="s">
        <v>9296</v>
      </c>
      <c r="L1026">
        <v>4</v>
      </c>
      <c r="M1026" s="4">
        <v>18543</v>
      </c>
      <c r="N1026" s="12">
        <f t="shared" ref="N1026:N1089" si="82">L1026 *M1026</f>
        <v>74172</v>
      </c>
      <c r="O1026" t="s">
        <v>11598</v>
      </c>
      <c r="P1026" t="s">
        <v>6138</v>
      </c>
      <c r="Q1026" t="s">
        <v>12735</v>
      </c>
      <c r="R1026" t="s">
        <v>6139</v>
      </c>
      <c r="S1026" t="s">
        <v>13909</v>
      </c>
      <c r="T1026" t="s">
        <v>6140</v>
      </c>
      <c r="U1026" t="s">
        <v>6141</v>
      </c>
      <c r="V1026" t="s">
        <v>6142</v>
      </c>
    </row>
    <row r="1027" spans="1:22">
      <c r="A1027" t="s">
        <v>6143</v>
      </c>
      <c r="B1027" t="s">
        <v>10170</v>
      </c>
      <c r="C1027" t="s">
        <v>10707</v>
      </c>
      <c r="D1027">
        <v>455</v>
      </c>
      <c r="E1027" s="11">
        <f t="shared" si="80"/>
        <v>3574422</v>
      </c>
      <c r="F1027" s="5">
        <v>999</v>
      </c>
      <c r="G1027" s="1">
        <v>0.54</v>
      </c>
      <c r="H1027" t="str">
        <f t="shared" si="81"/>
        <v>&gt;=50%</v>
      </c>
      <c r="I1027" s="8" t="str">
        <f t="shared" ref="I1027:I1090" si="83">IF(F1027&lt;200,"&lt;200",IF(F1027&lt;=500,"200-500",IF(F1027&gt;500,"&gt;500")))</f>
        <v>&gt;500</v>
      </c>
      <c r="J1027" s="8" t="str">
        <f t="shared" ref="J1027:J1090" si="84">IF(T1027 &lt;1000, "Yes","No")</f>
        <v>No</v>
      </c>
      <c r="K1027" s="1" t="s">
        <v>9295</v>
      </c>
      <c r="L1027">
        <v>4.0999999999999996</v>
      </c>
      <c r="M1027" s="4">
        <v>3578</v>
      </c>
      <c r="N1027" s="12">
        <f t="shared" si="82"/>
        <v>14669.8</v>
      </c>
      <c r="O1027" t="s">
        <v>11599</v>
      </c>
      <c r="P1027" t="s">
        <v>6145</v>
      </c>
      <c r="Q1027" t="s">
        <v>12736</v>
      </c>
      <c r="R1027" t="s">
        <v>6146</v>
      </c>
      <c r="S1027" t="s">
        <v>13910</v>
      </c>
      <c r="T1027" t="s">
        <v>6147</v>
      </c>
      <c r="U1027" t="s">
        <v>6148</v>
      </c>
      <c r="V1027" t="s">
        <v>6149</v>
      </c>
    </row>
    <row r="1028" spans="1:22">
      <c r="A1028" t="s">
        <v>6150</v>
      </c>
      <c r="B1028" t="s">
        <v>10171</v>
      </c>
      <c r="C1028" t="s">
        <v>10707</v>
      </c>
      <c r="D1028">
        <v>199</v>
      </c>
      <c r="E1028" s="11">
        <f t="shared" si="80"/>
        <v>4059969</v>
      </c>
      <c r="F1028" s="5">
        <v>1999</v>
      </c>
      <c r="G1028" s="1">
        <v>0.9</v>
      </c>
      <c r="H1028" t="str">
        <f t="shared" si="81"/>
        <v>20-50%</v>
      </c>
      <c r="I1028" s="8" t="str">
        <f t="shared" si="83"/>
        <v>&gt;500</v>
      </c>
      <c r="J1028" s="8" t="str">
        <f t="shared" si="84"/>
        <v>No</v>
      </c>
      <c r="K1028" s="1" t="s">
        <v>9295</v>
      </c>
      <c r="L1028">
        <v>3.7</v>
      </c>
      <c r="M1028" s="4">
        <v>2031</v>
      </c>
      <c r="N1028" s="12">
        <f t="shared" si="82"/>
        <v>7514.7000000000007</v>
      </c>
      <c r="O1028" t="s">
        <v>11600</v>
      </c>
      <c r="P1028" t="s">
        <v>6152</v>
      </c>
      <c r="Q1028" t="s">
        <v>12737</v>
      </c>
      <c r="R1028" t="s">
        <v>6153</v>
      </c>
      <c r="S1028" t="s">
        <v>13911</v>
      </c>
      <c r="T1028" t="s">
        <v>6154</v>
      </c>
      <c r="U1028" t="s">
        <v>6155</v>
      </c>
      <c r="V1028" t="s">
        <v>6156</v>
      </c>
    </row>
    <row r="1029" spans="1:22">
      <c r="A1029" t="s">
        <v>6157</v>
      </c>
      <c r="B1029" t="s">
        <v>10172</v>
      </c>
      <c r="C1029" t="s">
        <v>10708</v>
      </c>
      <c r="D1029">
        <v>293</v>
      </c>
      <c r="E1029" s="11">
        <f t="shared" si="80"/>
        <v>22452006</v>
      </c>
      <c r="F1029" s="5">
        <v>499</v>
      </c>
      <c r="G1029" s="1">
        <v>0.41</v>
      </c>
      <c r="H1029" t="str">
        <f t="shared" si="81"/>
        <v>&gt;=50%</v>
      </c>
      <c r="I1029" s="8" t="str">
        <f t="shared" si="83"/>
        <v>200-500</v>
      </c>
      <c r="J1029" s="8" t="str">
        <f t="shared" si="84"/>
        <v>No</v>
      </c>
      <c r="K1029" s="1" t="s">
        <v>9296</v>
      </c>
      <c r="L1029">
        <v>3.9</v>
      </c>
      <c r="M1029" s="4">
        <v>44994</v>
      </c>
      <c r="N1029" s="12">
        <f t="shared" si="82"/>
        <v>175476.6</v>
      </c>
      <c r="O1029" t="s">
        <v>11601</v>
      </c>
      <c r="P1029" t="s">
        <v>6159</v>
      </c>
      <c r="Q1029" t="s">
        <v>12738</v>
      </c>
      <c r="R1029" t="s">
        <v>6160</v>
      </c>
      <c r="S1029" t="s">
        <v>13912</v>
      </c>
      <c r="T1029" t="s">
        <v>6161</v>
      </c>
      <c r="U1029" t="s">
        <v>6162</v>
      </c>
      <c r="V1029" t="s">
        <v>6163</v>
      </c>
    </row>
    <row r="1030" spans="1:22">
      <c r="A1030" t="s">
        <v>6164</v>
      </c>
      <c r="B1030" t="s">
        <v>10173</v>
      </c>
      <c r="C1030" t="s">
        <v>10703</v>
      </c>
      <c r="D1030">
        <v>199</v>
      </c>
      <c r="E1030" s="11">
        <f t="shared" si="80"/>
        <v>133928685</v>
      </c>
      <c r="F1030" s="5">
        <v>495</v>
      </c>
      <c r="G1030" s="1">
        <v>0.6</v>
      </c>
      <c r="H1030" t="str">
        <f t="shared" si="81"/>
        <v>20-50%</v>
      </c>
      <c r="I1030" s="8" t="str">
        <f t="shared" si="83"/>
        <v>200-500</v>
      </c>
      <c r="J1030" s="8" t="str">
        <f t="shared" si="84"/>
        <v>No</v>
      </c>
      <c r="K1030" s="1" t="s">
        <v>9295</v>
      </c>
      <c r="L1030">
        <v>4.0999999999999996</v>
      </c>
      <c r="M1030" s="4">
        <v>270563</v>
      </c>
      <c r="N1030" s="12">
        <f t="shared" si="82"/>
        <v>1109308.2999999998</v>
      </c>
      <c r="O1030" t="s">
        <v>11602</v>
      </c>
      <c r="P1030" t="s">
        <v>6166</v>
      </c>
      <c r="Q1030" t="s">
        <v>12739</v>
      </c>
      <c r="R1030" t="s">
        <v>6167</v>
      </c>
      <c r="S1030" t="s">
        <v>13913</v>
      </c>
      <c r="T1030" t="s">
        <v>6168</v>
      </c>
      <c r="U1030" t="s">
        <v>6169</v>
      </c>
      <c r="V1030" t="s">
        <v>6170</v>
      </c>
    </row>
    <row r="1031" spans="1:22">
      <c r="A1031" t="s">
        <v>6171</v>
      </c>
      <c r="B1031" t="s">
        <v>10174</v>
      </c>
      <c r="C1031" t="s">
        <v>10704</v>
      </c>
      <c r="D1031">
        <v>749</v>
      </c>
      <c r="E1031" s="11">
        <f t="shared" si="80"/>
        <v>39569835</v>
      </c>
      <c r="F1031" s="5">
        <v>1245</v>
      </c>
      <c r="G1031" s="1">
        <v>0.4</v>
      </c>
      <c r="H1031" t="str">
        <f t="shared" si="81"/>
        <v>20%</v>
      </c>
      <c r="I1031" s="8" t="str">
        <f t="shared" si="83"/>
        <v>&gt;500</v>
      </c>
      <c r="J1031" s="8" t="str">
        <f t="shared" si="84"/>
        <v>No</v>
      </c>
      <c r="K1031" s="1" t="s">
        <v>9296</v>
      </c>
      <c r="L1031">
        <v>3.9</v>
      </c>
      <c r="M1031" s="4">
        <v>31783</v>
      </c>
      <c r="N1031" s="12">
        <f t="shared" si="82"/>
        <v>123953.7</v>
      </c>
      <c r="O1031" t="s">
        <v>11603</v>
      </c>
      <c r="P1031" t="s">
        <v>6173</v>
      </c>
      <c r="Q1031" t="s">
        <v>12740</v>
      </c>
      <c r="R1031" t="s">
        <v>6174</v>
      </c>
      <c r="S1031" t="s">
        <v>13914</v>
      </c>
      <c r="T1031" t="s">
        <v>6175</v>
      </c>
      <c r="U1031" t="s">
        <v>6176</v>
      </c>
      <c r="V1031" t="s">
        <v>6177</v>
      </c>
    </row>
    <row r="1032" spans="1:22">
      <c r="A1032" t="s">
        <v>6178</v>
      </c>
      <c r="B1032" t="s">
        <v>10175</v>
      </c>
      <c r="C1032" t="s">
        <v>10703</v>
      </c>
      <c r="D1032" s="2">
        <v>1399</v>
      </c>
      <c r="E1032" s="11">
        <f t="shared" si="80"/>
        <v>4030498</v>
      </c>
      <c r="F1032" s="5">
        <v>1549</v>
      </c>
      <c r="G1032" s="1">
        <v>0.1</v>
      </c>
      <c r="H1032" t="str">
        <f t="shared" si="81"/>
        <v>20-50%</v>
      </c>
      <c r="I1032" s="8" t="str">
        <f t="shared" si="83"/>
        <v>&gt;500</v>
      </c>
      <c r="J1032" s="8" t="str">
        <f t="shared" si="84"/>
        <v>No</v>
      </c>
      <c r="K1032" s="1" t="s">
        <v>9296</v>
      </c>
      <c r="L1032">
        <v>3.9</v>
      </c>
      <c r="M1032" s="4">
        <v>2602</v>
      </c>
      <c r="N1032" s="12">
        <f t="shared" si="82"/>
        <v>10147.799999999999</v>
      </c>
      <c r="O1032" t="s">
        <v>11604</v>
      </c>
      <c r="P1032" t="s">
        <v>6180</v>
      </c>
      <c r="Q1032" t="s">
        <v>12741</v>
      </c>
      <c r="R1032" t="s">
        <v>6181</v>
      </c>
      <c r="S1032" t="s">
        <v>13915</v>
      </c>
      <c r="T1032" t="s">
        <v>6182</v>
      </c>
      <c r="U1032" t="s">
        <v>6183</v>
      </c>
      <c r="V1032" t="s">
        <v>6184</v>
      </c>
    </row>
    <row r="1033" spans="1:22">
      <c r="A1033" t="s">
        <v>6185</v>
      </c>
      <c r="B1033" t="s">
        <v>10176</v>
      </c>
      <c r="C1033" t="s">
        <v>10709</v>
      </c>
      <c r="D1033">
        <v>749</v>
      </c>
      <c r="E1033" s="11">
        <f t="shared" si="80"/>
        <v>91540750</v>
      </c>
      <c r="F1033" s="5">
        <v>1445</v>
      </c>
      <c r="G1033" s="1">
        <v>0.48</v>
      </c>
      <c r="H1033" t="str">
        <f t="shared" si="81"/>
        <v>20-50%</v>
      </c>
      <c r="I1033" s="8" t="str">
        <f t="shared" si="83"/>
        <v>&gt;500</v>
      </c>
      <c r="J1033" s="8" t="str">
        <f t="shared" si="84"/>
        <v>No</v>
      </c>
      <c r="K1033" s="1" t="s">
        <v>9296</v>
      </c>
      <c r="L1033">
        <v>3.9</v>
      </c>
      <c r="M1033" s="4">
        <v>63350</v>
      </c>
      <c r="N1033" s="12">
        <f t="shared" si="82"/>
        <v>247065</v>
      </c>
      <c r="O1033" t="s">
        <v>11605</v>
      </c>
      <c r="P1033" t="s">
        <v>6187</v>
      </c>
      <c r="Q1033" t="s">
        <v>12742</v>
      </c>
      <c r="R1033" t="s">
        <v>6188</v>
      </c>
      <c r="S1033" t="s">
        <v>13916</v>
      </c>
      <c r="T1033" t="s">
        <v>6189</v>
      </c>
      <c r="U1033" t="s">
        <v>6190</v>
      </c>
      <c r="V1033" t="s">
        <v>6191</v>
      </c>
    </row>
    <row r="1034" spans="1:22">
      <c r="A1034" t="s">
        <v>6192</v>
      </c>
      <c r="B1034" t="s">
        <v>10177</v>
      </c>
      <c r="C1034" t="s">
        <v>10703</v>
      </c>
      <c r="D1034" s="2">
        <v>1699</v>
      </c>
      <c r="E1034" s="11">
        <f t="shared" si="80"/>
        <v>172524176</v>
      </c>
      <c r="F1034" s="5">
        <v>3193</v>
      </c>
      <c r="G1034" s="1">
        <v>0.47</v>
      </c>
      <c r="H1034" t="str">
        <f t="shared" si="81"/>
        <v>20-50%</v>
      </c>
      <c r="I1034" s="8" t="str">
        <f t="shared" si="83"/>
        <v>&gt;500</v>
      </c>
      <c r="J1034" s="8" t="str">
        <f t="shared" si="84"/>
        <v>No</v>
      </c>
      <c r="K1034" s="1" t="s">
        <v>9296</v>
      </c>
      <c r="L1034">
        <v>3.8</v>
      </c>
      <c r="M1034" s="4">
        <v>54032</v>
      </c>
      <c r="N1034" s="12">
        <f t="shared" si="82"/>
        <v>205321.59999999998</v>
      </c>
      <c r="O1034" t="s">
        <v>11606</v>
      </c>
      <c r="P1034" t="s">
        <v>6194</v>
      </c>
      <c r="Q1034" t="s">
        <v>12743</v>
      </c>
      <c r="R1034" t="s">
        <v>6195</v>
      </c>
      <c r="S1034" t="s">
        <v>13917</v>
      </c>
      <c r="T1034" t="s">
        <v>6196</v>
      </c>
      <c r="U1034" t="s">
        <v>6197</v>
      </c>
      <c r="V1034" t="s">
        <v>6198</v>
      </c>
    </row>
    <row r="1035" spans="1:22">
      <c r="A1035" t="s">
        <v>6199</v>
      </c>
      <c r="B1035" t="s">
        <v>10178</v>
      </c>
      <c r="C1035" t="s">
        <v>10706</v>
      </c>
      <c r="D1035" s="2">
        <v>1043</v>
      </c>
      <c r="E1035" s="11">
        <f t="shared" si="80"/>
        <v>20971240</v>
      </c>
      <c r="F1035" s="5">
        <v>1345</v>
      </c>
      <c r="G1035" s="1">
        <v>0.22</v>
      </c>
      <c r="H1035" t="str">
        <f t="shared" si="81"/>
        <v>20-50%</v>
      </c>
      <c r="I1035" s="8" t="str">
        <f t="shared" si="83"/>
        <v>&gt;500</v>
      </c>
      <c r="J1035" s="8" t="str">
        <f t="shared" si="84"/>
        <v>No</v>
      </c>
      <c r="K1035" s="1" t="s">
        <v>9296</v>
      </c>
      <c r="L1035">
        <v>3.8</v>
      </c>
      <c r="M1035" s="4">
        <v>15592</v>
      </c>
      <c r="N1035" s="12">
        <f t="shared" si="82"/>
        <v>59249.599999999999</v>
      </c>
      <c r="O1035" t="s">
        <v>11607</v>
      </c>
      <c r="P1035" t="s">
        <v>6201</v>
      </c>
      <c r="Q1035" t="s">
        <v>12744</v>
      </c>
      <c r="R1035" t="s">
        <v>6202</v>
      </c>
      <c r="S1035" t="s">
        <v>13918</v>
      </c>
      <c r="T1035" t="s">
        <v>6203</v>
      </c>
      <c r="U1035" t="s">
        <v>6204</v>
      </c>
      <c r="V1035" t="s">
        <v>6205</v>
      </c>
    </row>
    <row r="1036" spans="1:22">
      <c r="A1036" t="s">
        <v>6206</v>
      </c>
      <c r="B1036" t="s">
        <v>10179</v>
      </c>
      <c r="C1036" t="s">
        <v>10705</v>
      </c>
      <c r="D1036">
        <v>499</v>
      </c>
      <c r="E1036" s="11">
        <f t="shared" si="80"/>
        <v>4854141</v>
      </c>
      <c r="F1036" s="5">
        <v>999</v>
      </c>
      <c r="G1036" s="1">
        <v>0.5</v>
      </c>
      <c r="H1036" t="str">
        <f t="shared" si="81"/>
        <v>20%</v>
      </c>
      <c r="I1036" s="8" t="str">
        <f t="shared" si="83"/>
        <v>&gt;500</v>
      </c>
      <c r="J1036" s="8" t="str">
        <f t="shared" si="84"/>
        <v>No</v>
      </c>
      <c r="K1036" s="1" t="s">
        <v>9295</v>
      </c>
      <c r="L1036">
        <v>4.0999999999999996</v>
      </c>
      <c r="M1036" s="4">
        <v>4859</v>
      </c>
      <c r="N1036" s="12">
        <f t="shared" si="82"/>
        <v>19921.899999999998</v>
      </c>
      <c r="O1036" t="s">
        <v>11608</v>
      </c>
      <c r="P1036" t="s">
        <v>6208</v>
      </c>
      <c r="Q1036" t="s">
        <v>12745</v>
      </c>
      <c r="R1036" t="s">
        <v>6209</v>
      </c>
      <c r="S1036" t="s">
        <v>13919</v>
      </c>
      <c r="T1036" t="s">
        <v>6210</v>
      </c>
      <c r="U1036" t="s">
        <v>6211</v>
      </c>
      <c r="V1036" t="s">
        <v>6212</v>
      </c>
    </row>
    <row r="1037" spans="1:22">
      <c r="A1037" t="s">
        <v>6213</v>
      </c>
      <c r="B1037" t="s">
        <v>10180</v>
      </c>
      <c r="C1037" t="s">
        <v>10710</v>
      </c>
      <c r="D1037" s="2">
        <v>1464</v>
      </c>
      <c r="E1037" s="11">
        <f t="shared" si="80"/>
        <v>23298000</v>
      </c>
      <c r="F1037" s="5">
        <v>1650</v>
      </c>
      <c r="G1037" s="1">
        <v>0.11</v>
      </c>
      <c r="H1037" t="str">
        <f t="shared" si="81"/>
        <v>20-50%</v>
      </c>
      <c r="I1037" s="8" t="str">
        <f t="shared" si="83"/>
        <v>&gt;500</v>
      </c>
      <c r="J1037" s="8" t="str">
        <f t="shared" si="84"/>
        <v>No</v>
      </c>
      <c r="K1037" s="1" t="s">
        <v>9296</v>
      </c>
      <c r="L1037">
        <v>4.0999999999999996</v>
      </c>
      <c r="M1037" s="4">
        <v>14120</v>
      </c>
      <c r="N1037" s="12">
        <f t="shared" si="82"/>
        <v>57891.999999999993</v>
      </c>
      <c r="O1037" t="s">
        <v>11609</v>
      </c>
      <c r="P1037" t="s">
        <v>6215</v>
      </c>
      <c r="Q1037" t="s">
        <v>12746</v>
      </c>
      <c r="R1037" t="s">
        <v>6216</v>
      </c>
      <c r="S1037" t="s">
        <v>13920</v>
      </c>
      <c r="T1037" t="s">
        <v>6217</v>
      </c>
      <c r="U1037" t="s">
        <v>6218</v>
      </c>
      <c r="V1037" t="s">
        <v>6219</v>
      </c>
    </row>
    <row r="1038" spans="1:22">
      <c r="A1038" t="s">
        <v>6220</v>
      </c>
      <c r="B1038" t="s">
        <v>10181</v>
      </c>
      <c r="C1038" t="s">
        <v>10711</v>
      </c>
      <c r="D1038">
        <v>249</v>
      </c>
      <c r="E1038" s="11">
        <f t="shared" si="80"/>
        <v>4205073</v>
      </c>
      <c r="F1038" s="5">
        <v>499</v>
      </c>
      <c r="G1038" s="1">
        <v>0.5</v>
      </c>
      <c r="H1038" t="str">
        <f t="shared" si="81"/>
        <v>&gt;=50%</v>
      </c>
      <c r="I1038" s="8" t="str">
        <f t="shared" si="83"/>
        <v>200-500</v>
      </c>
      <c r="J1038" s="8" t="str">
        <f t="shared" si="84"/>
        <v>No</v>
      </c>
      <c r="K1038" s="1" t="s">
        <v>9295</v>
      </c>
      <c r="L1038">
        <v>3.3</v>
      </c>
      <c r="M1038" s="4">
        <v>8427</v>
      </c>
      <c r="N1038" s="12">
        <f t="shared" si="82"/>
        <v>27809.1</v>
      </c>
      <c r="O1038" t="s">
        <v>11610</v>
      </c>
      <c r="P1038" t="s">
        <v>6222</v>
      </c>
      <c r="Q1038" t="s">
        <v>12747</v>
      </c>
      <c r="R1038" t="s">
        <v>6223</v>
      </c>
      <c r="S1038" t="s">
        <v>13921</v>
      </c>
      <c r="T1038" t="s">
        <v>6224</v>
      </c>
      <c r="U1038" t="s">
        <v>6225</v>
      </c>
      <c r="V1038" t="s">
        <v>6226</v>
      </c>
    </row>
    <row r="1039" spans="1:22">
      <c r="A1039" t="s">
        <v>6227</v>
      </c>
      <c r="B1039" t="s">
        <v>10182</v>
      </c>
      <c r="C1039" t="s">
        <v>10712</v>
      </c>
      <c r="D1039">
        <v>625</v>
      </c>
      <c r="E1039" s="11">
        <f t="shared" si="80"/>
        <v>32642400</v>
      </c>
      <c r="F1039" s="5">
        <v>1400</v>
      </c>
      <c r="G1039" s="1">
        <v>0.55000000000000004</v>
      </c>
      <c r="H1039" t="str">
        <f t="shared" si="81"/>
        <v>20-50%</v>
      </c>
      <c r="I1039" s="8" t="str">
        <f t="shared" si="83"/>
        <v>&gt;500</v>
      </c>
      <c r="J1039" s="8" t="str">
        <f t="shared" si="84"/>
        <v>No</v>
      </c>
      <c r="K1039" s="1" t="s">
        <v>9295</v>
      </c>
      <c r="L1039">
        <v>4.2</v>
      </c>
      <c r="M1039" s="4">
        <v>23316</v>
      </c>
      <c r="N1039" s="12">
        <f t="shared" si="82"/>
        <v>97927.2</v>
      </c>
      <c r="O1039" t="s">
        <v>11611</v>
      </c>
      <c r="P1039" t="s">
        <v>6229</v>
      </c>
      <c r="Q1039" t="s">
        <v>12748</v>
      </c>
      <c r="R1039" t="s">
        <v>6230</v>
      </c>
      <c r="S1039" t="s">
        <v>13922</v>
      </c>
      <c r="T1039" t="s">
        <v>6231</v>
      </c>
      <c r="U1039" t="s">
        <v>6232</v>
      </c>
      <c r="V1039" t="s">
        <v>6233</v>
      </c>
    </row>
    <row r="1040" spans="1:22">
      <c r="A1040" t="s">
        <v>6234</v>
      </c>
      <c r="B1040" t="s">
        <v>10183</v>
      </c>
      <c r="C1040" t="s">
        <v>10713</v>
      </c>
      <c r="D1040" s="2">
        <v>1290</v>
      </c>
      <c r="E1040" s="11">
        <f t="shared" si="80"/>
        <v>16325000</v>
      </c>
      <c r="F1040" s="5">
        <v>2500</v>
      </c>
      <c r="G1040" s="1">
        <v>0.48</v>
      </c>
      <c r="H1040" t="str">
        <f t="shared" si="81"/>
        <v>20-50%</v>
      </c>
      <c r="I1040" s="8" t="str">
        <f t="shared" si="83"/>
        <v>&gt;500</v>
      </c>
      <c r="J1040" s="8" t="str">
        <f t="shared" si="84"/>
        <v>No</v>
      </c>
      <c r="K1040" s="1" t="s">
        <v>9296</v>
      </c>
      <c r="L1040">
        <v>4</v>
      </c>
      <c r="M1040" s="4">
        <v>6530</v>
      </c>
      <c r="N1040" s="12">
        <f t="shared" si="82"/>
        <v>26120</v>
      </c>
      <c r="O1040" t="s">
        <v>11612</v>
      </c>
      <c r="P1040" t="s">
        <v>6236</v>
      </c>
      <c r="Q1040" t="s">
        <v>12749</v>
      </c>
      <c r="R1040" t="s">
        <v>6237</v>
      </c>
      <c r="S1040" t="s">
        <v>13923</v>
      </c>
      <c r="T1040" t="s">
        <v>6238</v>
      </c>
      <c r="U1040" t="s">
        <v>6239</v>
      </c>
      <c r="V1040" t="s">
        <v>6240</v>
      </c>
    </row>
    <row r="1041" spans="1:22">
      <c r="A1041" t="s">
        <v>6241</v>
      </c>
      <c r="B1041" t="s">
        <v>6242</v>
      </c>
      <c r="C1041" t="s">
        <v>10714</v>
      </c>
      <c r="D1041" s="2">
        <v>3600</v>
      </c>
      <c r="E1041" s="11">
        <f t="shared" si="80"/>
        <v>73809560</v>
      </c>
      <c r="F1041" s="5">
        <v>6190</v>
      </c>
      <c r="G1041" s="1">
        <v>0.42</v>
      </c>
      <c r="H1041" t="str">
        <f t="shared" si="81"/>
        <v>&gt;=50%</v>
      </c>
      <c r="I1041" s="8" t="str">
        <f t="shared" si="83"/>
        <v>&gt;500</v>
      </c>
      <c r="J1041" s="8" t="str">
        <f t="shared" si="84"/>
        <v>No</v>
      </c>
      <c r="K1041" s="1" t="s">
        <v>9296</v>
      </c>
      <c r="L1041">
        <v>4.3</v>
      </c>
      <c r="M1041" s="4">
        <v>11924</v>
      </c>
      <c r="N1041" s="12">
        <f t="shared" si="82"/>
        <v>51273.2</v>
      </c>
      <c r="O1041" t="s">
        <v>11613</v>
      </c>
      <c r="P1041" t="s">
        <v>6243</v>
      </c>
      <c r="Q1041" t="s">
        <v>12750</v>
      </c>
      <c r="R1041" t="s">
        <v>6244</v>
      </c>
      <c r="S1041" t="s">
        <v>13924</v>
      </c>
      <c r="T1041" t="s">
        <v>6245</v>
      </c>
      <c r="U1041" t="s">
        <v>6246</v>
      </c>
      <c r="V1041" t="s">
        <v>6247</v>
      </c>
    </row>
    <row r="1042" spans="1:22">
      <c r="A1042" t="s">
        <v>6248</v>
      </c>
      <c r="B1042" t="s">
        <v>10184</v>
      </c>
      <c r="C1042" t="s">
        <v>10703</v>
      </c>
      <c r="D1042" s="2">
        <v>6549</v>
      </c>
      <c r="E1042" s="11">
        <f t="shared" si="80"/>
        <v>41451039</v>
      </c>
      <c r="F1042" s="5">
        <v>13999</v>
      </c>
      <c r="G1042" s="1">
        <v>0.53</v>
      </c>
      <c r="H1042" t="str">
        <f t="shared" si="81"/>
        <v>20-50%</v>
      </c>
      <c r="I1042" s="8" t="str">
        <f t="shared" si="83"/>
        <v>&gt;500</v>
      </c>
      <c r="J1042" s="8" t="str">
        <f t="shared" si="84"/>
        <v>No</v>
      </c>
      <c r="K1042" s="1" t="s">
        <v>9295</v>
      </c>
      <c r="L1042">
        <v>4</v>
      </c>
      <c r="M1042" s="4">
        <v>2961</v>
      </c>
      <c r="N1042" s="12">
        <f t="shared" si="82"/>
        <v>11844</v>
      </c>
      <c r="O1042" t="s">
        <v>11614</v>
      </c>
      <c r="P1042" t="s">
        <v>6250</v>
      </c>
      <c r="Q1042" t="s">
        <v>12751</v>
      </c>
      <c r="R1042" t="s">
        <v>6251</v>
      </c>
      <c r="S1042" t="s">
        <v>13925</v>
      </c>
      <c r="T1042" t="s">
        <v>6252</v>
      </c>
      <c r="U1042" t="s">
        <v>6253</v>
      </c>
      <c r="V1042" t="s">
        <v>6254</v>
      </c>
    </row>
    <row r="1043" spans="1:22">
      <c r="A1043" t="s">
        <v>6255</v>
      </c>
      <c r="B1043" t="s">
        <v>10185</v>
      </c>
      <c r="C1043" t="s">
        <v>10713</v>
      </c>
      <c r="D1043" s="2">
        <v>1625</v>
      </c>
      <c r="E1043" s="11">
        <f t="shared" si="80"/>
        <v>70334580</v>
      </c>
      <c r="F1043" s="5">
        <v>2995</v>
      </c>
      <c r="G1043" s="1">
        <v>0.46</v>
      </c>
      <c r="H1043" t="str">
        <f t="shared" si="81"/>
        <v>&gt;=50%</v>
      </c>
      <c r="I1043" s="8" t="str">
        <f t="shared" si="83"/>
        <v>&gt;500</v>
      </c>
      <c r="J1043" s="8" t="str">
        <f t="shared" si="84"/>
        <v>No</v>
      </c>
      <c r="K1043" s="1" t="s">
        <v>9296</v>
      </c>
      <c r="L1043">
        <v>4.5</v>
      </c>
      <c r="M1043" s="4">
        <v>23484</v>
      </c>
      <c r="N1043" s="12">
        <f t="shared" si="82"/>
        <v>105678</v>
      </c>
      <c r="O1043" t="s">
        <v>11615</v>
      </c>
      <c r="P1043" t="s">
        <v>6257</v>
      </c>
      <c r="Q1043" t="s">
        <v>12752</v>
      </c>
      <c r="R1043" t="s">
        <v>6258</v>
      </c>
      <c r="S1043" t="s">
        <v>13926</v>
      </c>
      <c r="T1043" t="s">
        <v>6259</v>
      </c>
      <c r="U1043" t="s">
        <v>6260</v>
      </c>
      <c r="V1043" t="s">
        <v>6261</v>
      </c>
    </row>
    <row r="1044" spans="1:22">
      <c r="A1044" t="s">
        <v>6262</v>
      </c>
      <c r="B1044" t="s">
        <v>10186</v>
      </c>
      <c r="C1044" t="s">
        <v>10715</v>
      </c>
      <c r="D1044" s="2">
        <v>2599</v>
      </c>
      <c r="E1044" s="11">
        <f t="shared" si="80"/>
        <v>128301870</v>
      </c>
      <c r="F1044" s="5">
        <v>5890</v>
      </c>
      <c r="G1044" s="1">
        <v>0.56000000000000005</v>
      </c>
      <c r="H1044" t="str">
        <f t="shared" si="81"/>
        <v>20-50%</v>
      </c>
      <c r="I1044" s="8" t="str">
        <f t="shared" si="83"/>
        <v>&gt;500</v>
      </c>
      <c r="J1044" s="8" t="str">
        <f t="shared" si="84"/>
        <v>No</v>
      </c>
      <c r="K1044" s="1" t="s">
        <v>9295</v>
      </c>
      <c r="L1044">
        <v>4.0999999999999996</v>
      </c>
      <c r="M1044" s="4">
        <v>21783</v>
      </c>
      <c r="N1044" s="12">
        <f t="shared" si="82"/>
        <v>89310.299999999988</v>
      </c>
      <c r="O1044" t="s">
        <v>11616</v>
      </c>
      <c r="P1044" t="s">
        <v>6264</v>
      </c>
      <c r="Q1044" t="s">
        <v>12753</v>
      </c>
      <c r="R1044" t="s">
        <v>6265</v>
      </c>
      <c r="S1044" t="s">
        <v>13927</v>
      </c>
      <c r="T1044" t="s">
        <v>9282</v>
      </c>
      <c r="U1044" t="s">
        <v>6266</v>
      </c>
      <c r="V1044" t="s">
        <v>6267</v>
      </c>
    </row>
    <row r="1045" spans="1:22">
      <c r="A1045" t="s">
        <v>6268</v>
      </c>
      <c r="B1045" t="s">
        <v>10187</v>
      </c>
      <c r="C1045" t="s">
        <v>10716</v>
      </c>
      <c r="D1045" s="2">
        <v>1199</v>
      </c>
      <c r="E1045" s="11">
        <f t="shared" si="80"/>
        <v>28060000</v>
      </c>
      <c r="F1045" s="5">
        <v>2000</v>
      </c>
      <c r="G1045" s="1">
        <v>0.4</v>
      </c>
      <c r="H1045" t="str">
        <f t="shared" si="81"/>
        <v>&gt;=50%</v>
      </c>
      <c r="I1045" s="8" t="str">
        <f t="shared" si="83"/>
        <v>&gt;500</v>
      </c>
      <c r="J1045" s="8" t="str">
        <f t="shared" si="84"/>
        <v>No</v>
      </c>
      <c r="K1045" s="1" t="s">
        <v>9296</v>
      </c>
      <c r="L1045">
        <v>4</v>
      </c>
      <c r="M1045" s="4">
        <v>14030</v>
      </c>
      <c r="N1045" s="12">
        <f t="shared" si="82"/>
        <v>56120</v>
      </c>
      <c r="O1045" t="s">
        <v>11617</v>
      </c>
      <c r="P1045" t="s">
        <v>6270</v>
      </c>
      <c r="Q1045" t="s">
        <v>12754</v>
      </c>
      <c r="R1045" t="s">
        <v>6271</v>
      </c>
      <c r="S1045" t="s">
        <v>13928</v>
      </c>
      <c r="T1045" t="s">
        <v>6272</v>
      </c>
      <c r="U1045" t="s">
        <v>6273</v>
      </c>
      <c r="V1045" t="s">
        <v>6274</v>
      </c>
    </row>
    <row r="1046" spans="1:22">
      <c r="A1046" t="s">
        <v>6275</v>
      </c>
      <c r="B1046" t="s">
        <v>10188</v>
      </c>
      <c r="C1046" t="s">
        <v>10712</v>
      </c>
      <c r="D1046" s="2">
        <v>5499</v>
      </c>
      <c r="E1046" s="11">
        <f t="shared" si="80"/>
        <v>84133700</v>
      </c>
      <c r="F1046" s="5">
        <v>13150</v>
      </c>
      <c r="G1046" s="1">
        <v>0.57999999999999996</v>
      </c>
      <c r="H1046" t="str">
        <f t="shared" si="81"/>
        <v>&gt;=50%</v>
      </c>
      <c r="I1046" s="8" t="str">
        <f t="shared" si="83"/>
        <v>&gt;500</v>
      </c>
      <c r="J1046" s="8" t="str">
        <f t="shared" si="84"/>
        <v>No</v>
      </c>
      <c r="K1046" s="1" t="s">
        <v>9295</v>
      </c>
      <c r="L1046">
        <v>4.2</v>
      </c>
      <c r="M1046" s="4">
        <v>6398</v>
      </c>
      <c r="N1046" s="12">
        <f t="shared" si="82"/>
        <v>26871.600000000002</v>
      </c>
      <c r="O1046" t="s">
        <v>11618</v>
      </c>
      <c r="P1046" t="s">
        <v>6277</v>
      </c>
      <c r="Q1046" t="s">
        <v>12755</v>
      </c>
      <c r="R1046" t="s">
        <v>6278</v>
      </c>
      <c r="S1046" t="s">
        <v>13929</v>
      </c>
      <c r="T1046" t="s">
        <v>6279</v>
      </c>
      <c r="U1046" t="s">
        <v>6280</v>
      </c>
      <c r="V1046" t="s">
        <v>6281</v>
      </c>
    </row>
    <row r="1047" spans="1:22">
      <c r="A1047" t="s">
        <v>6282</v>
      </c>
      <c r="B1047" t="s">
        <v>10189</v>
      </c>
      <c r="C1047" t="s">
        <v>10711</v>
      </c>
      <c r="D1047" s="2">
        <v>1299</v>
      </c>
      <c r="E1047" s="11">
        <f t="shared" si="80"/>
        <v>154175000</v>
      </c>
      <c r="F1047" s="5">
        <v>3500</v>
      </c>
      <c r="G1047" s="1">
        <v>0.63</v>
      </c>
      <c r="H1047" t="str">
        <f t="shared" si="81"/>
        <v>20-50%</v>
      </c>
      <c r="I1047" s="8" t="str">
        <f t="shared" si="83"/>
        <v>&gt;500</v>
      </c>
      <c r="J1047" s="8" t="str">
        <f t="shared" si="84"/>
        <v>No</v>
      </c>
      <c r="K1047" s="1" t="s">
        <v>9295</v>
      </c>
      <c r="L1047">
        <v>3.8</v>
      </c>
      <c r="M1047" s="4">
        <v>44050</v>
      </c>
      <c r="N1047" s="12">
        <f t="shared" si="82"/>
        <v>167390</v>
      </c>
      <c r="O1047" t="s">
        <v>11619</v>
      </c>
      <c r="P1047" t="s">
        <v>6284</v>
      </c>
      <c r="Q1047" t="s">
        <v>12756</v>
      </c>
      <c r="R1047" t="s">
        <v>6285</v>
      </c>
      <c r="S1047" t="s">
        <v>13930</v>
      </c>
      <c r="T1047" t="s">
        <v>6286</v>
      </c>
      <c r="U1047" t="s">
        <v>6287</v>
      </c>
      <c r="V1047" t="s">
        <v>6288</v>
      </c>
    </row>
    <row r="1048" spans="1:22">
      <c r="A1048" t="s">
        <v>6289</v>
      </c>
      <c r="B1048" t="s">
        <v>10190</v>
      </c>
      <c r="C1048" t="s">
        <v>10712</v>
      </c>
      <c r="D1048">
        <v>599</v>
      </c>
      <c r="E1048" s="11">
        <f t="shared" si="80"/>
        <v>19033895</v>
      </c>
      <c r="F1048" s="5">
        <v>785</v>
      </c>
      <c r="G1048" s="1">
        <v>0.24</v>
      </c>
      <c r="H1048" t="str">
        <f t="shared" si="81"/>
        <v>20-50%</v>
      </c>
      <c r="I1048" s="8" t="str">
        <f t="shared" si="83"/>
        <v>&gt;500</v>
      </c>
      <c r="J1048" s="8" t="str">
        <f t="shared" si="84"/>
        <v>No</v>
      </c>
      <c r="K1048" s="1" t="s">
        <v>9296</v>
      </c>
      <c r="L1048">
        <v>4.2</v>
      </c>
      <c r="M1048" s="4">
        <v>24247</v>
      </c>
      <c r="N1048" s="12">
        <f t="shared" si="82"/>
        <v>101837.40000000001</v>
      </c>
      <c r="O1048" t="s">
        <v>11620</v>
      </c>
      <c r="P1048" t="s">
        <v>6291</v>
      </c>
      <c r="Q1048" t="s">
        <v>12757</v>
      </c>
      <c r="R1048" t="s">
        <v>6292</v>
      </c>
      <c r="S1048" t="s">
        <v>13931</v>
      </c>
      <c r="T1048" t="s">
        <v>6293</v>
      </c>
      <c r="U1048" t="s">
        <v>6294</v>
      </c>
      <c r="V1048" t="s">
        <v>6295</v>
      </c>
    </row>
    <row r="1049" spans="1:22">
      <c r="A1049" t="s">
        <v>6296</v>
      </c>
      <c r="B1049" t="s">
        <v>10191</v>
      </c>
      <c r="C1049" t="s">
        <v>10715</v>
      </c>
      <c r="D1049" s="2">
        <v>1999</v>
      </c>
      <c r="E1049" s="11">
        <f t="shared" si="80"/>
        <v>132730290</v>
      </c>
      <c r="F1049" s="5">
        <v>3210</v>
      </c>
      <c r="G1049" s="1">
        <v>0.38</v>
      </c>
      <c r="H1049" t="str">
        <f t="shared" si="81"/>
        <v>20-50%</v>
      </c>
      <c r="I1049" s="8" t="str">
        <f t="shared" si="83"/>
        <v>&gt;500</v>
      </c>
      <c r="J1049" s="8" t="str">
        <f t="shared" si="84"/>
        <v>No</v>
      </c>
      <c r="K1049" s="1" t="s">
        <v>9296</v>
      </c>
      <c r="L1049">
        <v>4.2</v>
      </c>
      <c r="M1049" s="4">
        <v>41349</v>
      </c>
      <c r="N1049" s="12">
        <f t="shared" si="82"/>
        <v>173665.80000000002</v>
      </c>
      <c r="O1049" t="s">
        <v>11621</v>
      </c>
      <c r="P1049" t="s">
        <v>6298</v>
      </c>
      <c r="Q1049" t="s">
        <v>12758</v>
      </c>
      <c r="R1049" t="s">
        <v>6299</v>
      </c>
      <c r="S1049" t="s">
        <v>13932</v>
      </c>
      <c r="T1049" t="s">
        <v>6300</v>
      </c>
      <c r="U1049" t="s">
        <v>6301</v>
      </c>
      <c r="V1049" t="s">
        <v>6302</v>
      </c>
    </row>
    <row r="1050" spans="1:22">
      <c r="A1050" t="s">
        <v>6303</v>
      </c>
      <c r="B1050" t="s">
        <v>10192</v>
      </c>
      <c r="C1050" t="s">
        <v>10704</v>
      </c>
      <c r="D1050">
        <v>549</v>
      </c>
      <c r="E1050" s="11">
        <f t="shared" si="80"/>
        <v>1074000</v>
      </c>
      <c r="F1050" s="5">
        <v>1000</v>
      </c>
      <c r="G1050" s="1">
        <v>0.45</v>
      </c>
      <c r="H1050" t="str">
        <f t="shared" si="81"/>
        <v>20-50%</v>
      </c>
      <c r="I1050" s="8" t="str">
        <f t="shared" si="83"/>
        <v>&gt;500</v>
      </c>
      <c r="J1050" s="8" t="str">
        <f t="shared" si="84"/>
        <v>No</v>
      </c>
      <c r="K1050" s="1" t="s">
        <v>9296</v>
      </c>
      <c r="L1050">
        <v>3.6</v>
      </c>
      <c r="M1050" s="4">
        <v>1074</v>
      </c>
      <c r="N1050" s="12">
        <f t="shared" si="82"/>
        <v>3866.4</v>
      </c>
      <c r="O1050" t="s">
        <v>11622</v>
      </c>
      <c r="P1050" t="s">
        <v>6305</v>
      </c>
      <c r="Q1050" t="s">
        <v>12759</v>
      </c>
      <c r="R1050" t="s">
        <v>6306</v>
      </c>
      <c r="S1050" t="s">
        <v>13933</v>
      </c>
      <c r="T1050" t="s">
        <v>6307</v>
      </c>
      <c r="U1050" t="s">
        <v>6308</v>
      </c>
      <c r="V1050" t="s">
        <v>6309</v>
      </c>
    </row>
    <row r="1051" spans="1:22">
      <c r="A1051" t="s">
        <v>6310</v>
      </c>
      <c r="B1051" t="s">
        <v>10193</v>
      </c>
      <c r="C1051" t="s">
        <v>10706</v>
      </c>
      <c r="D1051">
        <v>999</v>
      </c>
      <c r="E1051" s="11">
        <f t="shared" si="80"/>
        <v>2326000</v>
      </c>
      <c r="F1051" s="5">
        <v>2000</v>
      </c>
      <c r="G1051" s="1">
        <v>0.5</v>
      </c>
      <c r="H1051" t="str">
        <f t="shared" si="81"/>
        <v>&gt;=50%</v>
      </c>
      <c r="I1051" s="8" t="str">
        <f t="shared" si="83"/>
        <v>&gt;500</v>
      </c>
      <c r="J1051" s="8" t="str">
        <f t="shared" si="84"/>
        <v>No</v>
      </c>
      <c r="K1051" s="1" t="s">
        <v>9295</v>
      </c>
      <c r="L1051">
        <v>3.8</v>
      </c>
      <c r="M1051" s="4">
        <v>1163</v>
      </c>
      <c r="N1051" s="12">
        <f t="shared" si="82"/>
        <v>4419.3999999999996</v>
      </c>
      <c r="O1051" t="s">
        <v>11623</v>
      </c>
      <c r="P1051" t="s">
        <v>6312</v>
      </c>
      <c r="Q1051" t="s">
        <v>12760</v>
      </c>
      <c r="R1051" t="s">
        <v>6313</v>
      </c>
      <c r="S1051" t="s">
        <v>13934</v>
      </c>
      <c r="T1051" t="s">
        <v>6314</v>
      </c>
      <c r="U1051" t="s">
        <v>6315</v>
      </c>
      <c r="V1051" t="s">
        <v>6316</v>
      </c>
    </row>
    <row r="1052" spans="1:22">
      <c r="A1052" t="s">
        <v>6317</v>
      </c>
      <c r="B1052" t="s">
        <v>10194</v>
      </c>
      <c r="C1052" t="s">
        <v>10717</v>
      </c>
      <c r="D1052">
        <v>398</v>
      </c>
      <c r="E1052" s="11">
        <f t="shared" si="80"/>
        <v>513743</v>
      </c>
      <c r="F1052" s="5">
        <v>1999</v>
      </c>
      <c r="G1052" s="1">
        <v>0.8</v>
      </c>
      <c r="H1052" t="str">
        <f t="shared" si="81"/>
        <v>20-50%</v>
      </c>
      <c r="I1052" s="8" t="str">
        <f t="shared" si="83"/>
        <v>&gt;500</v>
      </c>
      <c r="J1052" s="8" t="str">
        <f t="shared" si="84"/>
        <v>No</v>
      </c>
      <c r="K1052" s="1" t="s">
        <v>9295</v>
      </c>
      <c r="L1052">
        <v>4.0999999999999996</v>
      </c>
      <c r="M1052" s="4">
        <v>257</v>
      </c>
      <c r="N1052" s="12">
        <f t="shared" si="82"/>
        <v>1053.6999999999998</v>
      </c>
      <c r="O1052" t="s">
        <v>11624</v>
      </c>
      <c r="P1052" t="s">
        <v>6319</v>
      </c>
      <c r="Q1052" t="s">
        <v>12761</v>
      </c>
      <c r="R1052" t="s">
        <v>6320</v>
      </c>
      <c r="S1052" t="s">
        <v>13935</v>
      </c>
      <c r="T1052" t="s">
        <v>6321</v>
      </c>
      <c r="U1052" t="s">
        <v>6322</v>
      </c>
      <c r="V1052" t="s">
        <v>6323</v>
      </c>
    </row>
    <row r="1053" spans="1:22">
      <c r="A1053" t="s">
        <v>6324</v>
      </c>
      <c r="B1053" t="s">
        <v>6325</v>
      </c>
      <c r="C1053" t="s">
        <v>10703</v>
      </c>
      <c r="D1053">
        <v>539</v>
      </c>
      <c r="E1053" s="11">
        <f t="shared" si="80"/>
        <v>25932240</v>
      </c>
      <c r="F1053" s="5">
        <v>720</v>
      </c>
      <c r="G1053" s="1">
        <v>0.25</v>
      </c>
      <c r="H1053" t="str">
        <f t="shared" si="81"/>
        <v>&gt;=50%</v>
      </c>
      <c r="I1053" s="8" t="str">
        <f t="shared" si="83"/>
        <v>&gt;500</v>
      </c>
      <c r="J1053" s="8" t="str">
        <f t="shared" si="84"/>
        <v>No</v>
      </c>
      <c r="K1053" s="1" t="s">
        <v>9296</v>
      </c>
      <c r="L1053">
        <v>4.0999999999999996</v>
      </c>
      <c r="M1053" s="4">
        <v>36017</v>
      </c>
      <c r="N1053" s="12">
        <f t="shared" si="82"/>
        <v>147669.69999999998</v>
      </c>
      <c r="O1053" t="s">
        <v>11625</v>
      </c>
      <c r="P1053" t="s">
        <v>6326</v>
      </c>
      <c r="Q1053" t="s">
        <v>12762</v>
      </c>
      <c r="R1053" t="s">
        <v>6327</v>
      </c>
      <c r="S1053" t="s">
        <v>13936</v>
      </c>
      <c r="T1053" t="s">
        <v>6328</v>
      </c>
      <c r="U1053" t="s">
        <v>6329</v>
      </c>
      <c r="V1053" t="s">
        <v>6330</v>
      </c>
    </row>
    <row r="1054" spans="1:22">
      <c r="A1054" t="s">
        <v>6331</v>
      </c>
      <c r="B1054" t="s">
        <v>10195</v>
      </c>
      <c r="C1054" t="s">
        <v>10709</v>
      </c>
      <c r="D1054">
        <v>699</v>
      </c>
      <c r="E1054" s="11">
        <f t="shared" si="80"/>
        <v>12903550</v>
      </c>
      <c r="F1054" s="5">
        <v>1595</v>
      </c>
      <c r="G1054" s="1">
        <v>0.56000000000000005</v>
      </c>
      <c r="H1054" t="str">
        <f t="shared" si="81"/>
        <v>20-50%</v>
      </c>
      <c r="I1054" s="8" t="str">
        <f t="shared" si="83"/>
        <v>&gt;500</v>
      </c>
      <c r="J1054" s="8" t="str">
        <f t="shared" si="84"/>
        <v>No</v>
      </c>
      <c r="K1054" s="1" t="s">
        <v>9295</v>
      </c>
      <c r="L1054">
        <v>4.0999999999999996</v>
      </c>
      <c r="M1054" s="4">
        <v>8090</v>
      </c>
      <c r="N1054" s="12">
        <f t="shared" si="82"/>
        <v>33169</v>
      </c>
      <c r="O1054" t="s">
        <v>11626</v>
      </c>
      <c r="P1054" t="s">
        <v>6333</v>
      </c>
      <c r="Q1054" t="s">
        <v>12763</v>
      </c>
      <c r="R1054" t="s">
        <v>6334</v>
      </c>
      <c r="S1054" t="s">
        <v>13937</v>
      </c>
      <c r="T1054" t="s">
        <v>6335</v>
      </c>
      <c r="U1054" t="s">
        <v>6336</v>
      </c>
      <c r="V1054" t="s">
        <v>6337</v>
      </c>
    </row>
    <row r="1055" spans="1:22">
      <c r="A1055" t="s">
        <v>6338</v>
      </c>
      <c r="B1055" t="s">
        <v>10196</v>
      </c>
      <c r="C1055" t="s">
        <v>10718</v>
      </c>
      <c r="D1055" s="2">
        <v>2148</v>
      </c>
      <c r="E1055" s="11">
        <f t="shared" si="80"/>
        <v>114409260</v>
      </c>
      <c r="F1055" s="5">
        <v>3645</v>
      </c>
      <c r="G1055" s="1">
        <v>0.41</v>
      </c>
      <c r="H1055" t="str">
        <f t="shared" si="81"/>
        <v>&gt;=50%</v>
      </c>
      <c r="I1055" s="8" t="str">
        <f t="shared" si="83"/>
        <v>&gt;500</v>
      </c>
      <c r="J1055" s="8" t="str">
        <f t="shared" si="84"/>
        <v>No</v>
      </c>
      <c r="K1055" s="1" t="s">
        <v>9296</v>
      </c>
      <c r="L1055">
        <v>4.0999999999999996</v>
      </c>
      <c r="M1055" s="4">
        <v>31388</v>
      </c>
      <c r="N1055" s="12">
        <f t="shared" si="82"/>
        <v>128690.79999999999</v>
      </c>
      <c r="O1055" t="s">
        <v>11627</v>
      </c>
      <c r="P1055" t="s">
        <v>6340</v>
      </c>
      <c r="Q1055" t="s">
        <v>12764</v>
      </c>
      <c r="R1055" t="s">
        <v>6341</v>
      </c>
      <c r="S1055" t="s">
        <v>13938</v>
      </c>
      <c r="T1055" t="s">
        <v>6342</v>
      </c>
      <c r="U1055" t="s">
        <v>6343</v>
      </c>
      <c r="V1055" t="s">
        <v>6344</v>
      </c>
    </row>
    <row r="1056" spans="1:22">
      <c r="A1056" t="s">
        <v>6345</v>
      </c>
      <c r="B1056" t="s">
        <v>10197</v>
      </c>
      <c r="C1056" t="s">
        <v>10719</v>
      </c>
      <c r="D1056" s="2">
        <v>3599</v>
      </c>
      <c r="E1056" s="11">
        <f t="shared" si="80"/>
        <v>1081200</v>
      </c>
      <c r="F1056" s="5">
        <v>7950</v>
      </c>
      <c r="G1056" s="1">
        <v>0.55000000000000004</v>
      </c>
      <c r="H1056" t="str">
        <f t="shared" si="81"/>
        <v>&gt;=50%</v>
      </c>
      <c r="I1056" s="8" t="str">
        <f t="shared" si="83"/>
        <v>&gt;500</v>
      </c>
      <c r="J1056" s="8" t="str">
        <f t="shared" si="84"/>
        <v>No</v>
      </c>
      <c r="K1056" s="1" t="s">
        <v>9295</v>
      </c>
      <c r="L1056">
        <v>4.2</v>
      </c>
      <c r="M1056" s="4">
        <v>136</v>
      </c>
      <c r="N1056" s="12">
        <f t="shared" si="82"/>
        <v>571.20000000000005</v>
      </c>
      <c r="O1056" t="s">
        <v>11628</v>
      </c>
      <c r="P1056" t="s">
        <v>6347</v>
      </c>
      <c r="Q1056" t="s">
        <v>12765</v>
      </c>
      <c r="R1056" t="s">
        <v>6348</v>
      </c>
      <c r="S1056" t="s">
        <v>13939</v>
      </c>
      <c r="T1056" t="s">
        <v>6349</v>
      </c>
      <c r="U1056" t="s">
        <v>6350</v>
      </c>
      <c r="V1056" t="s">
        <v>6351</v>
      </c>
    </row>
    <row r="1057" spans="1:22">
      <c r="A1057" t="s">
        <v>6352</v>
      </c>
      <c r="B1057" t="s">
        <v>10198</v>
      </c>
      <c r="C1057" t="s">
        <v>10720</v>
      </c>
      <c r="D1057">
        <v>351</v>
      </c>
      <c r="E1057" s="11">
        <f t="shared" si="80"/>
        <v>5374620</v>
      </c>
      <c r="F1057" s="5">
        <v>999</v>
      </c>
      <c r="G1057" s="1">
        <v>0.65</v>
      </c>
      <c r="H1057" t="str">
        <f t="shared" si="81"/>
        <v>20%</v>
      </c>
      <c r="I1057" s="8" t="str">
        <f t="shared" si="83"/>
        <v>&gt;500</v>
      </c>
      <c r="J1057" s="8" t="str">
        <f t="shared" si="84"/>
        <v>No</v>
      </c>
      <c r="K1057" s="1" t="s">
        <v>9295</v>
      </c>
      <c r="L1057">
        <v>4</v>
      </c>
      <c r="M1057" s="4">
        <v>5380</v>
      </c>
      <c r="N1057" s="12">
        <f t="shared" si="82"/>
        <v>21520</v>
      </c>
      <c r="O1057" t="s">
        <v>11629</v>
      </c>
      <c r="P1057" t="s">
        <v>6354</v>
      </c>
      <c r="Q1057" t="s">
        <v>12766</v>
      </c>
      <c r="R1057" t="s">
        <v>6355</v>
      </c>
      <c r="S1057" t="s">
        <v>13940</v>
      </c>
      <c r="T1057" t="s">
        <v>6356</v>
      </c>
      <c r="U1057" t="s">
        <v>6357</v>
      </c>
      <c r="V1057" t="s">
        <v>6358</v>
      </c>
    </row>
    <row r="1058" spans="1:22">
      <c r="A1058" t="s">
        <v>6359</v>
      </c>
      <c r="B1058" t="s">
        <v>10199</v>
      </c>
      <c r="C1058" t="s">
        <v>10717</v>
      </c>
      <c r="D1058" s="2">
        <v>1614</v>
      </c>
      <c r="E1058" s="11">
        <f t="shared" si="80"/>
        <v>66264630</v>
      </c>
      <c r="F1058" s="5">
        <v>1745</v>
      </c>
      <c r="G1058" s="1">
        <v>0.08</v>
      </c>
      <c r="H1058" t="str">
        <f t="shared" si="81"/>
        <v>20-50%</v>
      </c>
      <c r="I1058" s="8" t="str">
        <f t="shared" si="83"/>
        <v>&gt;500</v>
      </c>
      <c r="J1058" s="8" t="str">
        <f t="shared" si="84"/>
        <v>No</v>
      </c>
      <c r="K1058" s="1" t="s">
        <v>9296</v>
      </c>
      <c r="L1058">
        <v>4.3</v>
      </c>
      <c r="M1058" s="4">
        <v>37974</v>
      </c>
      <c r="N1058" s="12">
        <f t="shared" si="82"/>
        <v>163288.19999999998</v>
      </c>
      <c r="O1058" t="s">
        <v>11630</v>
      </c>
      <c r="P1058" t="s">
        <v>6361</v>
      </c>
      <c r="Q1058" t="s">
        <v>12767</v>
      </c>
      <c r="R1058" t="s">
        <v>6362</v>
      </c>
      <c r="S1058" t="s">
        <v>13941</v>
      </c>
      <c r="T1058" t="s">
        <v>6363</v>
      </c>
      <c r="U1058" t="s">
        <v>6364</v>
      </c>
      <c r="V1058" t="s">
        <v>6365</v>
      </c>
    </row>
    <row r="1059" spans="1:22">
      <c r="A1059" t="s">
        <v>6366</v>
      </c>
      <c r="B1059" t="s">
        <v>10200</v>
      </c>
      <c r="C1059" t="s">
        <v>10706</v>
      </c>
      <c r="D1059">
        <v>719</v>
      </c>
      <c r="E1059" s="11">
        <f t="shared" si="80"/>
        <v>22297310</v>
      </c>
      <c r="F1059" s="5">
        <v>1295</v>
      </c>
      <c r="G1059" s="1">
        <v>0.44</v>
      </c>
      <c r="H1059" t="str">
        <f t="shared" si="81"/>
        <v>&gt;=50%</v>
      </c>
      <c r="I1059" s="8" t="str">
        <f t="shared" si="83"/>
        <v>&gt;500</v>
      </c>
      <c r="J1059" s="8" t="str">
        <f t="shared" si="84"/>
        <v>No</v>
      </c>
      <c r="K1059" s="1" t="s">
        <v>9296</v>
      </c>
      <c r="L1059">
        <v>4.2</v>
      </c>
      <c r="M1059" s="4">
        <v>17218</v>
      </c>
      <c r="N1059" s="12">
        <f t="shared" si="82"/>
        <v>72315.600000000006</v>
      </c>
      <c r="O1059" t="s">
        <v>11631</v>
      </c>
      <c r="P1059" t="s">
        <v>6368</v>
      </c>
      <c r="Q1059" t="s">
        <v>12768</v>
      </c>
      <c r="R1059" t="s">
        <v>6369</v>
      </c>
      <c r="S1059" t="s">
        <v>13942</v>
      </c>
      <c r="T1059" t="s">
        <v>6370</v>
      </c>
      <c r="U1059" t="s">
        <v>6371</v>
      </c>
      <c r="V1059" t="s">
        <v>6372</v>
      </c>
    </row>
    <row r="1060" spans="1:22">
      <c r="A1060" t="s">
        <v>6373</v>
      </c>
      <c r="B1060" t="s">
        <v>10201</v>
      </c>
      <c r="C1060" t="s">
        <v>10715</v>
      </c>
      <c r="D1060">
        <v>678</v>
      </c>
      <c r="E1060" s="11">
        <f t="shared" si="80"/>
        <v>1349100</v>
      </c>
      <c r="F1060" s="5">
        <v>1499</v>
      </c>
      <c r="G1060" s="1">
        <v>0.55000000000000004</v>
      </c>
      <c r="H1060" t="str">
        <f t="shared" si="81"/>
        <v>20-50%</v>
      </c>
      <c r="I1060" s="8" t="str">
        <f t="shared" si="83"/>
        <v>&gt;500</v>
      </c>
      <c r="J1060" s="8" t="str">
        <f t="shared" si="84"/>
        <v>No</v>
      </c>
      <c r="K1060" s="1" t="s">
        <v>9295</v>
      </c>
      <c r="L1060">
        <v>4.2</v>
      </c>
      <c r="M1060" s="4">
        <v>900</v>
      </c>
      <c r="N1060" s="12">
        <f t="shared" si="82"/>
        <v>3780</v>
      </c>
      <c r="O1060" t="s">
        <v>11632</v>
      </c>
      <c r="P1060" t="s">
        <v>6375</v>
      </c>
      <c r="Q1060" t="s">
        <v>12769</v>
      </c>
      <c r="R1060" t="s">
        <v>6376</v>
      </c>
      <c r="S1060" t="s">
        <v>13943</v>
      </c>
      <c r="T1060" t="s">
        <v>6377</v>
      </c>
      <c r="U1060" t="s">
        <v>6378</v>
      </c>
      <c r="V1060" t="s">
        <v>6379</v>
      </c>
    </row>
    <row r="1061" spans="1:22">
      <c r="A1061" t="s">
        <v>6380</v>
      </c>
      <c r="B1061" t="s">
        <v>10202</v>
      </c>
      <c r="C1061" t="s">
        <v>10721</v>
      </c>
      <c r="D1061">
        <v>809</v>
      </c>
      <c r="E1061" s="11">
        <f t="shared" si="80"/>
        <v>1507920</v>
      </c>
      <c r="F1061" s="5">
        <v>1545</v>
      </c>
      <c r="G1061" s="1">
        <v>0.48</v>
      </c>
      <c r="H1061" t="str">
        <f t="shared" si="81"/>
        <v>&gt;=50%</v>
      </c>
      <c r="I1061" s="8" t="str">
        <f t="shared" si="83"/>
        <v>&gt;500</v>
      </c>
      <c r="J1061" s="8" t="str">
        <f t="shared" si="84"/>
        <v>No</v>
      </c>
      <c r="K1061" s="1" t="s">
        <v>9296</v>
      </c>
      <c r="L1061">
        <v>3.7</v>
      </c>
      <c r="M1061" s="4">
        <v>976</v>
      </c>
      <c r="N1061" s="12">
        <f t="shared" si="82"/>
        <v>3611.2000000000003</v>
      </c>
      <c r="O1061" t="s">
        <v>11633</v>
      </c>
      <c r="P1061" t="s">
        <v>6382</v>
      </c>
      <c r="Q1061" t="s">
        <v>6383</v>
      </c>
      <c r="R1061" t="s">
        <v>6384</v>
      </c>
      <c r="S1061" t="s">
        <v>13944</v>
      </c>
      <c r="T1061" t="s">
        <v>6385</v>
      </c>
      <c r="U1061" t="s">
        <v>6386</v>
      </c>
      <c r="V1061" t="s">
        <v>6387</v>
      </c>
    </row>
    <row r="1062" spans="1:22">
      <c r="A1062" t="s">
        <v>6388</v>
      </c>
      <c r="B1062" t="s">
        <v>10203</v>
      </c>
      <c r="C1062" t="s">
        <v>10706</v>
      </c>
      <c r="D1062" s="2">
        <v>1969</v>
      </c>
      <c r="E1062" s="11">
        <f t="shared" si="80"/>
        <v>24635000</v>
      </c>
      <c r="F1062" s="5">
        <v>5000</v>
      </c>
      <c r="G1062" s="1">
        <v>0.61</v>
      </c>
      <c r="H1062" t="str">
        <f t="shared" si="81"/>
        <v>20%</v>
      </c>
      <c r="I1062" s="8" t="str">
        <f t="shared" si="83"/>
        <v>&gt;500</v>
      </c>
      <c r="J1062" s="8" t="str">
        <f t="shared" si="84"/>
        <v>No</v>
      </c>
      <c r="K1062" s="1" t="s">
        <v>9295</v>
      </c>
      <c r="L1062">
        <v>4.0999999999999996</v>
      </c>
      <c r="M1062" s="4">
        <v>4927</v>
      </c>
      <c r="N1062" s="12">
        <f t="shared" si="82"/>
        <v>20200.699999999997</v>
      </c>
      <c r="O1062" t="s">
        <v>11634</v>
      </c>
      <c r="P1062" t="s">
        <v>6390</v>
      </c>
      <c r="Q1062" t="s">
        <v>12770</v>
      </c>
      <c r="R1062" t="s">
        <v>6391</v>
      </c>
      <c r="S1062" t="s">
        <v>13945</v>
      </c>
      <c r="T1062" t="s">
        <v>6392</v>
      </c>
      <c r="U1062" t="s">
        <v>6393</v>
      </c>
      <c r="V1062" t="s">
        <v>6394</v>
      </c>
    </row>
    <row r="1063" spans="1:22">
      <c r="A1063" t="s">
        <v>6395</v>
      </c>
      <c r="B1063" t="s">
        <v>10204</v>
      </c>
      <c r="C1063" t="s">
        <v>10704</v>
      </c>
      <c r="D1063" s="2">
        <v>1490</v>
      </c>
      <c r="E1063" s="11">
        <f t="shared" si="80"/>
        <v>6005385</v>
      </c>
      <c r="F1063" s="5">
        <v>1695</v>
      </c>
      <c r="G1063" s="1">
        <v>0.12</v>
      </c>
      <c r="H1063" t="str">
        <f t="shared" si="81"/>
        <v>20-50%</v>
      </c>
      <c r="I1063" s="8" t="str">
        <f t="shared" si="83"/>
        <v>&gt;500</v>
      </c>
      <c r="J1063" s="8" t="str">
        <f t="shared" si="84"/>
        <v>No</v>
      </c>
      <c r="K1063" s="1" t="s">
        <v>9296</v>
      </c>
      <c r="L1063">
        <v>4.4000000000000004</v>
      </c>
      <c r="M1063" s="4">
        <v>3543</v>
      </c>
      <c r="N1063" s="12">
        <f t="shared" si="82"/>
        <v>15589.2</v>
      </c>
      <c r="O1063" t="s">
        <v>11635</v>
      </c>
      <c r="P1063" t="s">
        <v>6397</v>
      </c>
      <c r="Q1063" t="s">
        <v>12771</v>
      </c>
      <c r="R1063" t="s">
        <v>6398</v>
      </c>
      <c r="S1063" t="s">
        <v>13946</v>
      </c>
      <c r="T1063" t="s">
        <v>6399</v>
      </c>
      <c r="U1063" t="s">
        <v>6400</v>
      </c>
      <c r="V1063" t="s">
        <v>6401</v>
      </c>
    </row>
    <row r="1064" spans="1:22">
      <c r="A1064" t="s">
        <v>6402</v>
      </c>
      <c r="B1064" t="s">
        <v>6403</v>
      </c>
      <c r="C1064" t="s">
        <v>10722</v>
      </c>
      <c r="D1064" s="2">
        <v>2499</v>
      </c>
      <c r="E1064" s="11">
        <f t="shared" si="80"/>
        <v>10777740</v>
      </c>
      <c r="F1064" s="5">
        <v>3945</v>
      </c>
      <c r="G1064" s="1">
        <v>0.37</v>
      </c>
      <c r="H1064" t="str">
        <f t="shared" si="81"/>
        <v>20-50%</v>
      </c>
      <c r="I1064" s="8" t="str">
        <f t="shared" si="83"/>
        <v>&gt;500</v>
      </c>
      <c r="J1064" s="8" t="str">
        <f t="shared" si="84"/>
        <v>No</v>
      </c>
      <c r="K1064" s="1" t="s">
        <v>9296</v>
      </c>
      <c r="L1064">
        <v>3.8</v>
      </c>
      <c r="M1064" s="4">
        <v>2732</v>
      </c>
      <c r="N1064" s="12">
        <f t="shared" si="82"/>
        <v>10381.6</v>
      </c>
      <c r="O1064" t="s">
        <v>11636</v>
      </c>
      <c r="P1064" t="s">
        <v>6404</v>
      </c>
      <c r="Q1064" t="s">
        <v>12772</v>
      </c>
      <c r="R1064" t="s">
        <v>6405</v>
      </c>
      <c r="S1064" t="s">
        <v>13947</v>
      </c>
      <c r="T1064" t="s">
        <v>6406</v>
      </c>
      <c r="U1064" t="s">
        <v>6407</v>
      </c>
      <c r="V1064" t="s">
        <v>6408</v>
      </c>
    </row>
    <row r="1065" spans="1:22">
      <c r="A1065" t="s">
        <v>6409</v>
      </c>
      <c r="B1065" t="s">
        <v>10205</v>
      </c>
      <c r="C1065" t="s">
        <v>10709</v>
      </c>
      <c r="D1065" s="2">
        <v>1665</v>
      </c>
      <c r="E1065" s="11">
        <f t="shared" si="80"/>
        <v>30158432</v>
      </c>
      <c r="F1065" s="5">
        <v>2099</v>
      </c>
      <c r="G1065" s="1">
        <v>0.21</v>
      </c>
      <c r="H1065" t="str">
        <f t="shared" si="81"/>
        <v>20-50%</v>
      </c>
      <c r="I1065" s="8" t="str">
        <f t="shared" si="83"/>
        <v>&gt;500</v>
      </c>
      <c r="J1065" s="8" t="str">
        <f t="shared" si="84"/>
        <v>No</v>
      </c>
      <c r="K1065" s="1" t="s">
        <v>9296</v>
      </c>
      <c r="L1065">
        <v>4</v>
      </c>
      <c r="M1065" s="4">
        <v>14368</v>
      </c>
      <c r="N1065" s="12">
        <f t="shared" si="82"/>
        <v>57472</v>
      </c>
      <c r="O1065" t="s">
        <v>11637</v>
      </c>
      <c r="P1065" t="s">
        <v>6411</v>
      </c>
      <c r="Q1065" t="s">
        <v>12773</v>
      </c>
      <c r="R1065" t="s">
        <v>6412</v>
      </c>
      <c r="S1065" t="s">
        <v>13948</v>
      </c>
      <c r="T1065" t="s">
        <v>6413</v>
      </c>
      <c r="U1065" t="s">
        <v>6414</v>
      </c>
      <c r="V1065" t="s">
        <v>6415</v>
      </c>
    </row>
    <row r="1066" spans="1:22">
      <c r="A1066" t="s">
        <v>6416</v>
      </c>
      <c r="B1066" t="s">
        <v>10206</v>
      </c>
      <c r="C1066" t="s">
        <v>10709</v>
      </c>
      <c r="D1066" s="2">
        <v>3229</v>
      </c>
      <c r="E1066" s="11">
        <f t="shared" si="80"/>
        <v>210338580</v>
      </c>
      <c r="F1066" s="5">
        <v>5295</v>
      </c>
      <c r="G1066" s="1">
        <v>0.39</v>
      </c>
      <c r="H1066" t="str">
        <f t="shared" si="81"/>
        <v>20-50%</v>
      </c>
      <c r="I1066" s="8" t="str">
        <f t="shared" si="83"/>
        <v>&gt;500</v>
      </c>
      <c r="J1066" s="8" t="str">
        <f t="shared" si="84"/>
        <v>No</v>
      </c>
      <c r="K1066" s="1" t="s">
        <v>9296</v>
      </c>
      <c r="L1066">
        <v>4.2</v>
      </c>
      <c r="M1066" s="4">
        <v>39724</v>
      </c>
      <c r="N1066" s="12">
        <f t="shared" si="82"/>
        <v>166840.80000000002</v>
      </c>
      <c r="O1066" t="s">
        <v>11638</v>
      </c>
      <c r="P1066" t="s">
        <v>6418</v>
      </c>
      <c r="Q1066" t="s">
        <v>12774</v>
      </c>
      <c r="R1066" t="s">
        <v>6419</v>
      </c>
      <c r="S1066" t="s">
        <v>13949</v>
      </c>
      <c r="T1066" t="s">
        <v>6420</v>
      </c>
      <c r="U1066" t="s">
        <v>6421</v>
      </c>
      <c r="V1066" t="s">
        <v>6422</v>
      </c>
    </row>
    <row r="1067" spans="1:22">
      <c r="A1067" t="s">
        <v>6423</v>
      </c>
      <c r="B1067" t="s">
        <v>10207</v>
      </c>
      <c r="C1067" t="s">
        <v>10703</v>
      </c>
      <c r="D1067" s="2">
        <v>1799</v>
      </c>
      <c r="E1067" s="11">
        <f t="shared" si="80"/>
        <v>35198645</v>
      </c>
      <c r="F1067" s="5">
        <v>3595</v>
      </c>
      <c r="G1067" s="1">
        <v>0.5</v>
      </c>
      <c r="H1067" t="str">
        <f t="shared" si="81"/>
        <v>20-50%</v>
      </c>
      <c r="I1067" s="8" t="str">
        <f t="shared" si="83"/>
        <v>&gt;500</v>
      </c>
      <c r="J1067" s="8" t="str">
        <f t="shared" si="84"/>
        <v>No</v>
      </c>
      <c r="K1067" s="1" t="s">
        <v>9295</v>
      </c>
      <c r="L1067">
        <v>3.8</v>
      </c>
      <c r="M1067" s="4">
        <v>9791</v>
      </c>
      <c r="N1067" s="12">
        <f t="shared" si="82"/>
        <v>37205.799999999996</v>
      </c>
      <c r="O1067" t="s">
        <v>11639</v>
      </c>
      <c r="P1067" t="s">
        <v>6425</v>
      </c>
      <c r="Q1067" t="s">
        <v>12775</v>
      </c>
      <c r="R1067" t="s">
        <v>6426</v>
      </c>
      <c r="S1067" t="s">
        <v>13950</v>
      </c>
      <c r="T1067" t="s">
        <v>6427</v>
      </c>
      <c r="U1067" t="s">
        <v>6428</v>
      </c>
      <c r="V1067" t="s">
        <v>6429</v>
      </c>
    </row>
    <row r="1068" spans="1:22">
      <c r="A1068" t="s">
        <v>6430</v>
      </c>
      <c r="B1068" t="s">
        <v>10208</v>
      </c>
      <c r="C1068" t="s">
        <v>10704</v>
      </c>
      <c r="D1068" s="2">
        <v>1260</v>
      </c>
      <c r="E1068" s="11">
        <f t="shared" si="80"/>
        <v>4911809</v>
      </c>
      <c r="F1068" s="5">
        <v>1699</v>
      </c>
      <c r="G1068" s="1">
        <v>0.26</v>
      </c>
      <c r="H1068" t="str">
        <f t="shared" si="81"/>
        <v>20-50%</v>
      </c>
      <c r="I1068" s="8" t="str">
        <f t="shared" si="83"/>
        <v>&gt;500</v>
      </c>
      <c r="J1068" s="8" t="str">
        <f t="shared" si="84"/>
        <v>No</v>
      </c>
      <c r="K1068" s="1" t="s">
        <v>9296</v>
      </c>
      <c r="L1068">
        <v>4.2</v>
      </c>
      <c r="M1068" s="4">
        <v>2891</v>
      </c>
      <c r="N1068" s="12">
        <f t="shared" si="82"/>
        <v>12142.2</v>
      </c>
      <c r="O1068" t="s">
        <v>11640</v>
      </c>
      <c r="P1068" t="s">
        <v>6432</v>
      </c>
      <c r="Q1068" t="s">
        <v>12776</v>
      </c>
      <c r="R1068" t="s">
        <v>6433</v>
      </c>
      <c r="S1068" t="s">
        <v>13951</v>
      </c>
      <c r="T1068" t="s">
        <v>6434</v>
      </c>
      <c r="U1068" t="s">
        <v>6435</v>
      </c>
      <c r="V1068" t="s">
        <v>6436</v>
      </c>
    </row>
    <row r="1069" spans="1:22">
      <c r="A1069" t="s">
        <v>6437</v>
      </c>
      <c r="B1069" t="s">
        <v>10209</v>
      </c>
      <c r="C1069" t="s">
        <v>10712</v>
      </c>
      <c r="D1069">
        <v>749</v>
      </c>
      <c r="E1069" s="11">
        <f t="shared" si="80"/>
        <v>2761534</v>
      </c>
      <c r="F1069" s="5">
        <v>1129</v>
      </c>
      <c r="G1069" s="1">
        <v>0.34</v>
      </c>
      <c r="H1069" t="str">
        <f t="shared" si="81"/>
        <v>20-50%</v>
      </c>
      <c r="I1069" s="8" t="str">
        <f t="shared" si="83"/>
        <v>&gt;500</v>
      </c>
      <c r="J1069" s="8" t="str">
        <f t="shared" si="84"/>
        <v>No</v>
      </c>
      <c r="K1069" s="1" t="s">
        <v>9296</v>
      </c>
      <c r="L1069">
        <v>4</v>
      </c>
      <c r="M1069" s="4">
        <v>2446</v>
      </c>
      <c r="N1069" s="12">
        <f t="shared" si="82"/>
        <v>9784</v>
      </c>
      <c r="O1069" t="s">
        <v>11641</v>
      </c>
      <c r="P1069" t="s">
        <v>6439</v>
      </c>
      <c r="Q1069" t="s">
        <v>12777</v>
      </c>
      <c r="R1069" t="s">
        <v>6440</v>
      </c>
      <c r="S1069" t="s">
        <v>13952</v>
      </c>
      <c r="T1069" t="s">
        <v>6441</v>
      </c>
      <c r="U1069" t="s">
        <v>6442</v>
      </c>
      <c r="V1069" t="s">
        <v>6443</v>
      </c>
    </row>
    <row r="1070" spans="1:22">
      <c r="A1070" t="s">
        <v>6444</v>
      </c>
      <c r="B1070" t="s">
        <v>6445</v>
      </c>
      <c r="C1070" t="s">
        <v>10723</v>
      </c>
      <c r="D1070" s="2">
        <v>3499</v>
      </c>
      <c r="E1070" s="11">
        <f t="shared" si="80"/>
        <v>146845300</v>
      </c>
      <c r="F1070" s="5">
        <v>5795</v>
      </c>
      <c r="G1070" s="1">
        <v>0.4</v>
      </c>
      <c r="H1070" t="str">
        <f t="shared" si="81"/>
        <v>&gt;=50%</v>
      </c>
      <c r="I1070" s="8" t="str">
        <f t="shared" si="83"/>
        <v>&gt;500</v>
      </c>
      <c r="J1070" s="8" t="str">
        <f t="shared" si="84"/>
        <v>No</v>
      </c>
      <c r="K1070" s="1" t="s">
        <v>9296</v>
      </c>
      <c r="L1070">
        <v>3.9</v>
      </c>
      <c r="M1070" s="4">
        <v>25340</v>
      </c>
      <c r="N1070" s="12">
        <f t="shared" si="82"/>
        <v>98826</v>
      </c>
      <c r="O1070" t="s">
        <v>11642</v>
      </c>
      <c r="P1070" t="s">
        <v>6446</v>
      </c>
      <c r="Q1070" t="s">
        <v>12778</v>
      </c>
      <c r="R1070" t="s">
        <v>6447</v>
      </c>
      <c r="S1070" t="s">
        <v>13953</v>
      </c>
      <c r="T1070" t="s">
        <v>6448</v>
      </c>
      <c r="U1070" t="s">
        <v>6449</v>
      </c>
      <c r="V1070" t="s">
        <v>6450</v>
      </c>
    </row>
    <row r="1071" spans="1:22">
      <c r="A1071" t="s">
        <v>6451</v>
      </c>
      <c r="B1071" t="s">
        <v>10210</v>
      </c>
      <c r="C1071" t="s">
        <v>10704</v>
      </c>
      <c r="D1071">
        <v>379</v>
      </c>
      <c r="E1071" s="11">
        <f t="shared" si="80"/>
        <v>3092904</v>
      </c>
      <c r="F1071" s="5">
        <v>999</v>
      </c>
      <c r="G1071" s="1">
        <v>0.62</v>
      </c>
      <c r="H1071" t="str">
        <f t="shared" si="81"/>
        <v>&gt;=50%</v>
      </c>
      <c r="I1071" s="8" t="str">
        <f t="shared" si="83"/>
        <v>&gt;500</v>
      </c>
      <c r="J1071" s="8" t="str">
        <f t="shared" si="84"/>
        <v>No</v>
      </c>
      <c r="K1071" s="1" t="s">
        <v>9295</v>
      </c>
      <c r="L1071">
        <v>4.3</v>
      </c>
      <c r="M1071" s="4">
        <v>3096</v>
      </c>
      <c r="N1071" s="12">
        <f t="shared" si="82"/>
        <v>13312.8</v>
      </c>
      <c r="O1071" t="s">
        <v>11643</v>
      </c>
      <c r="P1071" t="s">
        <v>6453</v>
      </c>
      <c r="Q1071" t="s">
        <v>12779</v>
      </c>
      <c r="R1071" t="s">
        <v>6454</v>
      </c>
      <c r="S1071" t="s">
        <v>13954</v>
      </c>
      <c r="T1071" t="s">
        <v>6455</v>
      </c>
      <c r="U1071" t="s">
        <v>6456</v>
      </c>
      <c r="V1071" t="s">
        <v>6457</v>
      </c>
    </row>
    <row r="1072" spans="1:22">
      <c r="A1072" t="s">
        <v>6458</v>
      </c>
      <c r="B1072" t="s">
        <v>10211</v>
      </c>
      <c r="C1072" t="s">
        <v>10715</v>
      </c>
      <c r="D1072" s="2">
        <v>1099</v>
      </c>
      <c r="E1072" s="11">
        <f t="shared" si="80"/>
        <v>9600</v>
      </c>
      <c r="F1072" s="5">
        <v>2400</v>
      </c>
      <c r="G1072" s="1">
        <v>0.54</v>
      </c>
      <c r="H1072" t="str">
        <f t="shared" si="81"/>
        <v>20-50%</v>
      </c>
      <c r="I1072" s="8" t="str">
        <f t="shared" si="83"/>
        <v>&gt;500</v>
      </c>
      <c r="J1072" s="8" t="str">
        <f t="shared" si="84"/>
        <v>No</v>
      </c>
      <c r="K1072" s="1" t="s">
        <v>9295</v>
      </c>
      <c r="L1072">
        <v>3.8</v>
      </c>
      <c r="M1072" s="4">
        <v>4</v>
      </c>
      <c r="N1072" s="12">
        <f t="shared" si="82"/>
        <v>15.2</v>
      </c>
      <c r="O1072" t="s">
        <v>11644</v>
      </c>
      <c r="P1072" t="s">
        <v>6460</v>
      </c>
      <c r="Q1072" t="s">
        <v>12780</v>
      </c>
      <c r="R1072" t="s">
        <v>6461</v>
      </c>
      <c r="S1072" t="s">
        <v>13955</v>
      </c>
      <c r="T1072" t="s">
        <v>6462</v>
      </c>
      <c r="U1072" t="s">
        <v>6463</v>
      </c>
      <c r="V1072" t="s">
        <v>6464</v>
      </c>
    </row>
    <row r="1073" spans="1:22">
      <c r="A1073" t="s">
        <v>6465</v>
      </c>
      <c r="B1073" t="s">
        <v>6466</v>
      </c>
      <c r="C1073" t="s">
        <v>10724</v>
      </c>
      <c r="D1073">
        <v>749</v>
      </c>
      <c r="E1073" s="11">
        <f t="shared" si="80"/>
        <v>154581</v>
      </c>
      <c r="F1073" s="5">
        <v>1299</v>
      </c>
      <c r="G1073" s="1">
        <v>0.42</v>
      </c>
      <c r="H1073" t="str">
        <f t="shared" si="81"/>
        <v>20%</v>
      </c>
      <c r="I1073" s="8" t="str">
        <f t="shared" si="83"/>
        <v>&gt;500</v>
      </c>
      <c r="J1073" s="8" t="str">
        <f t="shared" si="84"/>
        <v>No</v>
      </c>
      <c r="K1073" s="1" t="s">
        <v>9296</v>
      </c>
      <c r="L1073">
        <v>4</v>
      </c>
      <c r="M1073" s="4">
        <v>119</v>
      </c>
      <c r="N1073" s="12">
        <f t="shared" si="82"/>
        <v>476</v>
      </c>
      <c r="O1073" t="s">
        <v>11645</v>
      </c>
      <c r="P1073" t="s">
        <v>6467</v>
      </c>
      <c r="Q1073" t="s">
        <v>12781</v>
      </c>
      <c r="R1073" t="s">
        <v>6468</v>
      </c>
      <c r="S1073" t="s">
        <v>13956</v>
      </c>
      <c r="T1073" t="s">
        <v>6469</v>
      </c>
      <c r="U1073" t="s">
        <v>6470</v>
      </c>
      <c r="V1073" t="s">
        <v>6471</v>
      </c>
    </row>
    <row r="1074" spans="1:22">
      <c r="A1074" t="s">
        <v>6472</v>
      </c>
      <c r="B1074" t="s">
        <v>10212</v>
      </c>
      <c r="C1074" t="s">
        <v>10711</v>
      </c>
      <c r="D1074" s="2">
        <v>1299</v>
      </c>
      <c r="E1074" s="11">
        <f t="shared" si="80"/>
        <v>52097694</v>
      </c>
      <c r="F1074" s="5">
        <v>1299</v>
      </c>
      <c r="G1074" s="1">
        <v>0</v>
      </c>
      <c r="H1074" t="str">
        <f t="shared" si="81"/>
        <v>20-50%</v>
      </c>
      <c r="I1074" s="8" t="str">
        <f t="shared" si="83"/>
        <v>&gt;500</v>
      </c>
      <c r="J1074" s="8" t="str">
        <f t="shared" si="84"/>
        <v>No</v>
      </c>
      <c r="K1074" s="1" t="s">
        <v>9296</v>
      </c>
      <c r="L1074">
        <v>4.2</v>
      </c>
      <c r="M1074" s="4">
        <v>40106</v>
      </c>
      <c r="N1074" s="12">
        <f t="shared" si="82"/>
        <v>168445.2</v>
      </c>
      <c r="O1074" t="s">
        <v>11646</v>
      </c>
      <c r="P1074" t="s">
        <v>6475</v>
      </c>
      <c r="Q1074" t="s">
        <v>12782</v>
      </c>
      <c r="R1074" t="s">
        <v>6476</v>
      </c>
      <c r="S1074" t="s">
        <v>13957</v>
      </c>
      <c r="T1074" t="s">
        <v>6477</v>
      </c>
      <c r="U1074" t="s">
        <v>6478</v>
      </c>
      <c r="V1074" t="s">
        <v>6479</v>
      </c>
    </row>
    <row r="1075" spans="1:22">
      <c r="A1075" t="s">
        <v>6480</v>
      </c>
      <c r="B1075" t="s">
        <v>10213</v>
      </c>
      <c r="C1075" t="s">
        <v>10705</v>
      </c>
      <c r="D1075">
        <v>549</v>
      </c>
      <c r="E1075" s="11">
        <f t="shared" si="80"/>
        <v>14201610</v>
      </c>
      <c r="F1075" s="5">
        <v>1090</v>
      </c>
      <c r="G1075" s="1">
        <v>0.5</v>
      </c>
      <c r="H1075" t="str">
        <f t="shared" si="81"/>
        <v>&gt;=50%</v>
      </c>
      <c r="I1075" s="8" t="str">
        <f t="shared" si="83"/>
        <v>&gt;500</v>
      </c>
      <c r="J1075" s="8" t="str">
        <f t="shared" si="84"/>
        <v>No</v>
      </c>
      <c r="K1075" s="1" t="s">
        <v>9295</v>
      </c>
      <c r="L1075">
        <v>4.2</v>
      </c>
      <c r="M1075" s="4">
        <v>13029</v>
      </c>
      <c r="N1075" s="12">
        <f t="shared" si="82"/>
        <v>54721.8</v>
      </c>
      <c r="O1075" t="s">
        <v>11647</v>
      </c>
      <c r="P1075" t="s">
        <v>6482</v>
      </c>
      <c r="Q1075" t="s">
        <v>12783</v>
      </c>
      <c r="R1075" t="s">
        <v>6483</v>
      </c>
      <c r="S1075" t="s">
        <v>13958</v>
      </c>
      <c r="T1075" t="s">
        <v>6484</v>
      </c>
      <c r="U1075" t="s">
        <v>6485</v>
      </c>
      <c r="V1075" t="s">
        <v>6486</v>
      </c>
    </row>
    <row r="1076" spans="1:22">
      <c r="A1076" t="s">
        <v>6487</v>
      </c>
      <c r="B1076" t="s">
        <v>10214</v>
      </c>
      <c r="C1076" t="s">
        <v>10711</v>
      </c>
      <c r="D1076">
        <v>899</v>
      </c>
      <c r="E1076" s="11">
        <f t="shared" si="80"/>
        <v>582000</v>
      </c>
      <c r="F1076" s="5">
        <v>2000</v>
      </c>
      <c r="G1076" s="1">
        <v>0.55000000000000004</v>
      </c>
      <c r="H1076" t="str">
        <f t="shared" si="81"/>
        <v>20%</v>
      </c>
      <c r="I1076" s="8" t="str">
        <f t="shared" si="83"/>
        <v>&gt;500</v>
      </c>
      <c r="J1076" s="8" t="str">
        <f t="shared" si="84"/>
        <v>No</v>
      </c>
      <c r="K1076" s="1" t="s">
        <v>9295</v>
      </c>
      <c r="L1076">
        <v>3.6</v>
      </c>
      <c r="M1076" s="4">
        <v>291</v>
      </c>
      <c r="N1076" s="12">
        <f t="shared" si="82"/>
        <v>1047.6000000000001</v>
      </c>
      <c r="O1076" t="s">
        <v>11648</v>
      </c>
      <c r="P1076" t="s">
        <v>6489</v>
      </c>
      <c r="Q1076" t="s">
        <v>12784</v>
      </c>
      <c r="R1076" t="s">
        <v>6490</v>
      </c>
      <c r="S1076" t="s">
        <v>13959</v>
      </c>
      <c r="T1076" t="s">
        <v>6491</v>
      </c>
      <c r="U1076" t="s">
        <v>6492</v>
      </c>
      <c r="V1076" t="s">
        <v>6493</v>
      </c>
    </row>
    <row r="1077" spans="1:22">
      <c r="A1077" t="s">
        <v>6494</v>
      </c>
      <c r="B1077" t="s">
        <v>10215</v>
      </c>
      <c r="C1077" t="s">
        <v>10706</v>
      </c>
      <c r="D1077" s="2">
        <v>1321</v>
      </c>
      <c r="E1077" s="11">
        <f t="shared" si="80"/>
        <v>23874885</v>
      </c>
      <c r="F1077" s="5">
        <v>1545</v>
      </c>
      <c r="G1077" s="1">
        <v>0.14000000000000001</v>
      </c>
      <c r="H1077" t="str">
        <f t="shared" si="81"/>
        <v>20-50%</v>
      </c>
      <c r="I1077" s="8" t="str">
        <f t="shared" si="83"/>
        <v>&gt;500</v>
      </c>
      <c r="J1077" s="8" t="str">
        <f t="shared" si="84"/>
        <v>No</v>
      </c>
      <c r="K1077" s="1" t="s">
        <v>9296</v>
      </c>
      <c r="L1077">
        <v>4.3</v>
      </c>
      <c r="M1077" s="4">
        <v>15453</v>
      </c>
      <c r="N1077" s="12">
        <f t="shared" si="82"/>
        <v>66447.899999999994</v>
      </c>
      <c r="O1077" t="s">
        <v>11649</v>
      </c>
      <c r="P1077" t="s">
        <v>6496</v>
      </c>
      <c r="Q1077" t="s">
        <v>12785</v>
      </c>
      <c r="R1077" t="s">
        <v>6497</v>
      </c>
      <c r="S1077" t="s">
        <v>13960</v>
      </c>
      <c r="T1077" t="s">
        <v>6498</v>
      </c>
      <c r="U1077" t="s">
        <v>6499</v>
      </c>
      <c r="V1077" t="s">
        <v>6500</v>
      </c>
    </row>
    <row r="1078" spans="1:22">
      <c r="A1078" t="s">
        <v>6501</v>
      </c>
      <c r="B1078" t="s">
        <v>10216</v>
      </c>
      <c r="C1078" t="s">
        <v>10711</v>
      </c>
      <c r="D1078" s="2">
        <v>1099</v>
      </c>
      <c r="E1078" s="11">
        <f t="shared" si="80"/>
        <v>1207396</v>
      </c>
      <c r="F1078" s="5">
        <v>1999</v>
      </c>
      <c r="G1078" s="1">
        <v>0.45</v>
      </c>
      <c r="H1078" t="str">
        <f t="shared" si="81"/>
        <v>20%</v>
      </c>
      <c r="I1078" s="8" t="str">
        <f t="shared" si="83"/>
        <v>&gt;500</v>
      </c>
      <c r="J1078" s="8" t="str">
        <f t="shared" si="84"/>
        <v>No</v>
      </c>
      <c r="K1078" s="1" t="s">
        <v>9296</v>
      </c>
      <c r="L1078">
        <v>4</v>
      </c>
      <c r="M1078" s="4">
        <v>604</v>
      </c>
      <c r="N1078" s="12">
        <f t="shared" si="82"/>
        <v>2416</v>
      </c>
      <c r="O1078" t="s">
        <v>11650</v>
      </c>
      <c r="P1078" t="s">
        <v>6503</v>
      </c>
      <c r="Q1078" t="s">
        <v>6504</v>
      </c>
      <c r="R1078" t="s">
        <v>6505</v>
      </c>
      <c r="S1078" t="s">
        <v>13961</v>
      </c>
      <c r="T1078" t="s">
        <v>6506</v>
      </c>
      <c r="U1078" t="s">
        <v>6507</v>
      </c>
      <c r="V1078" t="s">
        <v>6508</v>
      </c>
    </row>
    <row r="1079" spans="1:22">
      <c r="A1079" t="s">
        <v>6509</v>
      </c>
      <c r="B1079" t="s">
        <v>10217</v>
      </c>
      <c r="C1079" t="s">
        <v>10716</v>
      </c>
      <c r="D1079">
        <v>775</v>
      </c>
      <c r="E1079" s="11">
        <f t="shared" si="80"/>
        <v>40816125</v>
      </c>
      <c r="F1079" s="5">
        <v>875</v>
      </c>
      <c r="G1079" s="1">
        <v>0.11</v>
      </c>
      <c r="H1079" t="str">
        <f t="shared" si="81"/>
        <v>&gt;=50%</v>
      </c>
      <c r="I1079" s="8" t="str">
        <f t="shared" si="83"/>
        <v>&gt;500</v>
      </c>
      <c r="J1079" s="8" t="str">
        <f t="shared" si="84"/>
        <v>No</v>
      </c>
      <c r="K1079" s="1" t="s">
        <v>9296</v>
      </c>
      <c r="L1079">
        <v>4.2</v>
      </c>
      <c r="M1079" s="4">
        <v>46647</v>
      </c>
      <c r="N1079" s="12">
        <f t="shared" si="82"/>
        <v>195917.4</v>
      </c>
      <c r="O1079" t="s">
        <v>11651</v>
      </c>
      <c r="P1079" t="s">
        <v>6511</v>
      </c>
      <c r="Q1079" t="s">
        <v>12786</v>
      </c>
      <c r="R1079" t="s">
        <v>6512</v>
      </c>
      <c r="S1079" t="s">
        <v>13962</v>
      </c>
      <c r="T1079" t="s">
        <v>6513</v>
      </c>
      <c r="U1079" t="s">
        <v>6514</v>
      </c>
      <c r="V1079" t="s">
        <v>6515</v>
      </c>
    </row>
    <row r="1080" spans="1:22">
      <c r="A1080" t="s">
        <v>6516</v>
      </c>
      <c r="B1080" t="s">
        <v>10218</v>
      </c>
      <c r="C1080" t="s">
        <v>10720</v>
      </c>
      <c r="D1080" s="2">
        <v>6299</v>
      </c>
      <c r="E1080" s="11">
        <f t="shared" si="80"/>
        <v>49367910</v>
      </c>
      <c r="F1080" s="5">
        <v>15270</v>
      </c>
      <c r="G1080" s="1">
        <v>0.59</v>
      </c>
      <c r="H1080" t="str">
        <f t="shared" si="81"/>
        <v>20-50%</v>
      </c>
      <c r="I1080" s="8" t="str">
        <f t="shared" si="83"/>
        <v>&gt;500</v>
      </c>
      <c r="J1080" s="8" t="str">
        <f t="shared" si="84"/>
        <v>No</v>
      </c>
      <c r="K1080" s="1" t="s">
        <v>9295</v>
      </c>
      <c r="L1080">
        <v>4.0999999999999996</v>
      </c>
      <c r="M1080" s="4">
        <v>3233</v>
      </c>
      <c r="N1080" s="12">
        <f t="shared" si="82"/>
        <v>13255.3</v>
      </c>
      <c r="O1080" t="s">
        <v>11652</v>
      </c>
      <c r="P1080" t="s">
        <v>6518</v>
      </c>
      <c r="Q1080" t="s">
        <v>12787</v>
      </c>
      <c r="R1080" t="s">
        <v>6519</v>
      </c>
      <c r="S1080" t="s">
        <v>13963</v>
      </c>
      <c r="T1080" t="s">
        <v>6520</v>
      </c>
      <c r="U1080" t="s">
        <v>6521</v>
      </c>
      <c r="V1080" t="s">
        <v>6522</v>
      </c>
    </row>
    <row r="1081" spans="1:22">
      <c r="A1081" t="s">
        <v>6523</v>
      </c>
      <c r="B1081" t="s">
        <v>10219</v>
      </c>
      <c r="C1081" t="s">
        <v>10704</v>
      </c>
      <c r="D1081" s="2">
        <v>3190</v>
      </c>
      <c r="E1081" s="11">
        <f t="shared" si="80"/>
        <v>5377990</v>
      </c>
      <c r="F1081" s="5">
        <v>4195</v>
      </c>
      <c r="G1081" s="1">
        <v>0.24</v>
      </c>
      <c r="H1081" t="str">
        <f t="shared" si="81"/>
        <v>&gt;=50%</v>
      </c>
      <c r="I1081" s="8" t="str">
        <f t="shared" si="83"/>
        <v>&gt;500</v>
      </c>
      <c r="J1081" s="8" t="str">
        <f t="shared" si="84"/>
        <v>No</v>
      </c>
      <c r="K1081" s="1" t="s">
        <v>9296</v>
      </c>
      <c r="L1081">
        <v>4</v>
      </c>
      <c r="M1081" s="4">
        <v>1282</v>
      </c>
      <c r="N1081" s="12">
        <f t="shared" si="82"/>
        <v>5128</v>
      </c>
      <c r="O1081" t="s">
        <v>11653</v>
      </c>
      <c r="P1081" t="s">
        <v>6525</v>
      </c>
      <c r="Q1081" t="s">
        <v>12788</v>
      </c>
      <c r="R1081" t="s">
        <v>6526</v>
      </c>
      <c r="S1081" t="s">
        <v>13964</v>
      </c>
      <c r="T1081" t="s">
        <v>6527</v>
      </c>
      <c r="U1081" t="s">
        <v>6528</v>
      </c>
      <c r="V1081" t="s">
        <v>6529</v>
      </c>
    </row>
    <row r="1082" spans="1:22">
      <c r="A1082" t="s">
        <v>6530</v>
      </c>
      <c r="B1082" t="s">
        <v>10220</v>
      </c>
      <c r="C1082" t="s">
        <v>10721</v>
      </c>
      <c r="D1082">
        <v>799</v>
      </c>
      <c r="E1082" s="11">
        <f t="shared" si="80"/>
        <v>139230</v>
      </c>
      <c r="F1082" s="5">
        <v>1989</v>
      </c>
      <c r="G1082" s="1">
        <v>0.6</v>
      </c>
      <c r="H1082" t="str">
        <f t="shared" si="81"/>
        <v>20-50%</v>
      </c>
      <c r="I1082" s="8" t="str">
        <f t="shared" si="83"/>
        <v>&gt;500</v>
      </c>
      <c r="J1082" s="8" t="str">
        <f t="shared" si="84"/>
        <v>No</v>
      </c>
      <c r="K1082" s="1" t="s">
        <v>9295</v>
      </c>
      <c r="L1082">
        <v>4.3</v>
      </c>
      <c r="M1082" s="4">
        <v>70</v>
      </c>
      <c r="N1082" s="12">
        <f t="shared" si="82"/>
        <v>301</v>
      </c>
      <c r="O1082" t="s">
        <v>11654</v>
      </c>
      <c r="P1082" t="s">
        <v>6532</v>
      </c>
      <c r="Q1082" t="s">
        <v>12789</v>
      </c>
      <c r="R1082" t="s">
        <v>6533</v>
      </c>
      <c r="S1082" t="s">
        <v>13965</v>
      </c>
      <c r="T1082" t="s">
        <v>6534</v>
      </c>
      <c r="U1082" t="s">
        <v>6535</v>
      </c>
      <c r="V1082" t="s">
        <v>6536</v>
      </c>
    </row>
    <row r="1083" spans="1:22">
      <c r="A1083" t="s">
        <v>6537</v>
      </c>
      <c r="B1083" t="s">
        <v>10221</v>
      </c>
      <c r="C1083" t="s">
        <v>10711</v>
      </c>
      <c r="D1083" s="2">
        <v>2699</v>
      </c>
      <c r="E1083" s="11">
        <f t="shared" si="80"/>
        <v>130820000</v>
      </c>
      <c r="F1083" s="5">
        <v>5000</v>
      </c>
      <c r="G1083" s="1">
        <v>0.46</v>
      </c>
      <c r="H1083" t="str">
        <f t="shared" si="81"/>
        <v>20-50%</v>
      </c>
      <c r="I1083" s="8" t="str">
        <f t="shared" si="83"/>
        <v>&gt;500</v>
      </c>
      <c r="J1083" s="8" t="str">
        <f t="shared" si="84"/>
        <v>No</v>
      </c>
      <c r="K1083" s="1" t="s">
        <v>9296</v>
      </c>
      <c r="L1083">
        <v>4</v>
      </c>
      <c r="M1083" s="4">
        <v>26164</v>
      </c>
      <c r="N1083" s="12">
        <f t="shared" si="82"/>
        <v>104656</v>
      </c>
      <c r="O1083" t="s">
        <v>11655</v>
      </c>
      <c r="P1083" t="s">
        <v>6539</v>
      </c>
      <c r="Q1083" t="s">
        <v>12790</v>
      </c>
      <c r="R1083" t="s">
        <v>6540</v>
      </c>
      <c r="S1083" t="s">
        <v>13966</v>
      </c>
      <c r="T1083" t="s">
        <v>6541</v>
      </c>
      <c r="U1083" t="s">
        <v>6542</v>
      </c>
      <c r="V1083" t="s">
        <v>6543</v>
      </c>
    </row>
    <row r="1084" spans="1:22">
      <c r="A1084" t="s">
        <v>6544</v>
      </c>
      <c r="B1084" t="s">
        <v>10222</v>
      </c>
      <c r="C1084" t="s">
        <v>10715</v>
      </c>
      <c r="D1084">
        <v>599</v>
      </c>
      <c r="E1084" s="11">
        <f t="shared" si="80"/>
        <v>16004340</v>
      </c>
      <c r="F1084" s="5">
        <v>990</v>
      </c>
      <c r="G1084" s="1">
        <v>0.39</v>
      </c>
      <c r="H1084" t="str">
        <f t="shared" si="81"/>
        <v>20-50%</v>
      </c>
      <c r="I1084" s="8" t="str">
        <f t="shared" si="83"/>
        <v>&gt;500</v>
      </c>
      <c r="J1084" s="8" t="str">
        <f t="shared" si="84"/>
        <v>No</v>
      </c>
      <c r="K1084" s="1" t="s">
        <v>9296</v>
      </c>
      <c r="L1084">
        <v>3.9</v>
      </c>
      <c r="M1084" s="4">
        <v>16166</v>
      </c>
      <c r="N1084" s="12">
        <f t="shared" si="82"/>
        <v>63047.4</v>
      </c>
      <c r="O1084" t="s">
        <v>11656</v>
      </c>
      <c r="P1084" t="s">
        <v>6546</v>
      </c>
      <c r="Q1084" t="s">
        <v>12791</v>
      </c>
      <c r="R1084" t="s">
        <v>6547</v>
      </c>
      <c r="S1084" t="s">
        <v>13967</v>
      </c>
      <c r="T1084" t="s">
        <v>6548</v>
      </c>
      <c r="U1084" t="s">
        <v>6549</v>
      </c>
      <c r="V1084" t="s">
        <v>6550</v>
      </c>
    </row>
    <row r="1085" spans="1:22">
      <c r="A1085" t="s">
        <v>6551</v>
      </c>
      <c r="B1085" t="s">
        <v>10223</v>
      </c>
      <c r="C1085" t="s">
        <v>10716</v>
      </c>
      <c r="D1085">
        <v>749</v>
      </c>
      <c r="E1085" s="11">
        <f t="shared" si="80"/>
        <v>39654923</v>
      </c>
      <c r="F1085" s="5">
        <v>1111</v>
      </c>
      <c r="G1085" s="1">
        <v>0.33</v>
      </c>
      <c r="H1085" t="str">
        <f t="shared" si="81"/>
        <v>20-50%</v>
      </c>
      <c r="I1085" s="8" t="str">
        <f t="shared" si="83"/>
        <v>&gt;500</v>
      </c>
      <c r="J1085" s="8" t="str">
        <f t="shared" si="84"/>
        <v>No</v>
      </c>
      <c r="K1085" s="1" t="s">
        <v>9296</v>
      </c>
      <c r="L1085">
        <v>4.2</v>
      </c>
      <c r="M1085" s="4">
        <v>35693</v>
      </c>
      <c r="N1085" s="12">
        <f t="shared" si="82"/>
        <v>149910.6</v>
      </c>
      <c r="O1085" t="s">
        <v>11657</v>
      </c>
      <c r="P1085" t="s">
        <v>6553</v>
      </c>
      <c r="Q1085" t="s">
        <v>12792</v>
      </c>
      <c r="R1085" t="s">
        <v>6554</v>
      </c>
      <c r="S1085" t="s">
        <v>13968</v>
      </c>
      <c r="T1085" t="s">
        <v>6555</v>
      </c>
      <c r="U1085" t="s">
        <v>6556</v>
      </c>
      <c r="V1085" t="s">
        <v>6557</v>
      </c>
    </row>
    <row r="1086" spans="1:22">
      <c r="A1086" t="s">
        <v>6558</v>
      </c>
      <c r="B1086" t="s">
        <v>10224</v>
      </c>
      <c r="C1086" t="s">
        <v>10725</v>
      </c>
      <c r="D1086" s="2">
        <v>6199</v>
      </c>
      <c r="E1086" s="11">
        <f t="shared" si="80"/>
        <v>149666400</v>
      </c>
      <c r="F1086" s="5">
        <v>10400</v>
      </c>
      <c r="G1086" s="1">
        <v>0.4</v>
      </c>
      <c r="H1086" t="str">
        <f t="shared" si="81"/>
        <v>20-50%</v>
      </c>
      <c r="I1086" s="8" t="str">
        <f t="shared" si="83"/>
        <v>&gt;500</v>
      </c>
      <c r="J1086" s="8" t="str">
        <f t="shared" si="84"/>
        <v>No</v>
      </c>
      <c r="K1086" s="1" t="s">
        <v>9296</v>
      </c>
      <c r="L1086">
        <v>4.0999999999999996</v>
      </c>
      <c r="M1086" s="4">
        <v>14391</v>
      </c>
      <c r="N1086" s="12">
        <f t="shared" si="82"/>
        <v>59003.099999999991</v>
      </c>
      <c r="O1086" t="s">
        <v>11658</v>
      </c>
      <c r="P1086" t="s">
        <v>6560</v>
      </c>
      <c r="Q1086" t="s">
        <v>12793</v>
      </c>
      <c r="R1086" t="s">
        <v>6561</v>
      </c>
      <c r="S1086" t="s">
        <v>13969</v>
      </c>
      <c r="T1086" t="s">
        <v>6562</v>
      </c>
      <c r="U1086" t="s">
        <v>6563</v>
      </c>
      <c r="V1086" t="s">
        <v>6564</v>
      </c>
    </row>
    <row r="1087" spans="1:22">
      <c r="A1087" t="s">
        <v>6565</v>
      </c>
      <c r="B1087" t="s">
        <v>10225</v>
      </c>
      <c r="C1087" t="s">
        <v>10715</v>
      </c>
      <c r="D1087" s="2">
        <v>1819</v>
      </c>
      <c r="E1087" s="11">
        <f t="shared" si="80"/>
        <v>19785540</v>
      </c>
      <c r="F1087" s="5">
        <v>2490</v>
      </c>
      <c r="G1087" s="1">
        <v>0.27</v>
      </c>
      <c r="H1087" t="str">
        <f t="shared" si="81"/>
        <v>20-50%</v>
      </c>
      <c r="I1087" s="8" t="str">
        <f t="shared" si="83"/>
        <v>&gt;500</v>
      </c>
      <c r="J1087" s="8" t="str">
        <f t="shared" si="84"/>
        <v>No</v>
      </c>
      <c r="K1087" s="1" t="s">
        <v>9296</v>
      </c>
      <c r="L1087">
        <v>4.4000000000000004</v>
      </c>
      <c r="M1087" s="4">
        <v>7946</v>
      </c>
      <c r="N1087" s="12">
        <f t="shared" si="82"/>
        <v>34962.400000000001</v>
      </c>
      <c r="O1087" t="s">
        <v>11659</v>
      </c>
      <c r="P1087" t="s">
        <v>6567</v>
      </c>
      <c r="Q1087" t="s">
        <v>12794</v>
      </c>
      <c r="R1087" t="s">
        <v>6568</v>
      </c>
      <c r="S1087" t="s">
        <v>13970</v>
      </c>
      <c r="T1087" t="s">
        <v>6569</v>
      </c>
      <c r="U1087" t="s">
        <v>6570</v>
      </c>
      <c r="V1087" t="s">
        <v>6571</v>
      </c>
    </row>
    <row r="1088" spans="1:22">
      <c r="A1088" t="s">
        <v>6572</v>
      </c>
      <c r="B1088" t="s">
        <v>10226</v>
      </c>
      <c r="C1088" t="s">
        <v>10712</v>
      </c>
      <c r="D1088" s="2">
        <v>1199</v>
      </c>
      <c r="E1088" s="11">
        <f t="shared" si="80"/>
        <v>3353500</v>
      </c>
      <c r="F1088" s="5">
        <v>1900</v>
      </c>
      <c r="G1088" s="1">
        <v>0.37</v>
      </c>
      <c r="H1088" t="str">
        <f t="shared" si="81"/>
        <v>20-50%</v>
      </c>
      <c r="I1088" s="8" t="str">
        <f t="shared" si="83"/>
        <v>&gt;500</v>
      </c>
      <c r="J1088" s="8" t="str">
        <f t="shared" si="84"/>
        <v>No</v>
      </c>
      <c r="K1088" s="1" t="s">
        <v>9296</v>
      </c>
      <c r="L1088">
        <v>4</v>
      </c>
      <c r="M1088" s="4">
        <v>1765</v>
      </c>
      <c r="N1088" s="12">
        <f t="shared" si="82"/>
        <v>7060</v>
      </c>
      <c r="O1088" t="s">
        <v>11660</v>
      </c>
      <c r="P1088" t="s">
        <v>6574</v>
      </c>
      <c r="Q1088" t="s">
        <v>12795</v>
      </c>
      <c r="R1088" t="s">
        <v>6575</v>
      </c>
      <c r="S1088" t="s">
        <v>13971</v>
      </c>
      <c r="T1088" t="s">
        <v>6576</v>
      </c>
      <c r="U1088" t="s">
        <v>6577</v>
      </c>
      <c r="V1088" t="s">
        <v>6578</v>
      </c>
    </row>
    <row r="1089" spans="1:22">
      <c r="A1089" t="s">
        <v>6579</v>
      </c>
      <c r="B1089" t="s">
        <v>10227</v>
      </c>
      <c r="C1089" t="s">
        <v>10723</v>
      </c>
      <c r="D1089" s="2">
        <v>3249</v>
      </c>
      <c r="E1089" s="11">
        <f t="shared" si="80"/>
        <v>88520290</v>
      </c>
      <c r="F1089" s="5">
        <v>6295</v>
      </c>
      <c r="G1089" s="1">
        <v>0.48</v>
      </c>
      <c r="H1089" t="str">
        <f t="shared" si="81"/>
        <v>&gt;=50%</v>
      </c>
      <c r="I1089" s="8" t="str">
        <f t="shared" si="83"/>
        <v>&gt;500</v>
      </c>
      <c r="J1089" s="8" t="str">
        <f t="shared" si="84"/>
        <v>No</v>
      </c>
      <c r="K1089" s="1" t="s">
        <v>9296</v>
      </c>
      <c r="L1089">
        <v>3.8</v>
      </c>
      <c r="M1089" s="4">
        <v>14062</v>
      </c>
      <c r="N1089" s="12">
        <f t="shared" si="82"/>
        <v>53435.6</v>
      </c>
      <c r="O1089" t="s">
        <v>11661</v>
      </c>
      <c r="P1089" t="s">
        <v>6581</v>
      </c>
      <c r="Q1089" t="s">
        <v>12796</v>
      </c>
      <c r="R1089" t="s">
        <v>6582</v>
      </c>
      <c r="S1089" t="s">
        <v>13972</v>
      </c>
      <c r="T1089" t="s">
        <v>6583</v>
      </c>
      <c r="U1089" t="s">
        <v>6584</v>
      </c>
      <c r="V1089" t="s">
        <v>6585</v>
      </c>
    </row>
    <row r="1090" spans="1:22">
      <c r="A1090" t="s">
        <v>6586</v>
      </c>
      <c r="B1090" t="s">
        <v>10228</v>
      </c>
      <c r="C1090" t="s">
        <v>10705</v>
      </c>
      <c r="D1090">
        <v>349</v>
      </c>
      <c r="E1090" s="11">
        <f t="shared" ref="E1090:E1153" si="85">F1090 * M1090</f>
        <v>15630354</v>
      </c>
      <c r="F1090" s="5">
        <v>999</v>
      </c>
      <c r="G1090" s="1">
        <v>0.65</v>
      </c>
      <c r="H1090" t="str">
        <f t="shared" ref="H1090:H1153" si="86">IF(G1091 &lt;=0.2, "20%", IF(G1091 &lt;=0.5,"20-50%", "&gt;=50%"))</f>
        <v>20-50%</v>
      </c>
      <c r="I1090" s="8" t="str">
        <f t="shared" si="83"/>
        <v>&gt;500</v>
      </c>
      <c r="J1090" s="8" t="str">
        <f t="shared" si="84"/>
        <v>No</v>
      </c>
      <c r="K1090" s="1" t="s">
        <v>9295</v>
      </c>
      <c r="L1090">
        <v>4</v>
      </c>
      <c r="M1090" s="4">
        <v>15646</v>
      </c>
      <c r="N1090" s="12">
        <f t="shared" ref="N1090:N1153" si="87">L1090 *M1090</f>
        <v>62584</v>
      </c>
      <c r="O1090" t="s">
        <v>11662</v>
      </c>
      <c r="P1090" t="s">
        <v>6588</v>
      </c>
      <c r="Q1090" t="s">
        <v>12797</v>
      </c>
      <c r="R1090" t="s">
        <v>6589</v>
      </c>
      <c r="S1090" t="s">
        <v>13973</v>
      </c>
      <c r="T1090" t="s">
        <v>6590</v>
      </c>
      <c r="U1090" t="s">
        <v>6591</v>
      </c>
      <c r="V1090" t="s">
        <v>6592</v>
      </c>
    </row>
    <row r="1091" spans="1:22">
      <c r="A1091" t="s">
        <v>6593</v>
      </c>
      <c r="B1091" t="s">
        <v>10229</v>
      </c>
      <c r="C1091" t="s">
        <v>10726</v>
      </c>
      <c r="D1091" s="2">
        <v>1049</v>
      </c>
      <c r="E1091" s="11">
        <f t="shared" si="85"/>
        <v>188589</v>
      </c>
      <c r="F1091" s="5">
        <v>1699</v>
      </c>
      <c r="G1091" s="1">
        <v>0.38</v>
      </c>
      <c r="H1091" t="str">
        <f t="shared" si="86"/>
        <v>20-50%</v>
      </c>
      <c r="I1091" s="8" t="str">
        <f t="shared" ref="I1091:I1154" si="88">IF(F1091&lt;200,"&lt;200",IF(F1091&lt;=500,"200-500",IF(F1091&gt;500,"&gt;500")))</f>
        <v>&gt;500</v>
      </c>
      <c r="J1091" s="8" t="str">
        <f t="shared" ref="J1091:J1154" si="89">IF(T1091 &lt;1000, "Yes","No")</f>
        <v>No</v>
      </c>
      <c r="K1091" s="1" t="s">
        <v>9296</v>
      </c>
      <c r="L1091">
        <v>3.1</v>
      </c>
      <c r="M1091" s="4">
        <v>111</v>
      </c>
      <c r="N1091" s="12">
        <f t="shared" si="87"/>
        <v>344.1</v>
      </c>
      <c r="O1091" t="s">
        <v>11663</v>
      </c>
      <c r="P1091" t="s">
        <v>6595</v>
      </c>
      <c r="Q1091" t="s">
        <v>12798</v>
      </c>
      <c r="R1091" t="s">
        <v>6596</v>
      </c>
      <c r="S1091" t="s">
        <v>13974</v>
      </c>
      <c r="T1091" t="s">
        <v>6597</v>
      </c>
      <c r="U1091" t="s">
        <v>6598</v>
      </c>
      <c r="V1091" t="s">
        <v>6599</v>
      </c>
    </row>
    <row r="1092" spans="1:22">
      <c r="A1092" t="s">
        <v>6600</v>
      </c>
      <c r="B1092" t="s">
        <v>10230</v>
      </c>
      <c r="C1092" t="s">
        <v>10716</v>
      </c>
      <c r="D1092">
        <v>799</v>
      </c>
      <c r="E1092" s="11">
        <f t="shared" si="85"/>
        <v>14542500</v>
      </c>
      <c r="F1092" s="5">
        <v>1500</v>
      </c>
      <c r="G1092" s="1">
        <v>0.47</v>
      </c>
      <c r="H1092" t="str">
        <f t="shared" si="86"/>
        <v>20-50%</v>
      </c>
      <c r="I1092" s="8" t="str">
        <f t="shared" si="88"/>
        <v>&gt;500</v>
      </c>
      <c r="J1092" s="8" t="str">
        <f t="shared" si="89"/>
        <v>No</v>
      </c>
      <c r="K1092" s="1" t="s">
        <v>9296</v>
      </c>
      <c r="L1092">
        <v>4.3</v>
      </c>
      <c r="M1092" s="4">
        <v>9695</v>
      </c>
      <c r="N1092" s="12">
        <f t="shared" si="87"/>
        <v>41688.5</v>
      </c>
      <c r="O1092" t="s">
        <v>11664</v>
      </c>
      <c r="P1092" t="s">
        <v>6602</v>
      </c>
      <c r="Q1092" t="s">
        <v>12799</v>
      </c>
      <c r="R1092" t="s">
        <v>6603</v>
      </c>
      <c r="S1092" t="s">
        <v>13975</v>
      </c>
      <c r="T1092" t="s">
        <v>6604</v>
      </c>
      <c r="U1092" t="s">
        <v>6605</v>
      </c>
      <c r="V1092" t="s">
        <v>6606</v>
      </c>
    </row>
    <row r="1093" spans="1:22">
      <c r="A1093" t="s">
        <v>6607</v>
      </c>
      <c r="B1093" t="s">
        <v>10231</v>
      </c>
      <c r="C1093" t="s">
        <v>10712</v>
      </c>
      <c r="D1093" s="2">
        <v>4999</v>
      </c>
      <c r="E1093" s="11">
        <f t="shared" si="85"/>
        <v>17099800</v>
      </c>
      <c r="F1093" s="5">
        <v>9650</v>
      </c>
      <c r="G1093" s="1">
        <v>0.48</v>
      </c>
      <c r="H1093" t="str">
        <f t="shared" si="86"/>
        <v>20-50%</v>
      </c>
      <c r="I1093" s="8" t="str">
        <f t="shared" si="88"/>
        <v>&gt;500</v>
      </c>
      <c r="J1093" s="8" t="str">
        <f t="shared" si="89"/>
        <v>No</v>
      </c>
      <c r="K1093" s="1" t="s">
        <v>9296</v>
      </c>
      <c r="L1093">
        <v>4.2</v>
      </c>
      <c r="M1093" s="4">
        <v>1772</v>
      </c>
      <c r="N1093" s="12">
        <f t="shared" si="87"/>
        <v>7442.4000000000005</v>
      </c>
      <c r="O1093" t="s">
        <v>11665</v>
      </c>
      <c r="P1093" t="s">
        <v>6609</v>
      </c>
      <c r="Q1093" t="s">
        <v>12800</v>
      </c>
      <c r="R1093" t="s">
        <v>6610</v>
      </c>
      <c r="S1093" t="s">
        <v>13976</v>
      </c>
      <c r="T1093" t="s">
        <v>6611</v>
      </c>
      <c r="U1093" t="s">
        <v>6612</v>
      </c>
      <c r="V1093" t="s">
        <v>6613</v>
      </c>
    </row>
    <row r="1094" spans="1:22">
      <c r="A1094" t="s">
        <v>6614</v>
      </c>
      <c r="B1094" t="s">
        <v>10232</v>
      </c>
      <c r="C1094" t="s">
        <v>10707</v>
      </c>
      <c r="D1094" s="2">
        <v>6999</v>
      </c>
      <c r="E1094" s="11">
        <f t="shared" si="85"/>
        <v>121774410</v>
      </c>
      <c r="F1094" s="5">
        <v>10590</v>
      </c>
      <c r="G1094" s="1">
        <v>0.34</v>
      </c>
      <c r="H1094" t="str">
        <f t="shared" si="86"/>
        <v>&gt;=50%</v>
      </c>
      <c r="I1094" s="8" t="str">
        <f t="shared" si="88"/>
        <v>&gt;500</v>
      </c>
      <c r="J1094" s="8" t="str">
        <f t="shared" si="89"/>
        <v>No</v>
      </c>
      <c r="K1094" s="1" t="s">
        <v>9296</v>
      </c>
      <c r="L1094">
        <v>4.4000000000000004</v>
      </c>
      <c r="M1094" s="4">
        <v>11499</v>
      </c>
      <c r="N1094" s="12">
        <f t="shared" si="87"/>
        <v>50595.600000000006</v>
      </c>
      <c r="O1094" t="s">
        <v>11666</v>
      </c>
      <c r="P1094" t="s">
        <v>6616</v>
      </c>
      <c r="Q1094" t="s">
        <v>12801</v>
      </c>
      <c r="R1094" t="s">
        <v>6617</v>
      </c>
      <c r="S1094" t="s">
        <v>13977</v>
      </c>
      <c r="T1094" t="s">
        <v>6618</v>
      </c>
      <c r="U1094" t="s">
        <v>6619</v>
      </c>
      <c r="V1094" t="s">
        <v>6620</v>
      </c>
    </row>
    <row r="1095" spans="1:22">
      <c r="A1095" t="s">
        <v>6621</v>
      </c>
      <c r="B1095" t="s">
        <v>10233</v>
      </c>
      <c r="C1095" t="s">
        <v>10727</v>
      </c>
      <c r="D1095">
        <v>799</v>
      </c>
      <c r="E1095" s="11">
        <f t="shared" si="85"/>
        <v>4321838</v>
      </c>
      <c r="F1095" s="5">
        <v>1999</v>
      </c>
      <c r="G1095" s="1">
        <v>0.6</v>
      </c>
      <c r="H1095" t="str">
        <f t="shared" si="86"/>
        <v>20%</v>
      </c>
      <c r="I1095" s="8" t="str">
        <f t="shared" si="88"/>
        <v>&gt;500</v>
      </c>
      <c r="J1095" s="8" t="str">
        <f t="shared" si="89"/>
        <v>No</v>
      </c>
      <c r="K1095" s="1" t="s">
        <v>9295</v>
      </c>
      <c r="L1095">
        <v>4.0999999999999996</v>
      </c>
      <c r="M1095" s="4">
        <v>2162</v>
      </c>
      <c r="N1095" s="12">
        <f t="shared" si="87"/>
        <v>8864.1999999999989</v>
      </c>
      <c r="O1095" t="s">
        <v>11667</v>
      </c>
      <c r="P1095" t="s">
        <v>6623</v>
      </c>
      <c r="Q1095" t="s">
        <v>12802</v>
      </c>
      <c r="R1095" t="s">
        <v>6624</v>
      </c>
      <c r="S1095" t="s">
        <v>13978</v>
      </c>
      <c r="T1095" t="s">
        <v>6625</v>
      </c>
      <c r="U1095" t="s">
        <v>6626</v>
      </c>
      <c r="V1095" t="s">
        <v>6627</v>
      </c>
    </row>
    <row r="1096" spans="1:22">
      <c r="A1096" t="s">
        <v>6628</v>
      </c>
      <c r="B1096" t="s">
        <v>10234</v>
      </c>
      <c r="C1096" t="s">
        <v>10728</v>
      </c>
      <c r="D1096">
        <v>89</v>
      </c>
      <c r="E1096" s="11">
        <f t="shared" si="85"/>
        <v>1746269</v>
      </c>
      <c r="F1096" s="5">
        <v>89</v>
      </c>
      <c r="G1096" s="1">
        <v>0</v>
      </c>
      <c r="H1096" t="str">
        <f t="shared" si="86"/>
        <v>20-50%</v>
      </c>
      <c r="I1096" s="8" t="str">
        <f t="shared" si="88"/>
        <v>&lt;200</v>
      </c>
      <c r="J1096" s="8" t="str">
        <f t="shared" si="89"/>
        <v>No</v>
      </c>
      <c r="K1096" s="1" t="s">
        <v>9296</v>
      </c>
      <c r="L1096">
        <v>4.2</v>
      </c>
      <c r="M1096" s="4">
        <v>19621</v>
      </c>
      <c r="N1096" s="12">
        <f t="shared" si="87"/>
        <v>82408.2</v>
      </c>
      <c r="O1096" t="s">
        <v>11668</v>
      </c>
      <c r="P1096" t="s">
        <v>6630</v>
      </c>
      <c r="Q1096" t="s">
        <v>12803</v>
      </c>
      <c r="R1096" t="s">
        <v>6631</v>
      </c>
      <c r="S1096" t="s">
        <v>13979</v>
      </c>
      <c r="T1096" t="s">
        <v>6632</v>
      </c>
      <c r="U1096" t="s">
        <v>6633</v>
      </c>
      <c r="V1096" t="s">
        <v>6634</v>
      </c>
    </row>
    <row r="1097" spans="1:22">
      <c r="A1097" t="s">
        <v>6635</v>
      </c>
      <c r="B1097" t="s">
        <v>10235</v>
      </c>
      <c r="C1097" t="s">
        <v>10719</v>
      </c>
      <c r="D1097" s="2">
        <v>1400</v>
      </c>
      <c r="E1097" s="11">
        <f t="shared" si="85"/>
        <v>49695030</v>
      </c>
      <c r="F1097" s="5">
        <v>2485</v>
      </c>
      <c r="G1097" s="1">
        <v>0.44</v>
      </c>
      <c r="H1097" t="str">
        <f t="shared" si="86"/>
        <v>&gt;=50%</v>
      </c>
      <c r="I1097" s="8" t="str">
        <f t="shared" si="88"/>
        <v>&gt;500</v>
      </c>
      <c r="J1097" s="8" t="str">
        <f t="shared" si="89"/>
        <v>No</v>
      </c>
      <c r="K1097" s="1" t="s">
        <v>9296</v>
      </c>
      <c r="L1097">
        <v>4.0999999999999996</v>
      </c>
      <c r="M1097" s="4">
        <v>19998</v>
      </c>
      <c r="N1097" s="12">
        <f t="shared" si="87"/>
        <v>81991.799999999988</v>
      </c>
      <c r="O1097" t="s">
        <v>11669</v>
      </c>
      <c r="P1097" t="s">
        <v>6637</v>
      </c>
      <c r="Q1097" t="s">
        <v>12804</v>
      </c>
      <c r="R1097" t="s">
        <v>6638</v>
      </c>
      <c r="S1097" t="s">
        <v>13980</v>
      </c>
      <c r="T1097" t="s">
        <v>6639</v>
      </c>
      <c r="U1097" t="s">
        <v>6640</v>
      </c>
      <c r="V1097" t="s">
        <v>6641</v>
      </c>
    </row>
    <row r="1098" spans="1:22">
      <c r="A1098" t="s">
        <v>6642</v>
      </c>
      <c r="B1098" t="s">
        <v>10236</v>
      </c>
      <c r="C1098" t="s">
        <v>10704</v>
      </c>
      <c r="D1098">
        <v>355</v>
      </c>
      <c r="E1098" s="11">
        <f t="shared" si="85"/>
        <v>944849</v>
      </c>
      <c r="F1098" s="5">
        <v>899</v>
      </c>
      <c r="G1098" s="1">
        <v>0.61</v>
      </c>
      <c r="H1098" t="str">
        <f t="shared" si="86"/>
        <v>20-50%</v>
      </c>
      <c r="I1098" s="8" t="str">
        <f t="shared" si="88"/>
        <v>&gt;500</v>
      </c>
      <c r="J1098" s="8" t="str">
        <f t="shared" si="89"/>
        <v>No</v>
      </c>
      <c r="K1098" s="1" t="s">
        <v>9295</v>
      </c>
      <c r="L1098">
        <v>4.0999999999999996</v>
      </c>
      <c r="M1098" s="4">
        <v>1051</v>
      </c>
      <c r="N1098" s="12">
        <f t="shared" si="87"/>
        <v>4309.0999999999995</v>
      </c>
      <c r="O1098" t="s">
        <v>11670</v>
      </c>
      <c r="P1098" t="s">
        <v>6644</v>
      </c>
      <c r="Q1098" t="s">
        <v>12805</v>
      </c>
      <c r="R1098" t="s">
        <v>6645</v>
      </c>
      <c r="S1098" t="s">
        <v>13981</v>
      </c>
      <c r="T1098" t="s">
        <v>6646</v>
      </c>
      <c r="U1098" t="s">
        <v>6647</v>
      </c>
      <c r="V1098" t="s">
        <v>6648</v>
      </c>
    </row>
    <row r="1099" spans="1:22">
      <c r="A1099" t="s">
        <v>6649</v>
      </c>
      <c r="B1099" t="s">
        <v>10237</v>
      </c>
      <c r="C1099" t="s">
        <v>10729</v>
      </c>
      <c r="D1099" s="2">
        <v>2169</v>
      </c>
      <c r="E1099" s="11">
        <f t="shared" si="85"/>
        <v>5626764</v>
      </c>
      <c r="F1099" s="5">
        <v>3279</v>
      </c>
      <c r="G1099" s="1">
        <v>0.34</v>
      </c>
      <c r="H1099" t="str">
        <f t="shared" si="86"/>
        <v>20-50%</v>
      </c>
      <c r="I1099" s="8" t="str">
        <f t="shared" si="88"/>
        <v>&gt;500</v>
      </c>
      <c r="J1099" s="8" t="str">
        <f t="shared" si="89"/>
        <v>No</v>
      </c>
      <c r="K1099" s="1" t="s">
        <v>9296</v>
      </c>
      <c r="L1099">
        <v>4.0999999999999996</v>
      </c>
      <c r="M1099" s="4">
        <v>1716</v>
      </c>
      <c r="N1099" s="12">
        <f t="shared" si="87"/>
        <v>7035.5999999999995</v>
      </c>
      <c r="O1099" t="s">
        <v>11671</v>
      </c>
      <c r="P1099" t="s">
        <v>6651</v>
      </c>
      <c r="Q1099" t="s">
        <v>12806</v>
      </c>
      <c r="R1099" t="s">
        <v>6652</v>
      </c>
      <c r="S1099" t="s">
        <v>13982</v>
      </c>
      <c r="T1099" t="s">
        <v>6653</v>
      </c>
      <c r="U1099" t="s">
        <v>6654</v>
      </c>
      <c r="V1099" t="s">
        <v>6655</v>
      </c>
    </row>
    <row r="1100" spans="1:22">
      <c r="A1100" t="s">
        <v>6656</v>
      </c>
      <c r="B1100" t="s">
        <v>10238</v>
      </c>
      <c r="C1100" t="s">
        <v>10703</v>
      </c>
      <c r="D1100" s="2">
        <v>2799</v>
      </c>
      <c r="E1100" s="11">
        <f t="shared" si="85"/>
        <v>125104869</v>
      </c>
      <c r="F1100" s="5">
        <v>3799</v>
      </c>
      <c r="G1100" s="1">
        <v>0.26</v>
      </c>
      <c r="H1100" t="str">
        <f t="shared" si="86"/>
        <v>20-50%</v>
      </c>
      <c r="I1100" s="8" t="str">
        <f t="shared" si="88"/>
        <v>&gt;500</v>
      </c>
      <c r="J1100" s="8" t="str">
        <f t="shared" si="89"/>
        <v>No</v>
      </c>
      <c r="K1100" s="1" t="s">
        <v>9296</v>
      </c>
      <c r="L1100">
        <v>3.9</v>
      </c>
      <c r="M1100" s="4">
        <v>32931</v>
      </c>
      <c r="N1100" s="12">
        <f t="shared" si="87"/>
        <v>128430.9</v>
      </c>
      <c r="O1100" t="s">
        <v>11672</v>
      </c>
      <c r="P1100" t="s">
        <v>6658</v>
      </c>
      <c r="Q1100" t="s">
        <v>12807</v>
      </c>
      <c r="R1100" t="s">
        <v>6659</v>
      </c>
      <c r="S1100" t="s">
        <v>13983</v>
      </c>
      <c r="T1100" t="s">
        <v>6660</v>
      </c>
      <c r="U1100" t="s">
        <v>6661</v>
      </c>
      <c r="V1100" t="s">
        <v>6662</v>
      </c>
    </row>
    <row r="1101" spans="1:22">
      <c r="A1101" t="s">
        <v>6663</v>
      </c>
      <c r="B1101" t="s">
        <v>10239</v>
      </c>
      <c r="C1101" t="s">
        <v>10714</v>
      </c>
      <c r="D1101">
        <v>899</v>
      </c>
      <c r="E1101" s="11">
        <f t="shared" si="85"/>
        <v>21762576</v>
      </c>
      <c r="F1101" s="5">
        <v>1249</v>
      </c>
      <c r="G1101" s="1">
        <v>0.28000000000000003</v>
      </c>
      <c r="H1101" t="str">
        <f t="shared" si="86"/>
        <v>20-50%</v>
      </c>
      <c r="I1101" s="8" t="str">
        <f t="shared" si="88"/>
        <v>&gt;500</v>
      </c>
      <c r="J1101" s="8" t="str">
        <f t="shared" si="89"/>
        <v>No</v>
      </c>
      <c r="K1101" s="1" t="s">
        <v>9296</v>
      </c>
      <c r="L1101">
        <v>3.9</v>
      </c>
      <c r="M1101" s="4">
        <v>17424</v>
      </c>
      <c r="N1101" s="12">
        <f t="shared" si="87"/>
        <v>67953.599999999991</v>
      </c>
      <c r="O1101" t="s">
        <v>11673</v>
      </c>
      <c r="P1101" t="s">
        <v>6665</v>
      </c>
      <c r="Q1101" t="s">
        <v>12808</v>
      </c>
      <c r="R1101" t="s">
        <v>6666</v>
      </c>
      <c r="S1101" t="s">
        <v>13984</v>
      </c>
      <c r="T1101" t="s">
        <v>6667</v>
      </c>
      <c r="U1101" t="s">
        <v>6668</v>
      </c>
      <c r="V1101" t="s">
        <v>6669</v>
      </c>
    </row>
    <row r="1102" spans="1:22">
      <c r="A1102" t="s">
        <v>6670</v>
      </c>
      <c r="B1102" t="s">
        <v>10240</v>
      </c>
      <c r="C1102" t="s">
        <v>10713</v>
      </c>
      <c r="D1102" s="2">
        <v>2499</v>
      </c>
      <c r="E1102" s="11">
        <f t="shared" si="85"/>
        <v>9445000</v>
      </c>
      <c r="F1102" s="5">
        <v>5000</v>
      </c>
      <c r="G1102" s="1">
        <v>0.5</v>
      </c>
      <c r="H1102" t="str">
        <f t="shared" si="86"/>
        <v>&gt;=50%</v>
      </c>
      <c r="I1102" s="8" t="str">
        <f t="shared" si="88"/>
        <v>&gt;500</v>
      </c>
      <c r="J1102" s="8" t="str">
        <f t="shared" si="89"/>
        <v>No</v>
      </c>
      <c r="K1102" s="1" t="s">
        <v>9295</v>
      </c>
      <c r="L1102">
        <v>3.8</v>
      </c>
      <c r="M1102" s="4">
        <v>1889</v>
      </c>
      <c r="N1102" s="12">
        <f t="shared" si="87"/>
        <v>7178.2</v>
      </c>
      <c r="O1102" t="s">
        <v>11674</v>
      </c>
      <c r="P1102" t="s">
        <v>6672</v>
      </c>
      <c r="Q1102" t="s">
        <v>12809</v>
      </c>
      <c r="R1102" t="s">
        <v>6673</v>
      </c>
      <c r="S1102" t="s">
        <v>13985</v>
      </c>
      <c r="T1102" t="s">
        <v>6674</v>
      </c>
      <c r="U1102" t="s">
        <v>6675</v>
      </c>
      <c r="V1102" t="s">
        <v>6676</v>
      </c>
    </row>
    <row r="1103" spans="1:22">
      <c r="A1103" t="s">
        <v>6677</v>
      </c>
      <c r="B1103" t="s">
        <v>6678</v>
      </c>
      <c r="C1103" t="s">
        <v>10711</v>
      </c>
      <c r="D1103" s="2">
        <v>3599</v>
      </c>
      <c r="E1103" s="11">
        <f t="shared" si="85"/>
        <v>75354876</v>
      </c>
      <c r="F1103" s="5">
        <v>7299</v>
      </c>
      <c r="G1103" s="1">
        <v>0.51</v>
      </c>
      <c r="H1103" t="str">
        <f t="shared" si="86"/>
        <v>20%</v>
      </c>
      <c r="I1103" s="8" t="str">
        <f t="shared" si="88"/>
        <v>&gt;500</v>
      </c>
      <c r="J1103" s="8" t="str">
        <f t="shared" si="89"/>
        <v>No</v>
      </c>
      <c r="K1103" s="1" t="s">
        <v>9295</v>
      </c>
      <c r="L1103">
        <v>4</v>
      </c>
      <c r="M1103" s="4">
        <v>10324</v>
      </c>
      <c r="N1103" s="12">
        <f t="shared" si="87"/>
        <v>41296</v>
      </c>
      <c r="O1103" t="s">
        <v>11675</v>
      </c>
      <c r="P1103" t="s">
        <v>6679</v>
      </c>
      <c r="Q1103" t="s">
        <v>12810</v>
      </c>
      <c r="R1103" t="s">
        <v>6680</v>
      </c>
      <c r="S1103" t="s">
        <v>13986</v>
      </c>
      <c r="T1103" t="s">
        <v>6681</v>
      </c>
      <c r="U1103" t="s">
        <v>6682</v>
      </c>
      <c r="V1103" t="s">
        <v>6683</v>
      </c>
    </row>
    <row r="1104" spans="1:22">
      <c r="A1104" t="s">
        <v>6684</v>
      </c>
      <c r="B1104" t="s">
        <v>10241</v>
      </c>
      <c r="C1104" t="s">
        <v>10717</v>
      </c>
      <c r="D1104">
        <v>499</v>
      </c>
      <c r="E1104" s="11">
        <f t="shared" si="85"/>
        <v>3346875</v>
      </c>
      <c r="F1104" s="5">
        <v>625</v>
      </c>
      <c r="G1104" s="1">
        <v>0.2</v>
      </c>
      <c r="H1104" t="str">
        <f t="shared" si="86"/>
        <v>20-50%</v>
      </c>
      <c r="I1104" s="8" t="str">
        <f t="shared" si="88"/>
        <v>&gt;500</v>
      </c>
      <c r="J1104" s="8" t="str">
        <f t="shared" si="89"/>
        <v>No</v>
      </c>
      <c r="K1104" s="1" t="s">
        <v>9296</v>
      </c>
      <c r="L1104">
        <v>4.2</v>
      </c>
      <c r="M1104" s="4">
        <v>5355</v>
      </c>
      <c r="N1104" s="12">
        <f t="shared" si="87"/>
        <v>22491</v>
      </c>
      <c r="O1104" t="s">
        <v>11676</v>
      </c>
      <c r="P1104" t="s">
        <v>6686</v>
      </c>
      <c r="Q1104" t="s">
        <v>12811</v>
      </c>
      <c r="R1104" t="s">
        <v>6687</v>
      </c>
      <c r="S1104" t="s">
        <v>13987</v>
      </c>
      <c r="T1104" t="s">
        <v>6688</v>
      </c>
      <c r="U1104" t="s">
        <v>6689</v>
      </c>
      <c r="V1104" t="s">
        <v>6690</v>
      </c>
    </row>
    <row r="1105" spans="1:22">
      <c r="A1105" t="s">
        <v>6691</v>
      </c>
      <c r="B1105" t="s">
        <v>6692</v>
      </c>
      <c r="C1105" t="s">
        <v>10730</v>
      </c>
      <c r="D1105">
        <v>653</v>
      </c>
      <c r="E1105" s="11">
        <f t="shared" si="85"/>
        <v>3433320</v>
      </c>
      <c r="F1105" s="5">
        <v>1020</v>
      </c>
      <c r="G1105" s="1">
        <v>0.36</v>
      </c>
      <c r="H1105" t="str">
        <f t="shared" si="86"/>
        <v>20-50%</v>
      </c>
      <c r="I1105" s="8" t="str">
        <f t="shared" si="88"/>
        <v>&gt;500</v>
      </c>
      <c r="J1105" s="8" t="str">
        <f t="shared" si="89"/>
        <v>No</v>
      </c>
      <c r="K1105" s="1" t="s">
        <v>9296</v>
      </c>
      <c r="L1105">
        <v>4.0999999999999996</v>
      </c>
      <c r="M1105" s="4">
        <v>3366</v>
      </c>
      <c r="N1105" s="12">
        <f t="shared" si="87"/>
        <v>13800.599999999999</v>
      </c>
      <c r="O1105" t="s">
        <v>11677</v>
      </c>
      <c r="P1105" t="s">
        <v>6693</v>
      </c>
      <c r="Q1105" t="s">
        <v>12812</v>
      </c>
      <c r="R1105" t="s">
        <v>6694</v>
      </c>
      <c r="S1105" t="s">
        <v>13988</v>
      </c>
      <c r="T1105" t="s">
        <v>9283</v>
      </c>
      <c r="U1105" t="s">
        <v>6695</v>
      </c>
      <c r="V1105" t="s">
        <v>6696</v>
      </c>
    </row>
    <row r="1106" spans="1:22">
      <c r="A1106" t="s">
        <v>6697</v>
      </c>
      <c r="B1106" t="s">
        <v>10242</v>
      </c>
      <c r="C1106" t="s">
        <v>10731</v>
      </c>
      <c r="D1106" s="2">
        <v>4789</v>
      </c>
      <c r="E1106" s="11">
        <f t="shared" si="85"/>
        <v>9142830</v>
      </c>
      <c r="F1106" s="5">
        <v>8990</v>
      </c>
      <c r="G1106" s="1">
        <v>0.47</v>
      </c>
      <c r="H1106" t="str">
        <f t="shared" si="86"/>
        <v>20%</v>
      </c>
      <c r="I1106" s="8" t="str">
        <f t="shared" si="88"/>
        <v>&gt;500</v>
      </c>
      <c r="J1106" s="8" t="str">
        <f t="shared" si="89"/>
        <v>No</v>
      </c>
      <c r="K1106" s="1" t="s">
        <v>9296</v>
      </c>
      <c r="L1106">
        <v>4.3</v>
      </c>
      <c r="M1106" s="4">
        <v>1017</v>
      </c>
      <c r="N1106" s="12">
        <f t="shared" si="87"/>
        <v>4373.0999999999995</v>
      </c>
      <c r="O1106" t="s">
        <v>11678</v>
      </c>
      <c r="P1106" t="s">
        <v>6699</v>
      </c>
      <c r="Q1106" t="s">
        <v>12813</v>
      </c>
      <c r="R1106" t="s">
        <v>6700</v>
      </c>
      <c r="S1106" t="s">
        <v>13989</v>
      </c>
      <c r="T1106" t="s">
        <v>6701</v>
      </c>
      <c r="U1106" t="s">
        <v>6702</v>
      </c>
      <c r="V1106" t="s">
        <v>6703</v>
      </c>
    </row>
    <row r="1107" spans="1:22">
      <c r="A1107" t="s">
        <v>6704</v>
      </c>
      <c r="B1107" t="s">
        <v>10243</v>
      </c>
      <c r="C1107" t="s">
        <v>10710</v>
      </c>
      <c r="D1107" s="2">
        <v>1409</v>
      </c>
      <c r="E1107" s="11">
        <f t="shared" si="85"/>
        <v>1289893</v>
      </c>
      <c r="F1107" s="5">
        <v>1639</v>
      </c>
      <c r="G1107" s="1">
        <v>0.14000000000000001</v>
      </c>
      <c r="H1107" t="str">
        <f t="shared" si="86"/>
        <v>20%</v>
      </c>
      <c r="I1107" s="8" t="str">
        <f t="shared" si="88"/>
        <v>&gt;500</v>
      </c>
      <c r="J1107" s="8" t="str">
        <f t="shared" si="89"/>
        <v>No</v>
      </c>
      <c r="K1107" s="1" t="s">
        <v>9296</v>
      </c>
      <c r="L1107">
        <v>3.7</v>
      </c>
      <c r="M1107" s="4">
        <v>787</v>
      </c>
      <c r="N1107" s="12">
        <f t="shared" si="87"/>
        <v>2911.9</v>
      </c>
      <c r="O1107" t="s">
        <v>11679</v>
      </c>
      <c r="P1107" t="s">
        <v>6706</v>
      </c>
      <c r="Q1107" t="s">
        <v>12814</v>
      </c>
      <c r="R1107" t="s">
        <v>6707</v>
      </c>
      <c r="S1107" t="s">
        <v>13990</v>
      </c>
      <c r="T1107" t="s">
        <v>6708</v>
      </c>
      <c r="U1107" t="s">
        <v>6709</v>
      </c>
      <c r="V1107" t="s">
        <v>6710</v>
      </c>
    </row>
    <row r="1108" spans="1:22">
      <c r="A1108" t="s">
        <v>6711</v>
      </c>
      <c r="B1108" t="s">
        <v>10244</v>
      </c>
      <c r="C1108" t="s">
        <v>10723</v>
      </c>
      <c r="D1108">
        <v>753</v>
      </c>
      <c r="E1108" s="11">
        <f t="shared" si="85"/>
        <v>16597338</v>
      </c>
      <c r="F1108" s="5">
        <v>899</v>
      </c>
      <c r="G1108" s="1">
        <v>0.16</v>
      </c>
      <c r="H1108" t="str">
        <f t="shared" si="86"/>
        <v>&gt;=50%</v>
      </c>
      <c r="I1108" s="8" t="str">
        <f t="shared" si="88"/>
        <v>&gt;500</v>
      </c>
      <c r="J1108" s="8" t="str">
        <f t="shared" si="89"/>
        <v>No</v>
      </c>
      <c r="K1108" s="1" t="s">
        <v>9296</v>
      </c>
      <c r="L1108">
        <v>4.2</v>
      </c>
      <c r="M1108" s="4">
        <v>18462</v>
      </c>
      <c r="N1108" s="12">
        <f t="shared" si="87"/>
        <v>77540.400000000009</v>
      </c>
      <c r="O1108" t="s">
        <v>11680</v>
      </c>
      <c r="P1108" t="s">
        <v>6713</v>
      </c>
      <c r="Q1108" t="s">
        <v>12815</v>
      </c>
      <c r="R1108" t="s">
        <v>6714</v>
      </c>
      <c r="S1108" t="s">
        <v>13991</v>
      </c>
      <c r="T1108" t="s">
        <v>6715</v>
      </c>
      <c r="U1108" t="s">
        <v>6716</v>
      </c>
      <c r="V1108" t="s">
        <v>6717</v>
      </c>
    </row>
    <row r="1109" spans="1:22">
      <c r="A1109" t="s">
        <v>6718</v>
      </c>
      <c r="B1109" t="s">
        <v>10245</v>
      </c>
      <c r="C1109" t="s">
        <v>10707</v>
      </c>
      <c r="D1109">
        <v>353</v>
      </c>
      <c r="E1109" s="11">
        <f t="shared" si="85"/>
        <v>754171</v>
      </c>
      <c r="F1109" s="5">
        <v>1199</v>
      </c>
      <c r="G1109" s="1">
        <v>0.71</v>
      </c>
      <c r="H1109" t="str">
        <f t="shared" si="86"/>
        <v>20-50%</v>
      </c>
      <c r="I1109" s="8" t="str">
        <f t="shared" si="88"/>
        <v>&gt;500</v>
      </c>
      <c r="J1109" s="8" t="str">
        <f t="shared" si="89"/>
        <v>No</v>
      </c>
      <c r="K1109" s="1" t="s">
        <v>9295</v>
      </c>
      <c r="L1109">
        <v>4.3</v>
      </c>
      <c r="M1109" s="4">
        <v>629</v>
      </c>
      <c r="N1109" s="12">
        <f t="shared" si="87"/>
        <v>2704.7</v>
      </c>
      <c r="O1109" t="s">
        <v>11681</v>
      </c>
      <c r="P1109" t="s">
        <v>6720</v>
      </c>
      <c r="Q1109" t="s">
        <v>12816</v>
      </c>
      <c r="R1109" t="s">
        <v>6721</v>
      </c>
      <c r="S1109" t="s">
        <v>13992</v>
      </c>
      <c r="T1109" t="s">
        <v>6722</v>
      </c>
      <c r="U1109" t="s">
        <v>6723</v>
      </c>
      <c r="V1109" t="s">
        <v>6724</v>
      </c>
    </row>
    <row r="1110" spans="1:22">
      <c r="A1110" t="s">
        <v>6725</v>
      </c>
      <c r="B1110" t="s">
        <v>10246</v>
      </c>
      <c r="C1110" t="s">
        <v>10718</v>
      </c>
      <c r="D1110" s="2">
        <v>1099</v>
      </c>
      <c r="E1110" s="11">
        <f t="shared" si="85"/>
        <v>29009124</v>
      </c>
      <c r="F1110" s="5">
        <v>1899</v>
      </c>
      <c r="G1110" s="1">
        <v>0.42</v>
      </c>
      <c r="H1110" t="str">
        <f t="shared" si="86"/>
        <v>20-50%</v>
      </c>
      <c r="I1110" s="8" t="str">
        <f t="shared" si="88"/>
        <v>&gt;500</v>
      </c>
      <c r="J1110" s="8" t="str">
        <f t="shared" si="89"/>
        <v>No</v>
      </c>
      <c r="K1110" s="1" t="s">
        <v>9296</v>
      </c>
      <c r="L1110">
        <v>4.3</v>
      </c>
      <c r="M1110" s="4">
        <v>15276</v>
      </c>
      <c r="N1110" s="12">
        <f t="shared" si="87"/>
        <v>65686.8</v>
      </c>
      <c r="O1110" t="s">
        <v>11682</v>
      </c>
      <c r="P1110" t="s">
        <v>6727</v>
      </c>
      <c r="Q1110" t="s">
        <v>12817</v>
      </c>
      <c r="R1110" t="s">
        <v>6728</v>
      </c>
      <c r="S1110" t="s">
        <v>13993</v>
      </c>
      <c r="T1110" t="s">
        <v>6729</v>
      </c>
      <c r="U1110" t="s">
        <v>6730</v>
      </c>
      <c r="V1110" t="s">
        <v>6731</v>
      </c>
    </row>
    <row r="1111" spans="1:22">
      <c r="A1111" t="s">
        <v>6732</v>
      </c>
      <c r="B1111" t="s">
        <v>10247</v>
      </c>
      <c r="C1111" t="s">
        <v>10703</v>
      </c>
      <c r="D1111" s="2">
        <v>8799</v>
      </c>
      <c r="E1111" s="11">
        <f t="shared" si="85"/>
        <v>34564695</v>
      </c>
      <c r="F1111" s="5">
        <v>11595</v>
      </c>
      <c r="G1111" s="1">
        <v>0.24</v>
      </c>
      <c r="H1111" t="str">
        <f t="shared" si="86"/>
        <v>20-50%</v>
      </c>
      <c r="I1111" s="8" t="str">
        <f t="shared" si="88"/>
        <v>&gt;500</v>
      </c>
      <c r="J1111" s="8" t="str">
        <f t="shared" si="89"/>
        <v>No</v>
      </c>
      <c r="K1111" s="1" t="s">
        <v>9296</v>
      </c>
      <c r="L1111">
        <v>4.4000000000000004</v>
      </c>
      <c r="M1111" s="4">
        <v>2981</v>
      </c>
      <c r="N1111" s="12">
        <f t="shared" si="87"/>
        <v>13116.400000000001</v>
      </c>
      <c r="O1111" t="s">
        <v>11683</v>
      </c>
      <c r="P1111" t="s">
        <v>6734</v>
      </c>
      <c r="Q1111" t="s">
        <v>12818</v>
      </c>
      <c r="R1111" t="s">
        <v>6735</v>
      </c>
      <c r="S1111" t="s">
        <v>13994</v>
      </c>
      <c r="T1111" t="s">
        <v>6736</v>
      </c>
      <c r="U1111" t="s">
        <v>6737</v>
      </c>
      <c r="V1111" t="s">
        <v>6738</v>
      </c>
    </row>
    <row r="1112" spans="1:22">
      <c r="A1112" t="s">
        <v>6739</v>
      </c>
      <c r="B1112" t="s">
        <v>10248</v>
      </c>
      <c r="C1112" t="s">
        <v>10732</v>
      </c>
      <c r="D1112" s="2">
        <v>1345</v>
      </c>
      <c r="E1112" s="11">
        <f t="shared" si="85"/>
        <v>4315500</v>
      </c>
      <c r="F1112" s="5">
        <v>1750</v>
      </c>
      <c r="G1112" s="1">
        <v>0.23</v>
      </c>
      <c r="H1112" t="str">
        <f t="shared" si="86"/>
        <v>20%</v>
      </c>
      <c r="I1112" s="8" t="str">
        <f t="shared" si="88"/>
        <v>&gt;500</v>
      </c>
      <c r="J1112" s="8" t="str">
        <f t="shared" si="89"/>
        <v>No</v>
      </c>
      <c r="K1112" s="1" t="s">
        <v>9296</v>
      </c>
      <c r="L1112">
        <v>3.8</v>
      </c>
      <c r="M1112" s="4">
        <v>2466</v>
      </c>
      <c r="N1112" s="12">
        <f t="shared" si="87"/>
        <v>9370.7999999999993</v>
      </c>
      <c r="O1112" t="s">
        <v>11684</v>
      </c>
      <c r="P1112" t="s">
        <v>6741</v>
      </c>
      <c r="Q1112" t="s">
        <v>12819</v>
      </c>
      <c r="R1112" t="s">
        <v>6742</v>
      </c>
      <c r="S1112" t="s">
        <v>13995</v>
      </c>
      <c r="T1112" t="s">
        <v>6743</v>
      </c>
      <c r="U1112" t="s">
        <v>6744</v>
      </c>
      <c r="V1112" t="s">
        <v>6745</v>
      </c>
    </row>
    <row r="1113" spans="1:22">
      <c r="A1113" t="s">
        <v>6746</v>
      </c>
      <c r="B1113" t="s">
        <v>10249</v>
      </c>
      <c r="C1113" t="s">
        <v>10704</v>
      </c>
      <c r="D1113" s="2">
        <v>2095</v>
      </c>
      <c r="E1113" s="11">
        <f t="shared" si="85"/>
        <v>16653155</v>
      </c>
      <c r="F1113" s="5">
        <v>2095</v>
      </c>
      <c r="G1113" s="1">
        <v>0</v>
      </c>
      <c r="H1113" t="str">
        <f t="shared" si="86"/>
        <v>20-50%</v>
      </c>
      <c r="I1113" s="8" t="str">
        <f t="shared" si="88"/>
        <v>&gt;500</v>
      </c>
      <c r="J1113" s="8" t="str">
        <f t="shared" si="89"/>
        <v>No</v>
      </c>
      <c r="K1113" s="1" t="s">
        <v>9296</v>
      </c>
      <c r="L1113">
        <v>4.5</v>
      </c>
      <c r="M1113" s="4">
        <v>7949</v>
      </c>
      <c r="N1113" s="12">
        <f t="shared" si="87"/>
        <v>35770.5</v>
      </c>
      <c r="O1113" t="s">
        <v>11685</v>
      </c>
      <c r="P1113" t="s">
        <v>6748</v>
      </c>
      <c r="Q1113" t="s">
        <v>12820</v>
      </c>
      <c r="R1113" t="s">
        <v>6749</v>
      </c>
      <c r="S1113" t="s">
        <v>13996</v>
      </c>
      <c r="T1113" t="s">
        <v>6750</v>
      </c>
      <c r="U1113" t="s">
        <v>6751</v>
      </c>
      <c r="V1113" t="s">
        <v>6752</v>
      </c>
    </row>
    <row r="1114" spans="1:22">
      <c r="A1114" t="s">
        <v>6753</v>
      </c>
      <c r="B1114" t="s">
        <v>10250</v>
      </c>
      <c r="C1114" t="s">
        <v>10733</v>
      </c>
      <c r="D1114" s="2">
        <v>1498</v>
      </c>
      <c r="E1114" s="11">
        <f t="shared" si="85"/>
        <v>218500</v>
      </c>
      <c r="F1114" s="5">
        <v>2300</v>
      </c>
      <c r="G1114" s="1">
        <v>0.35</v>
      </c>
      <c r="H1114" t="str">
        <f t="shared" si="86"/>
        <v>20-50%</v>
      </c>
      <c r="I1114" s="8" t="str">
        <f t="shared" si="88"/>
        <v>&gt;500</v>
      </c>
      <c r="J1114" s="8" t="str">
        <f t="shared" si="89"/>
        <v>No</v>
      </c>
      <c r="K1114" s="1" t="s">
        <v>9296</v>
      </c>
      <c r="L1114">
        <v>3.8</v>
      </c>
      <c r="M1114" s="4">
        <v>95</v>
      </c>
      <c r="N1114" s="12">
        <f t="shared" si="87"/>
        <v>361</v>
      </c>
      <c r="O1114" t="s">
        <v>11686</v>
      </c>
      <c r="P1114" t="s">
        <v>6755</v>
      </c>
      <c r="Q1114" t="s">
        <v>12821</v>
      </c>
      <c r="R1114" t="s">
        <v>6756</v>
      </c>
      <c r="S1114" t="s">
        <v>13997</v>
      </c>
      <c r="T1114" t="s">
        <v>6757</v>
      </c>
      <c r="U1114" t="s">
        <v>6758</v>
      </c>
      <c r="V1114" t="s">
        <v>6759</v>
      </c>
    </row>
    <row r="1115" spans="1:22">
      <c r="A1115" t="s">
        <v>6760</v>
      </c>
      <c r="B1115" t="s">
        <v>10251</v>
      </c>
      <c r="C1115" t="s">
        <v>10712</v>
      </c>
      <c r="D1115" s="2">
        <v>2199</v>
      </c>
      <c r="E1115" s="11">
        <f t="shared" si="85"/>
        <v>4658420</v>
      </c>
      <c r="F1115" s="5">
        <v>2990</v>
      </c>
      <c r="G1115" s="1">
        <v>0.26</v>
      </c>
      <c r="H1115" t="str">
        <f t="shared" si="86"/>
        <v>20%</v>
      </c>
      <c r="I1115" s="8" t="str">
        <f t="shared" si="88"/>
        <v>&gt;500</v>
      </c>
      <c r="J1115" s="8" t="str">
        <f t="shared" si="89"/>
        <v>No</v>
      </c>
      <c r="K1115" s="1" t="s">
        <v>9296</v>
      </c>
      <c r="L1115">
        <v>3.8</v>
      </c>
      <c r="M1115" s="4">
        <v>1558</v>
      </c>
      <c r="N1115" s="12">
        <f t="shared" si="87"/>
        <v>5920.4</v>
      </c>
      <c r="O1115" t="s">
        <v>11687</v>
      </c>
      <c r="P1115" t="s">
        <v>6762</v>
      </c>
      <c r="Q1115" t="s">
        <v>12822</v>
      </c>
      <c r="R1115" t="s">
        <v>6763</v>
      </c>
      <c r="S1115" t="s">
        <v>13998</v>
      </c>
      <c r="T1115" t="s">
        <v>6764</v>
      </c>
      <c r="U1115" t="s">
        <v>6765</v>
      </c>
      <c r="V1115" t="s">
        <v>6766</v>
      </c>
    </row>
    <row r="1116" spans="1:22">
      <c r="A1116" t="s">
        <v>6767</v>
      </c>
      <c r="B1116" t="s">
        <v>10252</v>
      </c>
      <c r="C1116" t="s">
        <v>10719</v>
      </c>
      <c r="D1116" s="2">
        <v>3699</v>
      </c>
      <c r="E1116" s="11">
        <f t="shared" si="85"/>
        <v>114002185</v>
      </c>
      <c r="F1116" s="5">
        <v>4295</v>
      </c>
      <c r="G1116" s="1">
        <v>0.14000000000000001</v>
      </c>
      <c r="H1116" t="str">
        <f t="shared" si="86"/>
        <v>20%</v>
      </c>
      <c r="I1116" s="8" t="str">
        <f t="shared" si="88"/>
        <v>&gt;500</v>
      </c>
      <c r="J1116" s="8" t="str">
        <f t="shared" si="89"/>
        <v>No</v>
      </c>
      <c r="K1116" s="1" t="s">
        <v>9296</v>
      </c>
      <c r="L1116">
        <v>4.0999999999999996</v>
      </c>
      <c r="M1116" s="4">
        <v>26543</v>
      </c>
      <c r="N1116" s="12">
        <f t="shared" si="87"/>
        <v>108826.29999999999</v>
      </c>
      <c r="O1116" t="s">
        <v>11688</v>
      </c>
      <c r="P1116" t="s">
        <v>6769</v>
      </c>
      <c r="Q1116" t="s">
        <v>12823</v>
      </c>
      <c r="R1116" t="s">
        <v>6770</v>
      </c>
      <c r="S1116" t="s">
        <v>13999</v>
      </c>
      <c r="T1116" t="s">
        <v>6771</v>
      </c>
      <c r="U1116" t="s">
        <v>6772</v>
      </c>
      <c r="V1116" t="s">
        <v>6773</v>
      </c>
    </row>
    <row r="1117" spans="1:22">
      <c r="A1117" t="s">
        <v>6774</v>
      </c>
      <c r="B1117" t="s">
        <v>10253</v>
      </c>
      <c r="C1117" t="s">
        <v>10712</v>
      </c>
      <c r="D1117">
        <v>177</v>
      </c>
      <c r="E1117" s="11">
        <f t="shared" si="85"/>
        <v>733912</v>
      </c>
      <c r="F1117" s="5">
        <v>199</v>
      </c>
      <c r="G1117" s="1">
        <v>0.11</v>
      </c>
      <c r="H1117" t="str">
        <f t="shared" si="86"/>
        <v>&gt;=50%</v>
      </c>
      <c r="I1117" s="8" t="str">
        <f t="shared" si="88"/>
        <v>&lt;200</v>
      </c>
      <c r="J1117" s="8" t="str">
        <f t="shared" si="89"/>
        <v>No</v>
      </c>
      <c r="K1117" s="1" t="s">
        <v>9296</v>
      </c>
      <c r="L1117">
        <v>4.0999999999999996</v>
      </c>
      <c r="M1117" s="4">
        <v>3688</v>
      </c>
      <c r="N1117" s="12">
        <f t="shared" si="87"/>
        <v>15120.8</v>
      </c>
      <c r="O1117" t="s">
        <v>11689</v>
      </c>
      <c r="P1117" t="s">
        <v>6776</v>
      </c>
      <c r="Q1117" t="s">
        <v>12824</v>
      </c>
      <c r="R1117" t="s">
        <v>6777</v>
      </c>
      <c r="S1117" t="s">
        <v>14000</v>
      </c>
      <c r="T1117" t="s">
        <v>6778</v>
      </c>
      <c r="U1117" t="s">
        <v>6779</v>
      </c>
      <c r="V1117" t="s">
        <v>6780</v>
      </c>
    </row>
    <row r="1118" spans="1:22">
      <c r="A1118" t="s">
        <v>6781</v>
      </c>
      <c r="B1118" t="s">
        <v>10254</v>
      </c>
      <c r="C1118" t="s">
        <v>10734</v>
      </c>
      <c r="D1118" s="2">
        <v>1149</v>
      </c>
      <c r="E1118" s="11">
        <f t="shared" si="85"/>
        <v>10953117</v>
      </c>
      <c r="F1118" s="5">
        <v>2499</v>
      </c>
      <c r="G1118" s="1">
        <v>0.54</v>
      </c>
      <c r="H1118" t="str">
        <f t="shared" si="86"/>
        <v>&gt;=50%</v>
      </c>
      <c r="I1118" s="8" t="str">
        <f t="shared" si="88"/>
        <v>&gt;500</v>
      </c>
      <c r="J1118" s="8" t="str">
        <f t="shared" si="89"/>
        <v>No</v>
      </c>
      <c r="K1118" s="1" t="s">
        <v>9295</v>
      </c>
      <c r="L1118">
        <v>3.8</v>
      </c>
      <c r="M1118" s="4">
        <v>4383</v>
      </c>
      <c r="N1118" s="12">
        <f t="shared" si="87"/>
        <v>16655.399999999998</v>
      </c>
      <c r="O1118" t="s">
        <v>11690</v>
      </c>
      <c r="P1118" t="s">
        <v>6783</v>
      </c>
      <c r="Q1118" t="s">
        <v>12825</v>
      </c>
      <c r="R1118" t="s">
        <v>6784</v>
      </c>
      <c r="S1118" t="s">
        <v>14001</v>
      </c>
      <c r="T1118" t="s">
        <v>6785</v>
      </c>
      <c r="U1118" t="s">
        <v>6786</v>
      </c>
      <c r="V1118" t="s">
        <v>6787</v>
      </c>
    </row>
    <row r="1119" spans="1:22">
      <c r="A1119" t="s">
        <v>6788</v>
      </c>
      <c r="B1119" t="s">
        <v>10255</v>
      </c>
      <c r="C1119" t="s">
        <v>10704</v>
      </c>
      <c r="D1119">
        <v>244</v>
      </c>
      <c r="E1119" s="11">
        <f t="shared" si="85"/>
        <v>238522</v>
      </c>
      <c r="F1119" s="5">
        <v>499</v>
      </c>
      <c r="G1119" s="1">
        <v>0.51</v>
      </c>
      <c r="H1119" t="str">
        <f t="shared" si="86"/>
        <v>20%</v>
      </c>
      <c r="I1119" s="8" t="str">
        <f t="shared" si="88"/>
        <v>200-500</v>
      </c>
      <c r="J1119" s="8" t="str">
        <f t="shared" si="89"/>
        <v>No</v>
      </c>
      <c r="K1119" s="1" t="s">
        <v>9295</v>
      </c>
      <c r="L1119">
        <v>3.3</v>
      </c>
      <c r="M1119" s="4">
        <v>478</v>
      </c>
      <c r="N1119" s="12">
        <f t="shared" si="87"/>
        <v>1577.3999999999999</v>
      </c>
      <c r="O1119" t="s">
        <v>11691</v>
      </c>
      <c r="P1119" t="s">
        <v>6790</v>
      </c>
      <c r="Q1119" t="s">
        <v>12826</v>
      </c>
      <c r="R1119" t="s">
        <v>6791</v>
      </c>
      <c r="S1119" t="s">
        <v>14002</v>
      </c>
      <c r="T1119" t="s">
        <v>6792</v>
      </c>
      <c r="U1119" t="s">
        <v>6793</v>
      </c>
      <c r="V1119" t="s">
        <v>6794</v>
      </c>
    </row>
    <row r="1120" spans="1:22">
      <c r="A1120" t="s">
        <v>6795</v>
      </c>
      <c r="B1120" t="s">
        <v>10256</v>
      </c>
      <c r="C1120" t="s">
        <v>10706</v>
      </c>
      <c r="D1120" s="2">
        <v>1959</v>
      </c>
      <c r="E1120" s="11">
        <f t="shared" si="85"/>
        <v>568800</v>
      </c>
      <c r="F1120" s="5">
        <v>2400</v>
      </c>
      <c r="G1120" s="1">
        <v>0.18</v>
      </c>
      <c r="H1120" t="str">
        <f t="shared" si="86"/>
        <v>&gt;=50%</v>
      </c>
      <c r="I1120" s="8" t="str">
        <f t="shared" si="88"/>
        <v>&gt;500</v>
      </c>
      <c r="J1120" s="8" t="str">
        <f t="shared" si="89"/>
        <v>No</v>
      </c>
      <c r="K1120" s="1" t="s">
        <v>9296</v>
      </c>
      <c r="L1120">
        <v>4</v>
      </c>
      <c r="M1120" s="4">
        <v>237</v>
      </c>
      <c r="N1120" s="12">
        <f t="shared" si="87"/>
        <v>948</v>
      </c>
      <c r="O1120" t="s">
        <v>11692</v>
      </c>
      <c r="P1120" t="s">
        <v>6797</v>
      </c>
      <c r="Q1120" t="s">
        <v>12827</v>
      </c>
      <c r="R1120" t="s">
        <v>6798</v>
      </c>
      <c r="S1120" t="s">
        <v>14003</v>
      </c>
      <c r="T1120" t="s">
        <v>6799</v>
      </c>
      <c r="U1120" t="s">
        <v>6800</v>
      </c>
      <c r="V1120" t="s">
        <v>6801</v>
      </c>
    </row>
    <row r="1121" spans="1:22">
      <c r="A1121" t="s">
        <v>6802</v>
      </c>
      <c r="B1121" t="s">
        <v>6803</v>
      </c>
      <c r="C1121" t="s">
        <v>10703</v>
      </c>
      <c r="D1121">
        <v>319</v>
      </c>
      <c r="E1121" s="11">
        <f t="shared" si="85"/>
        <v>92876</v>
      </c>
      <c r="F1121" s="5">
        <v>749</v>
      </c>
      <c r="G1121" s="1">
        <v>0.56999999999999995</v>
      </c>
      <c r="H1121" t="str">
        <f t="shared" si="86"/>
        <v>20%</v>
      </c>
      <c r="I1121" s="8" t="str">
        <f t="shared" si="88"/>
        <v>&gt;500</v>
      </c>
      <c r="J1121" s="8" t="str">
        <f t="shared" si="89"/>
        <v>No</v>
      </c>
      <c r="K1121" s="1" t="s">
        <v>9295</v>
      </c>
      <c r="L1121">
        <v>4.5999999999999996</v>
      </c>
      <c r="M1121" s="4">
        <v>124</v>
      </c>
      <c r="N1121" s="12">
        <f t="shared" si="87"/>
        <v>570.4</v>
      </c>
      <c r="O1121" t="s">
        <v>11693</v>
      </c>
      <c r="P1121" t="s">
        <v>6804</v>
      </c>
      <c r="Q1121" t="s">
        <v>12828</v>
      </c>
      <c r="R1121" t="s">
        <v>6805</v>
      </c>
      <c r="S1121" t="s">
        <v>14004</v>
      </c>
      <c r="T1121" t="s">
        <v>6806</v>
      </c>
      <c r="U1121" t="s">
        <v>6807</v>
      </c>
      <c r="V1121" t="s">
        <v>6808</v>
      </c>
    </row>
    <row r="1122" spans="1:22">
      <c r="A1122" t="s">
        <v>6809</v>
      </c>
      <c r="B1122" t="s">
        <v>10257</v>
      </c>
      <c r="C1122" t="s">
        <v>10706</v>
      </c>
      <c r="D1122" s="2">
        <v>1499</v>
      </c>
      <c r="E1122" s="11">
        <f t="shared" si="85"/>
        <v>26033925</v>
      </c>
      <c r="F1122" s="5">
        <v>1775</v>
      </c>
      <c r="G1122" s="1">
        <v>0.16</v>
      </c>
      <c r="H1122" t="str">
        <f t="shared" si="86"/>
        <v>&gt;=50%</v>
      </c>
      <c r="I1122" s="8" t="str">
        <f t="shared" si="88"/>
        <v>&gt;500</v>
      </c>
      <c r="J1122" s="8" t="str">
        <f t="shared" si="89"/>
        <v>No</v>
      </c>
      <c r="K1122" s="1" t="s">
        <v>9296</v>
      </c>
      <c r="L1122">
        <v>3.9</v>
      </c>
      <c r="M1122" s="4">
        <v>14667</v>
      </c>
      <c r="N1122" s="12">
        <f t="shared" si="87"/>
        <v>57201.299999999996</v>
      </c>
      <c r="O1122" t="s">
        <v>11694</v>
      </c>
      <c r="P1122" t="s">
        <v>6811</v>
      </c>
      <c r="Q1122" t="s">
        <v>12829</v>
      </c>
      <c r="R1122" t="s">
        <v>6812</v>
      </c>
      <c r="S1122" t="s">
        <v>14005</v>
      </c>
      <c r="T1122" t="s">
        <v>6813</v>
      </c>
      <c r="U1122" t="s">
        <v>6814</v>
      </c>
      <c r="V1122" t="s">
        <v>6815</v>
      </c>
    </row>
    <row r="1123" spans="1:22">
      <c r="A1123" t="s">
        <v>6816</v>
      </c>
      <c r="B1123" t="s">
        <v>10258</v>
      </c>
      <c r="C1123" t="s">
        <v>10732</v>
      </c>
      <c r="D1123">
        <v>469</v>
      </c>
      <c r="E1123" s="11">
        <f t="shared" si="85"/>
        <v>9594</v>
      </c>
      <c r="F1123" s="5">
        <v>1599</v>
      </c>
      <c r="G1123" s="1">
        <v>0.71</v>
      </c>
      <c r="H1123" t="str">
        <f t="shared" si="86"/>
        <v>20-50%</v>
      </c>
      <c r="I1123" s="8" t="str">
        <f t="shared" si="88"/>
        <v>&gt;500</v>
      </c>
      <c r="J1123" s="8" t="str">
        <f t="shared" si="89"/>
        <v>No</v>
      </c>
      <c r="K1123" s="1" t="s">
        <v>9295</v>
      </c>
      <c r="L1123">
        <v>3.7</v>
      </c>
      <c r="M1123" s="4">
        <v>6</v>
      </c>
      <c r="N1123" s="12">
        <f t="shared" si="87"/>
        <v>22.200000000000003</v>
      </c>
      <c r="O1123" t="s">
        <v>11695</v>
      </c>
      <c r="P1123" t="s">
        <v>6818</v>
      </c>
      <c r="Q1123" t="s">
        <v>12830</v>
      </c>
      <c r="R1123" t="s">
        <v>6819</v>
      </c>
      <c r="S1123" t="s">
        <v>14006</v>
      </c>
      <c r="T1123" t="s">
        <v>6820</v>
      </c>
      <c r="U1123" t="s">
        <v>6821</v>
      </c>
      <c r="V1123" t="s">
        <v>6822</v>
      </c>
    </row>
    <row r="1124" spans="1:22">
      <c r="A1124" t="s">
        <v>6823</v>
      </c>
      <c r="B1124" t="s">
        <v>10259</v>
      </c>
      <c r="C1124" t="s">
        <v>10705</v>
      </c>
      <c r="D1124" s="2">
        <v>1099</v>
      </c>
      <c r="E1124" s="11">
        <f t="shared" si="85"/>
        <v>7617980</v>
      </c>
      <c r="F1124" s="5">
        <v>1795</v>
      </c>
      <c r="G1124" s="1">
        <v>0.39</v>
      </c>
      <c r="H1124" t="str">
        <f t="shared" si="86"/>
        <v>20-50%</v>
      </c>
      <c r="I1124" s="8" t="str">
        <f t="shared" si="88"/>
        <v>&gt;500</v>
      </c>
      <c r="J1124" s="8" t="str">
        <f t="shared" si="89"/>
        <v>No</v>
      </c>
      <c r="K1124" s="1" t="s">
        <v>9296</v>
      </c>
      <c r="L1124">
        <v>4.2</v>
      </c>
      <c r="M1124" s="4">
        <v>4244</v>
      </c>
      <c r="N1124" s="12">
        <f t="shared" si="87"/>
        <v>17824.8</v>
      </c>
      <c r="O1124" t="s">
        <v>11696</v>
      </c>
      <c r="P1124" t="s">
        <v>6825</v>
      </c>
      <c r="Q1124" t="s">
        <v>12831</v>
      </c>
      <c r="R1124" t="s">
        <v>6826</v>
      </c>
      <c r="S1124" t="s">
        <v>14007</v>
      </c>
      <c r="T1124" t="s">
        <v>6827</v>
      </c>
      <c r="U1124" t="s">
        <v>6828</v>
      </c>
      <c r="V1124" t="s">
        <v>6829</v>
      </c>
    </row>
    <row r="1125" spans="1:22">
      <c r="A1125" t="s">
        <v>6830</v>
      </c>
      <c r="B1125" t="s">
        <v>10260</v>
      </c>
      <c r="C1125" t="s">
        <v>10735</v>
      </c>
      <c r="D1125" s="2">
        <v>9590</v>
      </c>
      <c r="E1125" s="11">
        <f t="shared" si="85"/>
        <v>16270983</v>
      </c>
      <c r="F1125" s="5">
        <v>15999</v>
      </c>
      <c r="G1125" s="1">
        <v>0.4</v>
      </c>
      <c r="H1125" t="str">
        <f t="shared" si="86"/>
        <v>20-50%</v>
      </c>
      <c r="I1125" s="8" t="str">
        <f t="shared" si="88"/>
        <v>&gt;500</v>
      </c>
      <c r="J1125" s="8" t="str">
        <f t="shared" si="89"/>
        <v>No</v>
      </c>
      <c r="K1125" s="1" t="s">
        <v>9296</v>
      </c>
      <c r="L1125">
        <v>4.0999999999999996</v>
      </c>
      <c r="M1125" s="4">
        <v>1017</v>
      </c>
      <c r="N1125" s="12">
        <f t="shared" si="87"/>
        <v>4169.7</v>
      </c>
      <c r="O1125" t="s">
        <v>11697</v>
      </c>
      <c r="P1125" t="s">
        <v>6832</v>
      </c>
      <c r="Q1125" t="s">
        <v>12832</v>
      </c>
      <c r="R1125" t="s">
        <v>6833</v>
      </c>
      <c r="S1125" t="s">
        <v>14008</v>
      </c>
      <c r="T1125" t="s">
        <v>6834</v>
      </c>
      <c r="U1125" t="s">
        <v>6835</v>
      </c>
      <c r="V1125" t="s">
        <v>6836</v>
      </c>
    </row>
    <row r="1126" spans="1:22">
      <c r="A1126" t="s">
        <v>6837</v>
      </c>
      <c r="B1126" t="s">
        <v>10261</v>
      </c>
      <c r="C1126" t="s">
        <v>10715</v>
      </c>
      <c r="D1126">
        <v>999</v>
      </c>
      <c r="E1126" s="11">
        <f t="shared" si="85"/>
        <v>19368510</v>
      </c>
      <c r="F1126" s="5">
        <v>1490</v>
      </c>
      <c r="G1126" s="1">
        <v>0.33</v>
      </c>
      <c r="H1126" t="str">
        <f t="shared" si="86"/>
        <v>20-50%</v>
      </c>
      <c r="I1126" s="8" t="str">
        <f t="shared" si="88"/>
        <v>&gt;500</v>
      </c>
      <c r="J1126" s="8" t="str">
        <f t="shared" si="89"/>
        <v>No</v>
      </c>
      <c r="K1126" s="1" t="s">
        <v>9296</v>
      </c>
      <c r="L1126">
        <v>4.0999999999999996</v>
      </c>
      <c r="M1126" s="4">
        <v>12999</v>
      </c>
      <c r="N1126" s="12">
        <f t="shared" si="87"/>
        <v>53295.899999999994</v>
      </c>
      <c r="O1126" t="s">
        <v>11698</v>
      </c>
      <c r="P1126" t="s">
        <v>6839</v>
      </c>
      <c r="Q1126" t="s">
        <v>12833</v>
      </c>
      <c r="R1126" t="s">
        <v>6840</v>
      </c>
      <c r="S1126" t="s">
        <v>14009</v>
      </c>
      <c r="T1126" t="s">
        <v>6841</v>
      </c>
      <c r="U1126" t="s">
        <v>6842</v>
      </c>
      <c r="V1126" t="s">
        <v>6843</v>
      </c>
    </row>
    <row r="1127" spans="1:22">
      <c r="A1127" t="s">
        <v>6844</v>
      </c>
      <c r="B1127" t="s">
        <v>10262</v>
      </c>
      <c r="C1127" t="s">
        <v>10736</v>
      </c>
      <c r="D1127" s="2">
        <v>1299</v>
      </c>
      <c r="E1127" s="11">
        <f t="shared" si="85"/>
        <v>621689</v>
      </c>
      <c r="F1127" s="5">
        <v>1999</v>
      </c>
      <c r="G1127" s="1">
        <v>0.35</v>
      </c>
      <c r="H1127" t="str">
        <f t="shared" si="86"/>
        <v>20-50%</v>
      </c>
      <c r="I1127" s="8" t="str">
        <f t="shared" si="88"/>
        <v>&gt;500</v>
      </c>
      <c r="J1127" s="8" t="str">
        <f t="shared" si="89"/>
        <v>No</v>
      </c>
      <c r="K1127" s="1" t="s">
        <v>9296</v>
      </c>
      <c r="L1127">
        <v>3.8</v>
      </c>
      <c r="M1127" s="4">
        <v>311</v>
      </c>
      <c r="N1127" s="12">
        <f t="shared" si="87"/>
        <v>1181.8</v>
      </c>
      <c r="O1127" t="s">
        <v>11699</v>
      </c>
      <c r="P1127" t="s">
        <v>6846</v>
      </c>
      <c r="Q1127" t="s">
        <v>12834</v>
      </c>
      <c r="R1127" t="s">
        <v>6847</v>
      </c>
      <c r="S1127" t="s">
        <v>14010</v>
      </c>
      <c r="T1127" t="s">
        <v>6848</v>
      </c>
      <c r="U1127" t="s">
        <v>6849</v>
      </c>
      <c r="V1127" t="s">
        <v>6850</v>
      </c>
    </row>
    <row r="1128" spans="1:22">
      <c r="A1128" t="s">
        <v>6851</v>
      </c>
      <c r="B1128" t="s">
        <v>10263</v>
      </c>
      <c r="C1128" t="s">
        <v>10727</v>
      </c>
      <c r="D1128">
        <v>292</v>
      </c>
      <c r="E1128" s="11">
        <f t="shared" si="85"/>
        <v>2114762</v>
      </c>
      <c r="F1128" s="5">
        <v>499</v>
      </c>
      <c r="G1128" s="1">
        <v>0.41</v>
      </c>
      <c r="H1128" t="str">
        <f t="shared" si="86"/>
        <v>20-50%</v>
      </c>
      <c r="I1128" s="8" t="str">
        <f t="shared" si="88"/>
        <v>200-500</v>
      </c>
      <c r="J1128" s="8" t="str">
        <f t="shared" si="89"/>
        <v>No</v>
      </c>
      <c r="K1128" s="1" t="s">
        <v>9296</v>
      </c>
      <c r="L1128">
        <v>4.0999999999999996</v>
      </c>
      <c r="M1128" s="4">
        <v>4238</v>
      </c>
      <c r="N1128" s="12">
        <f t="shared" si="87"/>
        <v>17375.8</v>
      </c>
      <c r="O1128" t="s">
        <v>11700</v>
      </c>
      <c r="P1128" t="s">
        <v>6853</v>
      </c>
      <c r="Q1128" t="s">
        <v>12835</v>
      </c>
      <c r="R1128" t="s">
        <v>6854</v>
      </c>
      <c r="S1128" t="s">
        <v>14011</v>
      </c>
      <c r="T1128" t="s">
        <v>6855</v>
      </c>
      <c r="U1128" t="s">
        <v>6856</v>
      </c>
      <c r="V1128" t="s">
        <v>6857</v>
      </c>
    </row>
    <row r="1129" spans="1:22">
      <c r="A1129" t="s">
        <v>6858</v>
      </c>
      <c r="B1129" t="s">
        <v>6859</v>
      </c>
      <c r="C1129" t="s">
        <v>10737</v>
      </c>
      <c r="D1129">
        <v>160</v>
      </c>
      <c r="E1129" s="11">
        <f t="shared" si="85"/>
        <v>831519</v>
      </c>
      <c r="F1129" s="5">
        <v>299</v>
      </c>
      <c r="G1129" s="1">
        <v>0.46</v>
      </c>
      <c r="H1129" t="str">
        <f t="shared" si="86"/>
        <v>20%</v>
      </c>
      <c r="I1129" s="8" t="str">
        <f t="shared" si="88"/>
        <v>200-500</v>
      </c>
      <c r="J1129" s="8" t="str">
        <f t="shared" si="89"/>
        <v>No</v>
      </c>
      <c r="K1129" s="1" t="s">
        <v>9296</v>
      </c>
      <c r="L1129">
        <v>4.5999999999999996</v>
      </c>
      <c r="M1129" s="4">
        <v>2781</v>
      </c>
      <c r="N1129" s="12">
        <f t="shared" si="87"/>
        <v>12792.599999999999</v>
      </c>
      <c r="O1129" t="s">
        <v>11701</v>
      </c>
      <c r="P1129" t="s">
        <v>6860</v>
      </c>
      <c r="Q1129" t="s">
        <v>12836</v>
      </c>
      <c r="R1129" t="s">
        <v>6861</v>
      </c>
      <c r="S1129" t="s">
        <v>14012</v>
      </c>
      <c r="T1129" t="s">
        <v>6862</v>
      </c>
      <c r="U1129" t="s">
        <v>6863</v>
      </c>
      <c r="V1129" t="s">
        <v>6864</v>
      </c>
    </row>
    <row r="1130" spans="1:22">
      <c r="A1130" t="s">
        <v>6865</v>
      </c>
      <c r="B1130" t="s">
        <v>10264</v>
      </c>
      <c r="C1130" t="s">
        <v>10738</v>
      </c>
      <c r="D1130">
        <v>600</v>
      </c>
      <c r="E1130" s="11">
        <f t="shared" si="85"/>
        <v>6544200</v>
      </c>
      <c r="F1130" s="5">
        <v>600</v>
      </c>
      <c r="G1130" s="1">
        <v>0</v>
      </c>
      <c r="H1130" t="str">
        <f t="shared" si="86"/>
        <v>20%</v>
      </c>
      <c r="I1130" s="8" t="str">
        <f t="shared" si="88"/>
        <v>&gt;500</v>
      </c>
      <c r="J1130" s="8" t="str">
        <f t="shared" si="89"/>
        <v>No</v>
      </c>
      <c r="K1130" s="1" t="s">
        <v>9296</v>
      </c>
      <c r="L1130">
        <v>4.0999999999999996</v>
      </c>
      <c r="M1130" s="4">
        <v>10907</v>
      </c>
      <c r="N1130" s="12">
        <f t="shared" si="87"/>
        <v>44718.7</v>
      </c>
      <c r="O1130" t="s">
        <v>11702</v>
      </c>
      <c r="P1130" t="s">
        <v>6867</v>
      </c>
      <c r="Q1130" t="s">
        <v>12837</v>
      </c>
      <c r="R1130" t="s">
        <v>6868</v>
      </c>
      <c r="S1130" t="s">
        <v>14013</v>
      </c>
      <c r="T1130" t="s">
        <v>6869</v>
      </c>
      <c r="U1130" t="s">
        <v>6870</v>
      </c>
      <c r="V1130" t="s">
        <v>6871</v>
      </c>
    </row>
    <row r="1131" spans="1:22">
      <c r="A1131" t="s">
        <v>6872</v>
      </c>
      <c r="B1131" t="s">
        <v>10265</v>
      </c>
      <c r="C1131" t="s">
        <v>10712</v>
      </c>
      <c r="D1131" s="2">
        <v>1130</v>
      </c>
      <c r="E1131" s="11">
        <f t="shared" si="85"/>
        <v>14972500</v>
      </c>
      <c r="F1131" s="5">
        <v>1130</v>
      </c>
      <c r="G1131" s="1">
        <v>0</v>
      </c>
      <c r="H1131" t="str">
        <f t="shared" si="86"/>
        <v>20-50%</v>
      </c>
      <c r="I1131" s="8" t="str">
        <f t="shared" si="88"/>
        <v>&gt;500</v>
      </c>
      <c r="J1131" s="8" t="str">
        <f t="shared" si="89"/>
        <v>No</v>
      </c>
      <c r="K1131" s="1" t="s">
        <v>9296</v>
      </c>
      <c r="L1131">
        <v>4.2</v>
      </c>
      <c r="M1131" s="4">
        <v>13250</v>
      </c>
      <c r="N1131" s="12">
        <f t="shared" si="87"/>
        <v>55650</v>
      </c>
      <c r="O1131" t="s">
        <v>11703</v>
      </c>
      <c r="P1131" t="s">
        <v>6874</v>
      </c>
      <c r="Q1131" t="s">
        <v>12838</v>
      </c>
      <c r="R1131" t="s">
        <v>6875</v>
      </c>
      <c r="S1131" t="s">
        <v>14014</v>
      </c>
      <c r="T1131" t="s">
        <v>6876</v>
      </c>
      <c r="U1131" t="s">
        <v>6877</v>
      </c>
      <c r="V1131" t="s">
        <v>6878</v>
      </c>
    </row>
    <row r="1132" spans="1:22">
      <c r="A1132" t="s">
        <v>6879</v>
      </c>
      <c r="B1132" t="s">
        <v>10266</v>
      </c>
      <c r="C1132" t="s">
        <v>10712</v>
      </c>
      <c r="D1132" s="2">
        <v>3249</v>
      </c>
      <c r="E1132" s="11">
        <f t="shared" si="85"/>
        <v>271125650</v>
      </c>
      <c r="F1132" s="5">
        <v>6295</v>
      </c>
      <c r="G1132" s="1">
        <v>0.48</v>
      </c>
      <c r="H1132" t="str">
        <f t="shared" si="86"/>
        <v>&gt;=50%</v>
      </c>
      <c r="I1132" s="8" t="str">
        <f t="shared" si="88"/>
        <v>&gt;500</v>
      </c>
      <c r="J1132" s="8" t="str">
        <f t="shared" si="89"/>
        <v>No</v>
      </c>
      <c r="K1132" s="1" t="s">
        <v>9296</v>
      </c>
      <c r="L1132">
        <v>3.9</v>
      </c>
      <c r="M1132" s="4">
        <v>43070</v>
      </c>
      <c r="N1132" s="12">
        <f t="shared" si="87"/>
        <v>167973</v>
      </c>
      <c r="O1132" t="s">
        <v>11704</v>
      </c>
      <c r="P1132" t="s">
        <v>6881</v>
      </c>
      <c r="Q1132" t="s">
        <v>12839</v>
      </c>
      <c r="R1132" t="s">
        <v>6882</v>
      </c>
      <c r="S1132" t="s">
        <v>14015</v>
      </c>
      <c r="T1132" t="s">
        <v>6883</v>
      </c>
      <c r="U1132" t="s">
        <v>6884</v>
      </c>
      <c r="V1132" t="s">
        <v>6885</v>
      </c>
    </row>
    <row r="1133" spans="1:22">
      <c r="A1133" t="s">
        <v>6886</v>
      </c>
      <c r="B1133" t="s">
        <v>10267</v>
      </c>
      <c r="C1133" t="s">
        <v>10723</v>
      </c>
      <c r="D1133" s="2">
        <v>3599</v>
      </c>
      <c r="E1133" s="11">
        <f t="shared" si="85"/>
        <v>111833740</v>
      </c>
      <c r="F1133" s="5">
        <v>9455</v>
      </c>
      <c r="G1133" s="1">
        <v>0.62</v>
      </c>
      <c r="H1133" t="str">
        <f t="shared" si="86"/>
        <v>20-50%</v>
      </c>
      <c r="I1133" s="8" t="str">
        <f t="shared" si="88"/>
        <v>&gt;500</v>
      </c>
      <c r="J1133" s="8" t="str">
        <f t="shared" si="89"/>
        <v>No</v>
      </c>
      <c r="K1133" s="1" t="s">
        <v>9295</v>
      </c>
      <c r="L1133">
        <v>4.0999999999999996</v>
      </c>
      <c r="M1133" s="4">
        <v>11828</v>
      </c>
      <c r="N1133" s="12">
        <f t="shared" si="87"/>
        <v>48494.799999999996</v>
      </c>
      <c r="O1133" t="s">
        <v>11705</v>
      </c>
      <c r="P1133" t="s">
        <v>6888</v>
      </c>
      <c r="Q1133" t="s">
        <v>12840</v>
      </c>
      <c r="R1133" t="s">
        <v>6889</v>
      </c>
      <c r="S1133" t="s">
        <v>14016</v>
      </c>
      <c r="T1133" t="s">
        <v>6890</v>
      </c>
      <c r="U1133" t="s">
        <v>6891</v>
      </c>
      <c r="V1133" t="s">
        <v>6892</v>
      </c>
    </row>
    <row r="1134" spans="1:22">
      <c r="A1134" t="s">
        <v>6893</v>
      </c>
      <c r="B1134" t="s">
        <v>6894</v>
      </c>
      <c r="C1134" t="s">
        <v>10712</v>
      </c>
      <c r="D1134">
        <v>368</v>
      </c>
      <c r="E1134" s="11">
        <f t="shared" si="85"/>
        <v>866760</v>
      </c>
      <c r="F1134" s="5">
        <v>699</v>
      </c>
      <c r="G1134" s="1">
        <v>0.47</v>
      </c>
      <c r="H1134" t="str">
        <f t="shared" si="86"/>
        <v>20-50%</v>
      </c>
      <c r="I1134" s="8" t="str">
        <f t="shared" si="88"/>
        <v>&gt;500</v>
      </c>
      <c r="J1134" s="8" t="str">
        <f t="shared" si="89"/>
        <v>No</v>
      </c>
      <c r="K1134" s="1" t="s">
        <v>9296</v>
      </c>
      <c r="L1134">
        <v>4.0999999999999996</v>
      </c>
      <c r="M1134" s="4">
        <v>1240</v>
      </c>
      <c r="N1134" s="12">
        <f t="shared" si="87"/>
        <v>5084</v>
      </c>
      <c r="O1134" t="s">
        <v>11706</v>
      </c>
      <c r="P1134" t="s">
        <v>6895</v>
      </c>
      <c r="Q1134" t="s">
        <v>6896</v>
      </c>
      <c r="R1134" t="s">
        <v>6897</v>
      </c>
      <c r="S1134" t="s">
        <v>14017</v>
      </c>
      <c r="T1134" t="s">
        <v>6898</v>
      </c>
      <c r="U1134" t="s">
        <v>6899</v>
      </c>
      <c r="V1134" t="s">
        <v>6900</v>
      </c>
    </row>
    <row r="1135" spans="1:22">
      <c r="A1135" t="s">
        <v>6901</v>
      </c>
      <c r="B1135" t="s">
        <v>6902</v>
      </c>
      <c r="C1135" t="s">
        <v>10739</v>
      </c>
      <c r="D1135" s="2">
        <v>3199</v>
      </c>
      <c r="E1135" s="11">
        <f t="shared" si="85"/>
        <v>104324131</v>
      </c>
      <c r="F1135" s="5">
        <v>4999</v>
      </c>
      <c r="G1135" s="1">
        <v>0.36</v>
      </c>
      <c r="H1135" t="str">
        <f t="shared" si="86"/>
        <v>20-50%</v>
      </c>
      <c r="I1135" s="8" t="str">
        <f t="shared" si="88"/>
        <v>&gt;500</v>
      </c>
      <c r="J1135" s="8" t="str">
        <f t="shared" si="89"/>
        <v>No</v>
      </c>
      <c r="K1135" s="1" t="s">
        <v>9296</v>
      </c>
      <c r="L1135">
        <v>4</v>
      </c>
      <c r="M1135" s="4">
        <v>20869</v>
      </c>
      <c r="N1135" s="12">
        <f t="shared" si="87"/>
        <v>83476</v>
      </c>
      <c r="O1135" t="s">
        <v>11707</v>
      </c>
      <c r="P1135" t="s">
        <v>6903</v>
      </c>
      <c r="Q1135" t="s">
        <v>12841</v>
      </c>
      <c r="R1135" t="s">
        <v>6904</v>
      </c>
      <c r="S1135" t="s">
        <v>14018</v>
      </c>
      <c r="T1135" t="s">
        <v>6905</v>
      </c>
      <c r="U1135" t="s">
        <v>6906</v>
      </c>
      <c r="V1135" t="s">
        <v>6907</v>
      </c>
    </row>
    <row r="1136" spans="1:22">
      <c r="A1136" t="s">
        <v>6908</v>
      </c>
      <c r="B1136" t="s">
        <v>10268</v>
      </c>
      <c r="C1136" t="s">
        <v>10710</v>
      </c>
      <c r="D1136" s="2">
        <v>1599</v>
      </c>
      <c r="E1136" s="11">
        <f t="shared" si="85"/>
        <v>1278900</v>
      </c>
      <c r="F1136" s="5">
        <v>2900</v>
      </c>
      <c r="G1136" s="1">
        <v>0.45</v>
      </c>
      <c r="H1136" t="str">
        <f t="shared" si="86"/>
        <v>20%</v>
      </c>
      <c r="I1136" s="8" t="str">
        <f t="shared" si="88"/>
        <v>&gt;500</v>
      </c>
      <c r="J1136" s="8" t="str">
        <f t="shared" si="89"/>
        <v>No</v>
      </c>
      <c r="K1136" s="1" t="s">
        <v>9296</v>
      </c>
      <c r="L1136">
        <v>3.7</v>
      </c>
      <c r="M1136" s="4">
        <v>441</v>
      </c>
      <c r="N1136" s="12">
        <f t="shared" si="87"/>
        <v>1631.7</v>
      </c>
      <c r="O1136" t="s">
        <v>11708</v>
      </c>
      <c r="P1136" t="s">
        <v>6910</v>
      </c>
      <c r="Q1136" t="s">
        <v>12842</v>
      </c>
      <c r="R1136" t="s">
        <v>6911</v>
      </c>
      <c r="S1136" t="s">
        <v>14019</v>
      </c>
      <c r="T1136" t="s">
        <v>6912</v>
      </c>
      <c r="U1136" t="s">
        <v>6913</v>
      </c>
      <c r="V1136" t="s">
        <v>6914</v>
      </c>
    </row>
    <row r="1137" spans="1:22">
      <c r="A1137" t="s">
        <v>6915</v>
      </c>
      <c r="B1137" t="s">
        <v>10269</v>
      </c>
      <c r="C1137" t="s">
        <v>10711</v>
      </c>
      <c r="D1137" s="2">
        <v>1999</v>
      </c>
      <c r="E1137" s="11">
        <f t="shared" si="85"/>
        <v>2583966</v>
      </c>
      <c r="F1137" s="5">
        <v>2499</v>
      </c>
      <c r="G1137" s="1">
        <v>0.2</v>
      </c>
      <c r="H1137" t="str">
        <f t="shared" si="86"/>
        <v>20-50%</v>
      </c>
      <c r="I1137" s="8" t="str">
        <f t="shared" si="88"/>
        <v>&gt;500</v>
      </c>
      <c r="J1137" s="8" t="str">
        <f t="shared" si="89"/>
        <v>No</v>
      </c>
      <c r="K1137" s="1" t="s">
        <v>9296</v>
      </c>
      <c r="L1137">
        <v>4.0999999999999996</v>
      </c>
      <c r="M1137" s="4">
        <v>1034</v>
      </c>
      <c r="N1137" s="12">
        <f t="shared" si="87"/>
        <v>4239.3999999999996</v>
      </c>
      <c r="O1137" t="s">
        <v>11709</v>
      </c>
      <c r="P1137" t="s">
        <v>6917</v>
      </c>
      <c r="Q1137" t="s">
        <v>12843</v>
      </c>
      <c r="R1137" t="s">
        <v>6918</v>
      </c>
      <c r="S1137" t="s">
        <v>14020</v>
      </c>
      <c r="T1137" t="s">
        <v>6919</v>
      </c>
      <c r="U1137" t="s">
        <v>6920</v>
      </c>
      <c r="V1137" t="s">
        <v>6921</v>
      </c>
    </row>
    <row r="1138" spans="1:22">
      <c r="A1138" t="s">
        <v>6922</v>
      </c>
      <c r="B1138" t="s">
        <v>10270</v>
      </c>
      <c r="C1138" t="s">
        <v>10710</v>
      </c>
      <c r="D1138">
        <v>616</v>
      </c>
      <c r="E1138" s="11">
        <f t="shared" si="85"/>
        <v>44179940</v>
      </c>
      <c r="F1138" s="5">
        <v>1190</v>
      </c>
      <c r="G1138" s="1">
        <v>0.48</v>
      </c>
      <c r="H1138" t="str">
        <f t="shared" si="86"/>
        <v>20-50%</v>
      </c>
      <c r="I1138" s="8" t="str">
        <f t="shared" si="88"/>
        <v>&gt;500</v>
      </c>
      <c r="J1138" s="8" t="str">
        <f t="shared" si="89"/>
        <v>No</v>
      </c>
      <c r="K1138" s="1" t="s">
        <v>9296</v>
      </c>
      <c r="L1138">
        <v>4.0999999999999996</v>
      </c>
      <c r="M1138" s="4">
        <v>37126</v>
      </c>
      <c r="N1138" s="12">
        <f t="shared" si="87"/>
        <v>152216.59999999998</v>
      </c>
      <c r="O1138" t="s">
        <v>11710</v>
      </c>
      <c r="P1138" t="s">
        <v>6924</v>
      </c>
      <c r="Q1138" t="s">
        <v>12844</v>
      </c>
      <c r="R1138" t="s">
        <v>6925</v>
      </c>
      <c r="S1138" t="s">
        <v>14021</v>
      </c>
      <c r="T1138" t="s">
        <v>6926</v>
      </c>
      <c r="U1138" t="s">
        <v>6927</v>
      </c>
      <c r="V1138" t="s">
        <v>6928</v>
      </c>
    </row>
    <row r="1139" spans="1:22">
      <c r="A1139" t="s">
        <v>6929</v>
      </c>
      <c r="B1139" t="s">
        <v>10271</v>
      </c>
      <c r="C1139" t="s">
        <v>10727</v>
      </c>
      <c r="D1139" s="2">
        <v>1499</v>
      </c>
      <c r="E1139" s="11">
        <f t="shared" si="85"/>
        <v>13345500</v>
      </c>
      <c r="F1139" s="5">
        <v>2100</v>
      </c>
      <c r="G1139" s="1">
        <v>0.28999999999999998</v>
      </c>
      <c r="H1139" t="str">
        <f t="shared" si="86"/>
        <v>&gt;=50%</v>
      </c>
      <c r="I1139" s="8" t="str">
        <f t="shared" si="88"/>
        <v>&gt;500</v>
      </c>
      <c r="J1139" s="8" t="str">
        <f t="shared" si="89"/>
        <v>No</v>
      </c>
      <c r="K1139" s="1" t="s">
        <v>9296</v>
      </c>
      <c r="L1139">
        <v>4.0999999999999996</v>
      </c>
      <c r="M1139" s="4">
        <v>6355</v>
      </c>
      <c r="N1139" s="12">
        <f t="shared" si="87"/>
        <v>26055.499999999996</v>
      </c>
      <c r="O1139" t="s">
        <v>11711</v>
      </c>
      <c r="P1139" t="s">
        <v>6931</v>
      </c>
      <c r="Q1139" t="s">
        <v>12845</v>
      </c>
      <c r="R1139" t="s">
        <v>6932</v>
      </c>
      <c r="S1139" t="s">
        <v>14022</v>
      </c>
      <c r="T1139" t="s">
        <v>6933</v>
      </c>
      <c r="U1139" t="s">
        <v>6934</v>
      </c>
      <c r="V1139" t="s">
        <v>6935</v>
      </c>
    </row>
    <row r="1140" spans="1:22">
      <c r="A1140" t="s">
        <v>6936</v>
      </c>
      <c r="B1140" t="s">
        <v>10272</v>
      </c>
      <c r="C1140" t="s">
        <v>10717</v>
      </c>
      <c r="D1140">
        <v>199</v>
      </c>
      <c r="E1140" s="11">
        <f t="shared" si="85"/>
        <v>5988</v>
      </c>
      <c r="F1140" s="5">
        <v>499</v>
      </c>
      <c r="G1140" s="1">
        <v>0.6</v>
      </c>
      <c r="H1140" t="str">
        <f t="shared" si="86"/>
        <v>20-50%</v>
      </c>
      <c r="I1140" s="8" t="str">
        <f t="shared" si="88"/>
        <v>200-500</v>
      </c>
      <c r="J1140" s="8" t="str">
        <f t="shared" si="89"/>
        <v>No</v>
      </c>
      <c r="K1140" s="1" t="s">
        <v>9295</v>
      </c>
      <c r="L1140">
        <v>3.3</v>
      </c>
      <c r="M1140" s="4">
        <v>12</v>
      </c>
      <c r="N1140" s="12">
        <f t="shared" si="87"/>
        <v>39.599999999999994</v>
      </c>
      <c r="O1140" t="s">
        <v>11712</v>
      </c>
      <c r="P1140" t="s">
        <v>6938</v>
      </c>
      <c r="Q1140" t="s">
        <v>12846</v>
      </c>
      <c r="R1140" t="s">
        <v>6939</v>
      </c>
      <c r="S1140" t="s">
        <v>14023</v>
      </c>
      <c r="T1140" t="s">
        <v>6940</v>
      </c>
      <c r="U1140" t="s">
        <v>6941</v>
      </c>
      <c r="V1140" t="s">
        <v>6942</v>
      </c>
    </row>
    <row r="1141" spans="1:22">
      <c r="A1141" t="s">
        <v>6943</v>
      </c>
      <c r="B1141" t="s">
        <v>10273</v>
      </c>
      <c r="C1141" t="s">
        <v>10725</v>
      </c>
      <c r="D1141">
        <v>610</v>
      </c>
      <c r="E1141" s="11">
        <f t="shared" si="85"/>
        <v>10861125</v>
      </c>
      <c r="F1141" s="5">
        <v>825</v>
      </c>
      <c r="G1141" s="1">
        <v>0.26</v>
      </c>
      <c r="H1141" t="str">
        <f t="shared" si="86"/>
        <v>20-50%</v>
      </c>
      <c r="I1141" s="8" t="str">
        <f t="shared" si="88"/>
        <v>&gt;500</v>
      </c>
      <c r="J1141" s="8" t="str">
        <f t="shared" si="89"/>
        <v>No</v>
      </c>
      <c r="K1141" s="1" t="s">
        <v>9296</v>
      </c>
      <c r="L1141">
        <v>4.0999999999999996</v>
      </c>
      <c r="M1141" s="4">
        <v>13165</v>
      </c>
      <c r="N1141" s="12">
        <f t="shared" si="87"/>
        <v>53976.499999999993</v>
      </c>
      <c r="O1141" t="s">
        <v>11713</v>
      </c>
      <c r="P1141" t="s">
        <v>6945</v>
      </c>
      <c r="Q1141" t="s">
        <v>12847</v>
      </c>
      <c r="R1141" t="s">
        <v>6946</v>
      </c>
      <c r="S1141" t="s">
        <v>14024</v>
      </c>
      <c r="T1141" t="s">
        <v>6947</v>
      </c>
      <c r="U1141" t="s">
        <v>6948</v>
      </c>
      <c r="V1141" t="s">
        <v>6949</v>
      </c>
    </row>
    <row r="1142" spans="1:22">
      <c r="A1142" t="s">
        <v>6950</v>
      </c>
      <c r="B1142" t="s">
        <v>10274</v>
      </c>
      <c r="C1142" t="s">
        <v>10729</v>
      </c>
      <c r="D1142">
        <v>999</v>
      </c>
      <c r="E1142" s="11">
        <f t="shared" si="85"/>
        <v>2467354</v>
      </c>
      <c r="F1142" s="5">
        <v>1499</v>
      </c>
      <c r="G1142" s="1">
        <v>0.33</v>
      </c>
      <c r="H1142" t="str">
        <f t="shared" si="86"/>
        <v>20%</v>
      </c>
      <c r="I1142" s="8" t="str">
        <f t="shared" si="88"/>
        <v>&gt;500</v>
      </c>
      <c r="J1142" s="8" t="str">
        <f t="shared" si="89"/>
        <v>No</v>
      </c>
      <c r="K1142" s="1" t="s">
        <v>9296</v>
      </c>
      <c r="L1142">
        <v>4.0999999999999996</v>
      </c>
      <c r="M1142" s="4">
        <v>1646</v>
      </c>
      <c r="N1142" s="12">
        <f t="shared" si="87"/>
        <v>6748.5999999999995</v>
      </c>
      <c r="O1142" t="s">
        <v>11714</v>
      </c>
      <c r="P1142" t="s">
        <v>6952</v>
      </c>
      <c r="Q1142" t="s">
        <v>12848</v>
      </c>
      <c r="R1142" t="s">
        <v>6953</v>
      </c>
      <c r="S1142" t="s">
        <v>14025</v>
      </c>
      <c r="T1142" t="s">
        <v>6954</v>
      </c>
      <c r="U1142" t="s">
        <v>6955</v>
      </c>
      <c r="V1142" t="s">
        <v>6956</v>
      </c>
    </row>
    <row r="1143" spans="1:22">
      <c r="A1143" t="s">
        <v>6957</v>
      </c>
      <c r="B1143" t="s">
        <v>10275</v>
      </c>
      <c r="C1143" t="s">
        <v>10706</v>
      </c>
      <c r="D1143" s="2">
        <v>8999</v>
      </c>
      <c r="E1143" s="11">
        <f t="shared" si="85"/>
        <v>179850030</v>
      </c>
      <c r="F1143" s="5">
        <v>9995</v>
      </c>
      <c r="G1143" s="1">
        <v>0.1</v>
      </c>
      <c r="H1143" t="str">
        <f t="shared" si="86"/>
        <v>&gt;=50%</v>
      </c>
      <c r="I1143" s="8" t="str">
        <f t="shared" si="88"/>
        <v>&gt;500</v>
      </c>
      <c r="J1143" s="8" t="str">
        <f t="shared" si="89"/>
        <v>No</v>
      </c>
      <c r="K1143" s="1" t="s">
        <v>9296</v>
      </c>
      <c r="L1143">
        <v>4.4000000000000004</v>
      </c>
      <c r="M1143" s="4">
        <v>17994</v>
      </c>
      <c r="N1143" s="12">
        <f t="shared" si="87"/>
        <v>79173.600000000006</v>
      </c>
      <c r="O1143" t="s">
        <v>11715</v>
      </c>
      <c r="P1143" t="s">
        <v>6959</v>
      </c>
      <c r="Q1143" t="s">
        <v>12849</v>
      </c>
      <c r="R1143" t="s">
        <v>6960</v>
      </c>
      <c r="S1143" t="s">
        <v>14026</v>
      </c>
      <c r="T1143" t="s">
        <v>6961</v>
      </c>
      <c r="U1143" t="s">
        <v>6962</v>
      </c>
      <c r="V1143" t="s">
        <v>6963</v>
      </c>
    </row>
    <row r="1144" spans="1:22">
      <c r="A1144" t="s">
        <v>6964</v>
      </c>
      <c r="B1144" t="s">
        <v>10276</v>
      </c>
      <c r="C1144" t="s">
        <v>10712</v>
      </c>
      <c r="D1144">
        <v>453</v>
      </c>
      <c r="E1144" s="11">
        <f t="shared" si="85"/>
        <v>609390</v>
      </c>
      <c r="F1144" s="5">
        <v>999</v>
      </c>
      <c r="G1144" s="1">
        <v>0.55000000000000004</v>
      </c>
      <c r="H1144" t="str">
        <f t="shared" si="86"/>
        <v>&gt;=50%</v>
      </c>
      <c r="I1144" s="8" t="str">
        <f t="shared" si="88"/>
        <v>&gt;500</v>
      </c>
      <c r="J1144" s="8" t="str">
        <f t="shared" si="89"/>
        <v>No</v>
      </c>
      <c r="K1144" s="1" t="s">
        <v>9295</v>
      </c>
      <c r="L1144">
        <v>4.3</v>
      </c>
      <c r="M1144" s="4">
        <v>610</v>
      </c>
      <c r="N1144" s="12">
        <f t="shared" si="87"/>
        <v>2623</v>
      </c>
      <c r="O1144" t="s">
        <v>11716</v>
      </c>
      <c r="P1144" t="s">
        <v>6966</v>
      </c>
      <c r="Q1144" t="s">
        <v>12850</v>
      </c>
      <c r="R1144" t="s">
        <v>6967</v>
      </c>
      <c r="S1144" t="s">
        <v>14027</v>
      </c>
      <c r="T1144" t="s">
        <v>6968</v>
      </c>
      <c r="U1144" t="s">
        <v>6969</v>
      </c>
      <c r="V1144" t="s">
        <v>6970</v>
      </c>
    </row>
    <row r="1145" spans="1:22">
      <c r="A1145" t="s">
        <v>6971</v>
      </c>
      <c r="B1145" t="s">
        <v>6972</v>
      </c>
      <c r="C1145" t="s">
        <v>10739</v>
      </c>
      <c r="D1145" s="2">
        <v>2464</v>
      </c>
      <c r="E1145" s="11">
        <f t="shared" si="85"/>
        <v>53196000</v>
      </c>
      <c r="F1145" s="5">
        <v>6000</v>
      </c>
      <c r="G1145" s="1">
        <v>0.59</v>
      </c>
      <c r="H1145" t="str">
        <f t="shared" si="86"/>
        <v>20-50%</v>
      </c>
      <c r="I1145" s="8" t="str">
        <f t="shared" si="88"/>
        <v>&gt;500</v>
      </c>
      <c r="J1145" s="8" t="str">
        <f t="shared" si="89"/>
        <v>No</v>
      </c>
      <c r="K1145" s="1" t="s">
        <v>9295</v>
      </c>
      <c r="L1145">
        <v>4.0999999999999996</v>
      </c>
      <c r="M1145" s="4">
        <v>8866</v>
      </c>
      <c r="N1145" s="12">
        <f t="shared" si="87"/>
        <v>36350.6</v>
      </c>
      <c r="O1145" t="s">
        <v>11717</v>
      </c>
      <c r="P1145" t="s">
        <v>6973</v>
      </c>
      <c r="Q1145" t="s">
        <v>12851</v>
      </c>
      <c r="R1145" t="s">
        <v>6974</v>
      </c>
      <c r="S1145" t="s">
        <v>14028</v>
      </c>
      <c r="T1145" t="s">
        <v>6975</v>
      </c>
      <c r="U1145" t="s">
        <v>6976</v>
      </c>
      <c r="V1145" t="s">
        <v>6977</v>
      </c>
    </row>
    <row r="1146" spans="1:22">
      <c r="A1146" t="s">
        <v>6978</v>
      </c>
      <c r="B1146" t="s">
        <v>10277</v>
      </c>
      <c r="C1146" t="s">
        <v>10713</v>
      </c>
      <c r="D1146" s="2">
        <v>2719</v>
      </c>
      <c r="E1146" s="11">
        <f t="shared" si="85"/>
        <v>52886670</v>
      </c>
      <c r="F1146" s="5">
        <v>3945</v>
      </c>
      <c r="G1146" s="1">
        <v>0.31</v>
      </c>
      <c r="H1146" t="str">
        <f t="shared" si="86"/>
        <v>20-50%</v>
      </c>
      <c r="I1146" s="8" t="str">
        <f t="shared" si="88"/>
        <v>&gt;500</v>
      </c>
      <c r="J1146" s="8" t="str">
        <f t="shared" si="89"/>
        <v>No</v>
      </c>
      <c r="K1146" s="1" t="s">
        <v>9296</v>
      </c>
      <c r="L1146">
        <v>3.7</v>
      </c>
      <c r="M1146" s="4">
        <v>13406</v>
      </c>
      <c r="N1146" s="12">
        <f t="shared" si="87"/>
        <v>49602.200000000004</v>
      </c>
      <c r="O1146" t="s">
        <v>11718</v>
      </c>
      <c r="P1146" t="s">
        <v>6980</v>
      </c>
      <c r="Q1146" t="s">
        <v>12852</v>
      </c>
      <c r="R1146" t="s">
        <v>6981</v>
      </c>
      <c r="S1146" t="s">
        <v>14029</v>
      </c>
      <c r="T1146" t="s">
        <v>6982</v>
      </c>
      <c r="U1146" t="s">
        <v>6983</v>
      </c>
      <c r="V1146" t="s">
        <v>6984</v>
      </c>
    </row>
    <row r="1147" spans="1:22">
      <c r="A1147" t="s">
        <v>6985</v>
      </c>
      <c r="B1147" t="s">
        <v>10278</v>
      </c>
      <c r="C1147" t="s">
        <v>10710</v>
      </c>
      <c r="D1147" s="2">
        <v>1439</v>
      </c>
      <c r="E1147" s="11">
        <f t="shared" si="85"/>
        <v>107552197</v>
      </c>
      <c r="F1147" s="5">
        <v>1999</v>
      </c>
      <c r="G1147" s="1">
        <v>0.28000000000000003</v>
      </c>
      <c r="H1147" t="str">
        <f t="shared" si="86"/>
        <v>20%</v>
      </c>
      <c r="I1147" s="8" t="str">
        <f t="shared" si="88"/>
        <v>&gt;500</v>
      </c>
      <c r="J1147" s="8" t="str">
        <f t="shared" si="89"/>
        <v>No</v>
      </c>
      <c r="K1147" s="1" t="s">
        <v>9296</v>
      </c>
      <c r="L1147">
        <v>4.8</v>
      </c>
      <c r="M1147" s="4">
        <v>53803</v>
      </c>
      <c r="N1147" s="12">
        <f t="shared" si="87"/>
        <v>258254.4</v>
      </c>
      <c r="O1147" t="s">
        <v>11719</v>
      </c>
      <c r="P1147" t="s">
        <v>6987</v>
      </c>
      <c r="Q1147" t="s">
        <v>12853</v>
      </c>
      <c r="R1147" t="s">
        <v>6988</v>
      </c>
      <c r="S1147" t="s">
        <v>14030</v>
      </c>
      <c r="T1147" t="s">
        <v>6989</v>
      </c>
      <c r="U1147" t="s">
        <v>6990</v>
      </c>
      <c r="V1147" t="s">
        <v>6991</v>
      </c>
    </row>
    <row r="1148" spans="1:22">
      <c r="A1148" t="s">
        <v>6992</v>
      </c>
      <c r="B1148" t="s">
        <v>10279</v>
      </c>
      <c r="C1148" t="s">
        <v>10713</v>
      </c>
      <c r="D1148" s="2">
        <v>2799</v>
      </c>
      <c r="E1148" s="11">
        <f t="shared" si="85"/>
        <v>1910454</v>
      </c>
      <c r="F1148" s="5">
        <v>3499</v>
      </c>
      <c r="G1148" s="1">
        <v>0.2</v>
      </c>
      <c r="H1148" t="str">
        <f t="shared" si="86"/>
        <v>&gt;=50%</v>
      </c>
      <c r="I1148" s="8" t="str">
        <f t="shared" si="88"/>
        <v>&gt;500</v>
      </c>
      <c r="J1148" s="8" t="str">
        <f t="shared" si="89"/>
        <v>No</v>
      </c>
      <c r="K1148" s="1" t="s">
        <v>9296</v>
      </c>
      <c r="L1148">
        <v>4.5</v>
      </c>
      <c r="M1148" s="4">
        <v>546</v>
      </c>
      <c r="N1148" s="12">
        <f t="shared" si="87"/>
        <v>2457</v>
      </c>
      <c r="O1148" t="s">
        <v>11720</v>
      </c>
      <c r="P1148" t="s">
        <v>6994</v>
      </c>
      <c r="Q1148" t="s">
        <v>12854</v>
      </c>
      <c r="R1148" t="s">
        <v>6995</v>
      </c>
      <c r="S1148" t="s">
        <v>14031</v>
      </c>
      <c r="T1148" t="s">
        <v>6996</v>
      </c>
      <c r="U1148" t="s">
        <v>6997</v>
      </c>
      <c r="V1148" t="s">
        <v>6998</v>
      </c>
    </row>
    <row r="1149" spans="1:22">
      <c r="A1149" t="s">
        <v>6999</v>
      </c>
      <c r="B1149" t="s">
        <v>10280</v>
      </c>
      <c r="C1149" t="s">
        <v>10713</v>
      </c>
      <c r="D1149" s="2">
        <v>2088</v>
      </c>
      <c r="E1149" s="11">
        <f t="shared" si="85"/>
        <v>29370600</v>
      </c>
      <c r="F1149" s="5">
        <v>5550</v>
      </c>
      <c r="G1149" s="1">
        <v>0.62</v>
      </c>
      <c r="H1149" t="str">
        <f t="shared" si="86"/>
        <v>20-50%</v>
      </c>
      <c r="I1149" s="8" t="str">
        <f t="shared" si="88"/>
        <v>&gt;500</v>
      </c>
      <c r="J1149" s="8" t="str">
        <f t="shared" si="89"/>
        <v>No</v>
      </c>
      <c r="K1149" s="1" t="s">
        <v>9295</v>
      </c>
      <c r="L1149">
        <v>4</v>
      </c>
      <c r="M1149" s="4">
        <v>5292</v>
      </c>
      <c r="N1149" s="12">
        <f t="shared" si="87"/>
        <v>21168</v>
      </c>
      <c r="O1149" t="s">
        <v>11721</v>
      </c>
      <c r="P1149" t="s">
        <v>7001</v>
      </c>
      <c r="Q1149" t="s">
        <v>7002</v>
      </c>
      <c r="R1149" t="s">
        <v>7003</v>
      </c>
      <c r="S1149" t="s">
        <v>14032</v>
      </c>
      <c r="T1149" t="s">
        <v>9284</v>
      </c>
      <c r="U1149" t="s">
        <v>7004</v>
      </c>
      <c r="V1149" t="s">
        <v>7005</v>
      </c>
    </row>
    <row r="1150" spans="1:22">
      <c r="A1150" t="s">
        <v>7006</v>
      </c>
      <c r="B1150" t="s">
        <v>10281</v>
      </c>
      <c r="C1150" t="s">
        <v>10707</v>
      </c>
      <c r="D1150" s="2">
        <v>2399</v>
      </c>
      <c r="E1150" s="11">
        <f t="shared" si="85"/>
        <v>2037960</v>
      </c>
      <c r="F1150" s="5">
        <v>4590</v>
      </c>
      <c r="G1150" s="1">
        <v>0.48</v>
      </c>
      <c r="H1150" t="str">
        <f t="shared" si="86"/>
        <v>20-50%</v>
      </c>
      <c r="I1150" s="8" t="str">
        <f t="shared" si="88"/>
        <v>&gt;500</v>
      </c>
      <c r="J1150" s="8" t="str">
        <f t="shared" si="89"/>
        <v>No</v>
      </c>
      <c r="K1150" s="1" t="s">
        <v>9296</v>
      </c>
      <c r="L1150">
        <v>4.0999999999999996</v>
      </c>
      <c r="M1150" s="4">
        <v>444</v>
      </c>
      <c r="N1150" s="12">
        <f t="shared" si="87"/>
        <v>1820.3999999999999</v>
      </c>
      <c r="O1150" t="s">
        <v>11722</v>
      </c>
      <c r="P1150" t="s">
        <v>7008</v>
      </c>
      <c r="Q1150" t="s">
        <v>12855</v>
      </c>
      <c r="R1150" t="s">
        <v>7009</v>
      </c>
      <c r="S1150" t="s">
        <v>14033</v>
      </c>
      <c r="T1150" t="s">
        <v>7010</v>
      </c>
      <c r="U1150" t="s">
        <v>7011</v>
      </c>
      <c r="V1150" t="s">
        <v>7012</v>
      </c>
    </row>
    <row r="1151" spans="1:22">
      <c r="A1151" t="s">
        <v>7013</v>
      </c>
      <c r="B1151" t="s">
        <v>10282</v>
      </c>
      <c r="C1151" t="s">
        <v>10713</v>
      </c>
      <c r="D1151">
        <v>308</v>
      </c>
      <c r="E1151" s="11">
        <f t="shared" si="85"/>
        <v>2287416</v>
      </c>
      <c r="F1151" s="5">
        <v>499</v>
      </c>
      <c r="G1151" s="1">
        <v>0.38</v>
      </c>
      <c r="H1151" t="str">
        <f t="shared" si="86"/>
        <v>20-50%</v>
      </c>
      <c r="I1151" s="8" t="str">
        <f t="shared" si="88"/>
        <v>200-500</v>
      </c>
      <c r="J1151" s="8" t="str">
        <f t="shared" si="89"/>
        <v>No</v>
      </c>
      <c r="K1151" s="1" t="s">
        <v>9296</v>
      </c>
      <c r="L1151">
        <v>3.9</v>
      </c>
      <c r="M1151" s="4">
        <v>4584</v>
      </c>
      <c r="N1151" s="12">
        <f t="shared" si="87"/>
        <v>17877.599999999999</v>
      </c>
      <c r="O1151" t="s">
        <v>11723</v>
      </c>
      <c r="P1151" t="s">
        <v>7015</v>
      </c>
      <c r="Q1151" t="s">
        <v>12856</v>
      </c>
      <c r="R1151" t="s">
        <v>7016</v>
      </c>
      <c r="S1151" t="s">
        <v>14034</v>
      </c>
      <c r="T1151" t="s">
        <v>7017</v>
      </c>
      <c r="U1151" t="s">
        <v>7018</v>
      </c>
      <c r="V1151" t="s">
        <v>7019</v>
      </c>
    </row>
    <row r="1152" spans="1:22">
      <c r="A1152" t="s">
        <v>7020</v>
      </c>
      <c r="B1152" t="s">
        <v>10283</v>
      </c>
      <c r="C1152" t="s">
        <v>10711</v>
      </c>
      <c r="D1152" s="2">
        <v>2599</v>
      </c>
      <c r="E1152" s="11">
        <f t="shared" si="85"/>
        <v>65766800</v>
      </c>
      <c r="F1152" s="5">
        <v>4400</v>
      </c>
      <c r="G1152" s="1">
        <v>0.41</v>
      </c>
      <c r="H1152" t="str">
        <f t="shared" si="86"/>
        <v>&gt;=50%</v>
      </c>
      <c r="I1152" s="8" t="str">
        <f t="shared" si="88"/>
        <v>&gt;500</v>
      </c>
      <c r="J1152" s="8" t="str">
        <f t="shared" si="89"/>
        <v>No</v>
      </c>
      <c r="K1152" s="1" t="s">
        <v>9296</v>
      </c>
      <c r="L1152">
        <v>4.0999999999999996</v>
      </c>
      <c r="M1152" s="4">
        <v>14947</v>
      </c>
      <c r="N1152" s="12">
        <f t="shared" si="87"/>
        <v>61282.7</v>
      </c>
      <c r="O1152" t="s">
        <v>11724</v>
      </c>
      <c r="P1152" t="s">
        <v>7022</v>
      </c>
      <c r="Q1152" t="s">
        <v>12857</v>
      </c>
      <c r="R1152" t="s">
        <v>7023</v>
      </c>
      <c r="S1152" t="s">
        <v>14035</v>
      </c>
      <c r="T1152" t="s">
        <v>7024</v>
      </c>
      <c r="U1152" t="s">
        <v>7025</v>
      </c>
      <c r="V1152" t="s">
        <v>7026</v>
      </c>
    </row>
    <row r="1153" spans="1:22">
      <c r="A1153" t="s">
        <v>7027</v>
      </c>
      <c r="B1153" t="s">
        <v>10284</v>
      </c>
      <c r="C1153" t="s">
        <v>10706</v>
      </c>
      <c r="D1153">
        <v>479</v>
      </c>
      <c r="E1153" s="11">
        <f t="shared" si="85"/>
        <v>1559000</v>
      </c>
      <c r="F1153" s="5">
        <v>1000</v>
      </c>
      <c r="G1153" s="1">
        <v>0.52</v>
      </c>
      <c r="H1153" t="str">
        <f t="shared" si="86"/>
        <v>20%</v>
      </c>
      <c r="I1153" s="8" t="str">
        <f t="shared" si="88"/>
        <v>&gt;500</v>
      </c>
      <c r="J1153" s="8" t="str">
        <f t="shared" si="89"/>
        <v>No</v>
      </c>
      <c r="K1153" s="1" t="s">
        <v>9295</v>
      </c>
      <c r="L1153">
        <v>4.2</v>
      </c>
      <c r="M1153" s="4">
        <v>1559</v>
      </c>
      <c r="N1153" s="12">
        <f t="shared" si="87"/>
        <v>6547.8</v>
      </c>
      <c r="O1153" t="s">
        <v>11725</v>
      </c>
      <c r="P1153" t="s">
        <v>7029</v>
      </c>
      <c r="Q1153" t="s">
        <v>12858</v>
      </c>
      <c r="R1153" t="s">
        <v>7030</v>
      </c>
      <c r="S1153" t="s">
        <v>14036</v>
      </c>
      <c r="T1153" t="s">
        <v>7031</v>
      </c>
      <c r="U1153" t="s">
        <v>7032</v>
      </c>
      <c r="V1153" t="s">
        <v>7033</v>
      </c>
    </row>
    <row r="1154" spans="1:22">
      <c r="A1154" t="s">
        <v>7034</v>
      </c>
      <c r="B1154" t="s">
        <v>10285</v>
      </c>
      <c r="C1154" t="s">
        <v>10706</v>
      </c>
      <c r="D1154">
        <v>245</v>
      </c>
      <c r="E1154" s="11">
        <f t="shared" ref="E1154:E1217" si="90">F1154 * M1154</f>
        <v>496340</v>
      </c>
      <c r="F1154" s="5">
        <v>299</v>
      </c>
      <c r="G1154" s="1">
        <v>0.18</v>
      </c>
      <c r="H1154" t="str">
        <f t="shared" ref="H1154:H1217" si="91">IF(G1155 &lt;=0.2, "20%", IF(G1155 &lt;=0.5,"20-50%", "&gt;=50%"))</f>
        <v>&gt;=50%</v>
      </c>
      <c r="I1154" s="8" t="str">
        <f t="shared" si="88"/>
        <v>200-500</v>
      </c>
      <c r="J1154" s="8" t="str">
        <f t="shared" si="89"/>
        <v>No</v>
      </c>
      <c r="K1154" s="1" t="s">
        <v>9296</v>
      </c>
      <c r="L1154">
        <v>4.0999999999999996</v>
      </c>
      <c r="M1154" s="4">
        <v>1660</v>
      </c>
      <c r="N1154" s="12">
        <f t="shared" ref="N1154:N1217" si="92">L1154 *M1154</f>
        <v>6805.9999999999991</v>
      </c>
      <c r="O1154" t="s">
        <v>11726</v>
      </c>
      <c r="P1154" t="s">
        <v>7036</v>
      </c>
      <c r="Q1154" t="s">
        <v>7037</v>
      </c>
      <c r="R1154" t="s">
        <v>7038</v>
      </c>
      <c r="S1154" t="s">
        <v>14037</v>
      </c>
      <c r="T1154" t="s">
        <v>7039</v>
      </c>
      <c r="U1154" t="s">
        <v>7040</v>
      </c>
      <c r="V1154" t="s">
        <v>7041</v>
      </c>
    </row>
    <row r="1155" spans="1:22">
      <c r="A1155" t="s">
        <v>7042</v>
      </c>
      <c r="B1155" t="s">
        <v>10286</v>
      </c>
      <c r="C1155" t="s">
        <v>10728</v>
      </c>
      <c r="D1155">
        <v>179</v>
      </c>
      <c r="E1155" s="11">
        <f t="shared" si="90"/>
        <v>105468</v>
      </c>
      <c r="F1155" s="5">
        <v>799</v>
      </c>
      <c r="G1155" s="1">
        <v>0.78</v>
      </c>
      <c r="H1155" t="str">
        <f t="shared" si="91"/>
        <v>20-50%</v>
      </c>
      <c r="I1155" s="8" t="str">
        <f t="shared" ref="I1155:I1218" si="93">IF(F1155&lt;200,"&lt;200",IF(F1155&lt;=500,"200-500",IF(F1155&gt;500,"&gt;500")))</f>
        <v>&gt;500</v>
      </c>
      <c r="J1155" s="8" t="str">
        <f t="shared" ref="J1155:J1218" si="94">IF(T1155 &lt;1000, "Yes","No")</f>
        <v>No</v>
      </c>
      <c r="K1155" s="1" t="s">
        <v>9295</v>
      </c>
      <c r="L1155">
        <v>3.5</v>
      </c>
      <c r="M1155" s="4">
        <v>132</v>
      </c>
      <c r="N1155" s="12">
        <f t="shared" si="92"/>
        <v>462</v>
      </c>
      <c r="O1155" t="s">
        <v>11727</v>
      </c>
      <c r="P1155" t="s">
        <v>7044</v>
      </c>
      <c r="Q1155" t="s">
        <v>12859</v>
      </c>
      <c r="R1155" t="s">
        <v>7045</v>
      </c>
      <c r="S1155" t="s">
        <v>14038</v>
      </c>
      <c r="T1155" t="s">
        <v>7046</v>
      </c>
      <c r="U1155" t="s">
        <v>7047</v>
      </c>
      <c r="V1155" t="s">
        <v>7048</v>
      </c>
    </row>
    <row r="1156" spans="1:22">
      <c r="A1156" t="s">
        <v>7049</v>
      </c>
      <c r="B1156" t="s">
        <v>10287</v>
      </c>
      <c r="C1156" t="s">
        <v>10703</v>
      </c>
      <c r="D1156" s="2">
        <v>3569</v>
      </c>
      <c r="E1156" s="11">
        <f t="shared" si="90"/>
        <v>148584510</v>
      </c>
      <c r="F1156" s="5">
        <v>5190</v>
      </c>
      <c r="G1156" s="1">
        <v>0.31</v>
      </c>
      <c r="H1156" t="str">
        <f t="shared" si="91"/>
        <v>20-50%</v>
      </c>
      <c r="I1156" s="8" t="str">
        <f t="shared" si="93"/>
        <v>&gt;500</v>
      </c>
      <c r="J1156" s="8" t="str">
        <f t="shared" si="94"/>
        <v>No</v>
      </c>
      <c r="K1156" s="1" t="s">
        <v>9296</v>
      </c>
      <c r="L1156">
        <v>4.3</v>
      </c>
      <c r="M1156" s="4">
        <v>28629</v>
      </c>
      <c r="N1156" s="12">
        <f t="shared" si="92"/>
        <v>123104.7</v>
      </c>
      <c r="O1156" t="s">
        <v>11728</v>
      </c>
      <c r="P1156" t="s">
        <v>7051</v>
      </c>
      <c r="Q1156" t="s">
        <v>12860</v>
      </c>
      <c r="R1156" t="s">
        <v>7052</v>
      </c>
      <c r="S1156" t="s">
        <v>14039</v>
      </c>
      <c r="T1156" t="s">
        <v>9285</v>
      </c>
      <c r="U1156" t="s">
        <v>7053</v>
      </c>
      <c r="V1156" t="s">
        <v>7054</v>
      </c>
    </row>
    <row r="1157" spans="1:22">
      <c r="A1157" t="s">
        <v>7055</v>
      </c>
      <c r="B1157" t="s">
        <v>10288</v>
      </c>
      <c r="C1157" t="s">
        <v>10709</v>
      </c>
      <c r="D1157">
        <v>699</v>
      </c>
      <c r="E1157" s="11">
        <f t="shared" si="90"/>
        <v>11359870</v>
      </c>
      <c r="F1157" s="5">
        <v>1345</v>
      </c>
      <c r="G1157" s="1">
        <v>0.48</v>
      </c>
      <c r="H1157" t="str">
        <f t="shared" si="91"/>
        <v>20-50%</v>
      </c>
      <c r="I1157" s="8" t="str">
        <f t="shared" si="93"/>
        <v>&gt;500</v>
      </c>
      <c r="J1157" s="8" t="str">
        <f t="shared" si="94"/>
        <v>No</v>
      </c>
      <c r="K1157" s="1" t="s">
        <v>9296</v>
      </c>
      <c r="L1157">
        <v>3.9</v>
      </c>
      <c r="M1157" s="4">
        <v>8446</v>
      </c>
      <c r="N1157" s="12">
        <f t="shared" si="92"/>
        <v>32939.4</v>
      </c>
      <c r="O1157" t="s">
        <v>11729</v>
      </c>
      <c r="P1157" t="s">
        <v>7057</v>
      </c>
      <c r="Q1157" t="s">
        <v>12861</v>
      </c>
      <c r="R1157" t="s">
        <v>7058</v>
      </c>
      <c r="S1157" t="s">
        <v>14040</v>
      </c>
      <c r="T1157" t="s">
        <v>7059</v>
      </c>
      <c r="U1157" t="s">
        <v>7060</v>
      </c>
      <c r="V1157" t="s">
        <v>7061</v>
      </c>
    </row>
    <row r="1158" spans="1:22">
      <c r="A1158" t="s">
        <v>7062</v>
      </c>
      <c r="B1158" t="s">
        <v>10289</v>
      </c>
      <c r="C1158" t="s">
        <v>10740</v>
      </c>
      <c r="D1158" s="2">
        <v>2089</v>
      </c>
      <c r="E1158" s="11">
        <f t="shared" si="90"/>
        <v>44796000</v>
      </c>
      <c r="F1158" s="5">
        <v>4000</v>
      </c>
      <c r="G1158" s="1">
        <v>0.48</v>
      </c>
      <c r="H1158" t="str">
        <f t="shared" si="91"/>
        <v>20-50%</v>
      </c>
      <c r="I1158" s="8" t="str">
        <f t="shared" si="93"/>
        <v>&gt;500</v>
      </c>
      <c r="J1158" s="8" t="str">
        <f t="shared" si="94"/>
        <v>No</v>
      </c>
      <c r="K1158" s="1" t="s">
        <v>9296</v>
      </c>
      <c r="L1158">
        <v>4.2</v>
      </c>
      <c r="M1158" s="4">
        <v>11199</v>
      </c>
      <c r="N1158" s="12">
        <f t="shared" si="92"/>
        <v>47035.8</v>
      </c>
      <c r="O1158" t="s">
        <v>11730</v>
      </c>
      <c r="P1158" t="s">
        <v>7064</v>
      </c>
      <c r="Q1158" t="s">
        <v>12862</v>
      </c>
      <c r="R1158" t="s">
        <v>7065</v>
      </c>
      <c r="S1158" t="s">
        <v>14041</v>
      </c>
      <c r="T1158" t="s">
        <v>7066</v>
      </c>
      <c r="U1158" t="s">
        <v>7067</v>
      </c>
      <c r="V1158" t="s">
        <v>7068</v>
      </c>
    </row>
    <row r="1159" spans="1:22">
      <c r="A1159" t="s">
        <v>7069</v>
      </c>
      <c r="B1159" t="s">
        <v>10290</v>
      </c>
      <c r="C1159" t="s">
        <v>10705</v>
      </c>
      <c r="D1159" s="2">
        <v>2339</v>
      </c>
      <c r="E1159" s="11">
        <f t="shared" si="90"/>
        <v>4472000</v>
      </c>
      <c r="F1159" s="5">
        <v>4000</v>
      </c>
      <c r="G1159" s="1">
        <v>0.42</v>
      </c>
      <c r="H1159" t="str">
        <f t="shared" si="91"/>
        <v>&gt;=50%</v>
      </c>
      <c r="I1159" s="8" t="str">
        <f t="shared" si="93"/>
        <v>&gt;500</v>
      </c>
      <c r="J1159" s="8" t="str">
        <f t="shared" si="94"/>
        <v>No</v>
      </c>
      <c r="K1159" s="1" t="s">
        <v>9296</v>
      </c>
      <c r="L1159">
        <v>3.8</v>
      </c>
      <c r="M1159" s="4">
        <v>1118</v>
      </c>
      <c r="N1159" s="12">
        <f t="shared" si="92"/>
        <v>4248.3999999999996</v>
      </c>
      <c r="O1159" t="s">
        <v>11731</v>
      </c>
      <c r="P1159" t="s">
        <v>7071</v>
      </c>
      <c r="Q1159" t="s">
        <v>12863</v>
      </c>
      <c r="R1159" t="s">
        <v>7072</v>
      </c>
      <c r="S1159" t="s">
        <v>14042</v>
      </c>
      <c r="T1159" t="s">
        <v>7073</v>
      </c>
      <c r="U1159" t="s">
        <v>7074</v>
      </c>
      <c r="V1159" t="s">
        <v>7075</v>
      </c>
    </row>
    <row r="1160" spans="1:22">
      <c r="A1160" t="s">
        <v>7076</v>
      </c>
      <c r="B1160" t="s">
        <v>10291</v>
      </c>
      <c r="C1160" t="s">
        <v>10741</v>
      </c>
      <c r="D1160">
        <v>784</v>
      </c>
      <c r="E1160" s="11">
        <f t="shared" si="90"/>
        <v>17589</v>
      </c>
      <c r="F1160" s="5">
        <v>1599</v>
      </c>
      <c r="G1160" s="1">
        <v>0.51</v>
      </c>
      <c r="H1160" t="str">
        <f t="shared" si="91"/>
        <v>20-50%</v>
      </c>
      <c r="I1160" s="8" t="str">
        <f t="shared" si="93"/>
        <v>&gt;500</v>
      </c>
      <c r="J1160" s="8" t="str">
        <f t="shared" si="94"/>
        <v>No</v>
      </c>
      <c r="K1160" s="1" t="s">
        <v>9295</v>
      </c>
      <c r="L1160">
        <v>4.5</v>
      </c>
      <c r="M1160" s="4">
        <v>11</v>
      </c>
      <c r="N1160" s="12">
        <f t="shared" si="92"/>
        <v>49.5</v>
      </c>
      <c r="O1160" t="s">
        <v>11732</v>
      </c>
      <c r="P1160" t="s">
        <v>7078</v>
      </c>
      <c r="Q1160" t="s">
        <v>12864</v>
      </c>
      <c r="R1160" t="s">
        <v>7079</v>
      </c>
      <c r="S1160" t="s">
        <v>14043</v>
      </c>
      <c r="T1160" t="s">
        <v>7080</v>
      </c>
      <c r="U1160" t="s">
        <v>7081</v>
      </c>
      <c r="V1160" t="s">
        <v>7082</v>
      </c>
    </row>
    <row r="1161" spans="1:22">
      <c r="A1161" t="s">
        <v>7083</v>
      </c>
      <c r="B1161" t="s">
        <v>10292</v>
      </c>
      <c r="C1161" t="s">
        <v>10705</v>
      </c>
      <c r="D1161" s="2">
        <v>5499</v>
      </c>
      <c r="E1161" s="11">
        <f t="shared" si="90"/>
        <v>43525647</v>
      </c>
      <c r="F1161" s="5">
        <v>9999</v>
      </c>
      <c r="G1161" s="1">
        <v>0.45</v>
      </c>
      <c r="H1161" t="str">
        <f t="shared" si="91"/>
        <v>&gt;=50%</v>
      </c>
      <c r="I1161" s="8" t="str">
        <f t="shared" si="93"/>
        <v>&gt;500</v>
      </c>
      <c r="J1161" s="8" t="str">
        <f t="shared" si="94"/>
        <v>No</v>
      </c>
      <c r="K1161" s="1" t="s">
        <v>9296</v>
      </c>
      <c r="L1161">
        <v>3.8</v>
      </c>
      <c r="M1161" s="4">
        <v>4353</v>
      </c>
      <c r="N1161" s="12">
        <f t="shared" si="92"/>
        <v>16541.399999999998</v>
      </c>
      <c r="O1161" t="s">
        <v>11733</v>
      </c>
      <c r="P1161" t="s">
        <v>7085</v>
      </c>
      <c r="Q1161" t="s">
        <v>12865</v>
      </c>
      <c r="R1161" t="s">
        <v>7086</v>
      </c>
      <c r="S1161" t="s">
        <v>14044</v>
      </c>
      <c r="T1161" t="s">
        <v>7087</v>
      </c>
      <c r="U1161" t="s">
        <v>7088</v>
      </c>
      <c r="V1161" t="s">
        <v>7089</v>
      </c>
    </row>
    <row r="1162" spans="1:22">
      <c r="A1162" t="s">
        <v>7090</v>
      </c>
      <c r="B1162" t="s">
        <v>10293</v>
      </c>
      <c r="C1162" t="s">
        <v>10710</v>
      </c>
      <c r="D1162">
        <v>899</v>
      </c>
      <c r="E1162" s="11">
        <f t="shared" si="90"/>
        <v>368150</v>
      </c>
      <c r="F1162" s="5">
        <v>1990</v>
      </c>
      <c r="G1162" s="1">
        <v>0.55000000000000004</v>
      </c>
      <c r="H1162" t="str">
        <f t="shared" si="91"/>
        <v>20%</v>
      </c>
      <c r="I1162" s="8" t="str">
        <f t="shared" si="93"/>
        <v>&gt;500</v>
      </c>
      <c r="J1162" s="8" t="str">
        <f t="shared" si="94"/>
        <v>No</v>
      </c>
      <c r="K1162" s="1" t="s">
        <v>9295</v>
      </c>
      <c r="L1162">
        <v>4.0999999999999996</v>
      </c>
      <c r="M1162" s="4">
        <v>185</v>
      </c>
      <c r="N1162" s="12">
        <f t="shared" si="92"/>
        <v>758.49999999999989</v>
      </c>
      <c r="O1162" t="s">
        <v>11734</v>
      </c>
      <c r="P1162" t="s">
        <v>7092</v>
      </c>
      <c r="Q1162" t="s">
        <v>12866</v>
      </c>
      <c r="R1162" t="s">
        <v>7093</v>
      </c>
      <c r="S1162" t="s">
        <v>14045</v>
      </c>
      <c r="T1162" t="s">
        <v>7094</v>
      </c>
      <c r="U1162" t="s">
        <v>7095</v>
      </c>
      <c r="V1162" t="s">
        <v>7096</v>
      </c>
    </row>
    <row r="1163" spans="1:22">
      <c r="A1163" t="s">
        <v>7097</v>
      </c>
      <c r="B1163" t="s">
        <v>10294</v>
      </c>
      <c r="C1163" t="s">
        <v>10711</v>
      </c>
      <c r="D1163" s="2">
        <v>1695</v>
      </c>
      <c r="E1163" s="11">
        <f t="shared" si="90"/>
        <v>24221550</v>
      </c>
      <c r="F1163" s="5">
        <v>1695</v>
      </c>
      <c r="G1163" s="1">
        <v>0</v>
      </c>
      <c r="H1163" t="str">
        <f t="shared" si="91"/>
        <v>20-50%</v>
      </c>
      <c r="I1163" s="8" t="str">
        <f t="shared" si="93"/>
        <v>&gt;500</v>
      </c>
      <c r="J1163" s="8" t="str">
        <f t="shared" si="94"/>
        <v>No</v>
      </c>
      <c r="K1163" s="1" t="s">
        <v>9296</v>
      </c>
      <c r="L1163">
        <v>4.2</v>
      </c>
      <c r="M1163" s="4">
        <v>14290</v>
      </c>
      <c r="N1163" s="12">
        <f t="shared" si="92"/>
        <v>60018</v>
      </c>
      <c r="O1163" t="s">
        <v>11735</v>
      </c>
      <c r="P1163" t="s">
        <v>7099</v>
      </c>
      <c r="Q1163" t="s">
        <v>12867</v>
      </c>
      <c r="R1163" t="s">
        <v>7100</v>
      </c>
      <c r="S1163" t="s">
        <v>14046</v>
      </c>
      <c r="T1163" t="s">
        <v>7101</v>
      </c>
      <c r="U1163" t="s">
        <v>7102</v>
      </c>
      <c r="V1163" t="s">
        <v>7103</v>
      </c>
    </row>
    <row r="1164" spans="1:22">
      <c r="A1164" t="s">
        <v>7104</v>
      </c>
      <c r="B1164" t="s">
        <v>10295</v>
      </c>
      <c r="C1164" t="s">
        <v>10713</v>
      </c>
      <c r="D1164">
        <v>499</v>
      </c>
      <c r="E1164" s="11">
        <f t="shared" si="90"/>
        <v>2853840</v>
      </c>
      <c r="F1164" s="5">
        <v>940</v>
      </c>
      <c r="G1164" s="1">
        <v>0.47</v>
      </c>
      <c r="H1164" t="str">
        <f t="shared" si="91"/>
        <v>20-50%</v>
      </c>
      <c r="I1164" s="8" t="str">
        <f t="shared" si="93"/>
        <v>&gt;500</v>
      </c>
      <c r="J1164" s="8" t="str">
        <f t="shared" si="94"/>
        <v>No</v>
      </c>
      <c r="K1164" s="1" t="s">
        <v>9296</v>
      </c>
      <c r="L1164">
        <v>4.0999999999999996</v>
      </c>
      <c r="M1164" s="4">
        <v>3036</v>
      </c>
      <c r="N1164" s="12">
        <f t="shared" si="92"/>
        <v>12447.599999999999</v>
      </c>
      <c r="O1164" t="s">
        <v>11676</v>
      </c>
      <c r="P1164" t="s">
        <v>7106</v>
      </c>
      <c r="Q1164" t="s">
        <v>12868</v>
      </c>
      <c r="R1164" t="s">
        <v>7107</v>
      </c>
      <c r="S1164" t="s">
        <v>14047</v>
      </c>
      <c r="T1164" t="s">
        <v>7108</v>
      </c>
      <c r="U1164" t="s">
        <v>7109</v>
      </c>
      <c r="V1164" t="s">
        <v>7110</v>
      </c>
    </row>
    <row r="1165" spans="1:22">
      <c r="A1165" t="s">
        <v>7111</v>
      </c>
      <c r="B1165" t="s">
        <v>7112</v>
      </c>
      <c r="C1165" t="s">
        <v>10713</v>
      </c>
      <c r="D1165" s="2">
        <v>2699</v>
      </c>
      <c r="E1165" s="11">
        <f t="shared" si="90"/>
        <v>6091200</v>
      </c>
      <c r="F1165" s="5">
        <v>4700</v>
      </c>
      <c r="G1165" s="1">
        <v>0.43</v>
      </c>
      <c r="H1165" t="str">
        <f t="shared" si="91"/>
        <v>&gt;=50%</v>
      </c>
      <c r="I1165" s="8" t="str">
        <f t="shared" si="93"/>
        <v>&gt;500</v>
      </c>
      <c r="J1165" s="8" t="str">
        <f t="shared" si="94"/>
        <v>No</v>
      </c>
      <c r="K1165" s="1" t="s">
        <v>9296</v>
      </c>
      <c r="L1165">
        <v>4.2</v>
      </c>
      <c r="M1165" s="4">
        <v>1296</v>
      </c>
      <c r="N1165" s="12">
        <f t="shared" si="92"/>
        <v>5443.2</v>
      </c>
      <c r="O1165" t="s">
        <v>11736</v>
      </c>
      <c r="P1165" t="s">
        <v>7113</v>
      </c>
      <c r="Q1165" t="s">
        <v>12869</v>
      </c>
      <c r="R1165" t="s">
        <v>7114</v>
      </c>
      <c r="S1165" t="s">
        <v>14048</v>
      </c>
      <c r="T1165" t="s">
        <v>7115</v>
      </c>
      <c r="U1165" t="s">
        <v>7116</v>
      </c>
      <c r="V1165" t="s">
        <v>7117</v>
      </c>
    </row>
    <row r="1166" spans="1:22">
      <c r="A1166" t="s">
        <v>7118</v>
      </c>
      <c r="B1166" t="s">
        <v>10296</v>
      </c>
      <c r="C1166" t="s">
        <v>10727</v>
      </c>
      <c r="D1166" s="2">
        <v>1448</v>
      </c>
      <c r="E1166" s="11">
        <f t="shared" si="90"/>
        <v>56981</v>
      </c>
      <c r="F1166" s="5">
        <v>2999</v>
      </c>
      <c r="G1166" s="1">
        <v>0.52</v>
      </c>
      <c r="H1166" t="str">
        <f t="shared" si="91"/>
        <v>20%</v>
      </c>
      <c r="I1166" s="8" t="str">
        <f t="shared" si="93"/>
        <v>&gt;500</v>
      </c>
      <c r="J1166" s="8" t="str">
        <f t="shared" si="94"/>
        <v>No</v>
      </c>
      <c r="K1166" s="1" t="s">
        <v>9295</v>
      </c>
      <c r="L1166">
        <v>4.5</v>
      </c>
      <c r="M1166" s="4">
        <v>19</v>
      </c>
      <c r="N1166" s="12">
        <f t="shared" si="92"/>
        <v>85.5</v>
      </c>
      <c r="O1166" t="s">
        <v>11737</v>
      </c>
      <c r="P1166" t="s">
        <v>7120</v>
      </c>
      <c r="Q1166" t="s">
        <v>12870</v>
      </c>
      <c r="R1166" t="s">
        <v>7121</v>
      </c>
      <c r="S1166" t="s">
        <v>14049</v>
      </c>
      <c r="T1166" t="s">
        <v>7122</v>
      </c>
      <c r="U1166" t="s">
        <v>7123</v>
      </c>
      <c r="V1166" t="s">
        <v>7124</v>
      </c>
    </row>
    <row r="1167" spans="1:22">
      <c r="A1167" t="s">
        <v>7125</v>
      </c>
      <c r="B1167" t="s">
        <v>10297</v>
      </c>
      <c r="C1167" t="s">
        <v>10716</v>
      </c>
      <c r="D1167">
        <v>79</v>
      </c>
      <c r="E1167" s="11">
        <f t="shared" si="90"/>
        <v>7663</v>
      </c>
      <c r="F1167" s="5">
        <v>79</v>
      </c>
      <c r="G1167" s="1">
        <v>0</v>
      </c>
      <c r="H1167" t="str">
        <f t="shared" si="91"/>
        <v>&gt;=50%</v>
      </c>
      <c r="I1167" s="8" t="str">
        <f t="shared" si="93"/>
        <v>&lt;200</v>
      </c>
      <c r="J1167" s="8" t="str">
        <f t="shared" si="94"/>
        <v>No</v>
      </c>
      <c r="K1167" s="1" t="s">
        <v>9296</v>
      </c>
      <c r="L1167">
        <v>4</v>
      </c>
      <c r="M1167" s="4">
        <v>97</v>
      </c>
      <c r="N1167" s="12">
        <f t="shared" si="92"/>
        <v>388</v>
      </c>
      <c r="O1167" t="s">
        <v>11738</v>
      </c>
      <c r="P1167" t="s">
        <v>7127</v>
      </c>
      <c r="Q1167" t="s">
        <v>12871</v>
      </c>
      <c r="R1167" t="s">
        <v>7128</v>
      </c>
      <c r="S1167" t="s">
        <v>14050</v>
      </c>
      <c r="T1167" t="s">
        <v>9286</v>
      </c>
      <c r="U1167" t="s">
        <v>7129</v>
      </c>
      <c r="V1167" t="s">
        <v>7130</v>
      </c>
    </row>
    <row r="1168" spans="1:22">
      <c r="A1168" t="s">
        <v>7131</v>
      </c>
      <c r="B1168" t="s">
        <v>10298</v>
      </c>
      <c r="C1168" t="s">
        <v>10709</v>
      </c>
      <c r="D1168" s="2">
        <v>6990</v>
      </c>
      <c r="E1168" s="11">
        <f t="shared" si="90"/>
        <v>25307590</v>
      </c>
      <c r="F1168" s="5">
        <v>14290</v>
      </c>
      <c r="G1168" s="1">
        <v>0.51</v>
      </c>
      <c r="H1168" t="str">
        <f t="shared" si="91"/>
        <v>20-50%</v>
      </c>
      <c r="I1168" s="8" t="str">
        <f t="shared" si="93"/>
        <v>&gt;500</v>
      </c>
      <c r="J1168" s="8" t="str">
        <f t="shared" si="94"/>
        <v>No</v>
      </c>
      <c r="K1168" s="1" t="s">
        <v>9295</v>
      </c>
      <c r="L1168">
        <v>4.4000000000000004</v>
      </c>
      <c r="M1168" s="4">
        <v>1771</v>
      </c>
      <c r="N1168" s="12">
        <f t="shared" si="92"/>
        <v>7792.4000000000005</v>
      </c>
      <c r="O1168" t="s">
        <v>11739</v>
      </c>
      <c r="P1168" t="s">
        <v>7133</v>
      </c>
      <c r="Q1168" t="s">
        <v>12872</v>
      </c>
      <c r="R1168" t="s">
        <v>7134</v>
      </c>
      <c r="S1168" t="s">
        <v>14051</v>
      </c>
      <c r="T1168" t="s">
        <v>7135</v>
      </c>
      <c r="U1168" t="s">
        <v>7136</v>
      </c>
      <c r="V1168" t="s">
        <v>7137</v>
      </c>
    </row>
    <row r="1169" spans="1:22">
      <c r="A1169" t="s">
        <v>7138</v>
      </c>
      <c r="B1169" t="s">
        <v>10299</v>
      </c>
      <c r="C1169" t="s">
        <v>10741</v>
      </c>
      <c r="D1169" s="2">
        <v>2698</v>
      </c>
      <c r="E1169" s="11">
        <f t="shared" si="90"/>
        <v>59309130</v>
      </c>
      <c r="F1169" s="5">
        <v>3945</v>
      </c>
      <c r="G1169" s="1">
        <v>0.32</v>
      </c>
      <c r="H1169" t="str">
        <f t="shared" si="91"/>
        <v>20-50%</v>
      </c>
      <c r="I1169" s="8" t="str">
        <f t="shared" si="93"/>
        <v>&gt;500</v>
      </c>
      <c r="J1169" s="8" t="str">
        <f t="shared" si="94"/>
        <v>No</v>
      </c>
      <c r="K1169" s="1" t="s">
        <v>9296</v>
      </c>
      <c r="L1169">
        <v>4</v>
      </c>
      <c r="M1169" s="4">
        <v>15034</v>
      </c>
      <c r="N1169" s="12">
        <f t="shared" si="92"/>
        <v>60136</v>
      </c>
      <c r="O1169" t="s">
        <v>11740</v>
      </c>
      <c r="P1169" t="s">
        <v>7140</v>
      </c>
      <c r="Q1169" t="s">
        <v>12873</v>
      </c>
      <c r="R1169" t="s">
        <v>7141</v>
      </c>
      <c r="S1169" t="s">
        <v>14052</v>
      </c>
      <c r="T1169" t="s">
        <v>7142</v>
      </c>
      <c r="U1169" t="s">
        <v>7143</v>
      </c>
      <c r="V1169" t="s">
        <v>7144</v>
      </c>
    </row>
    <row r="1170" spans="1:22">
      <c r="A1170" t="s">
        <v>7145</v>
      </c>
      <c r="B1170" t="s">
        <v>10300</v>
      </c>
      <c r="C1170" t="s">
        <v>10715</v>
      </c>
      <c r="D1170" s="2">
        <v>3199</v>
      </c>
      <c r="E1170" s="11">
        <f t="shared" si="90"/>
        <v>19448758</v>
      </c>
      <c r="F1170" s="5">
        <v>5999</v>
      </c>
      <c r="G1170" s="1">
        <v>0.47</v>
      </c>
      <c r="H1170" t="str">
        <f t="shared" si="91"/>
        <v>20-50%</v>
      </c>
      <c r="I1170" s="8" t="str">
        <f t="shared" si="93"/>
        <v>&gt;500</v>
      </c>
      <c r="J1170" s="8" t="str">
        <f t="shared" si="94"/>
        <v>No</v>
      </c>
      <c r="K1170" s="1" t="s">
        <v>9296</v>
      </c>
      <c r="L1170">
        <v>4</v>
      </c>
      <c r="M1170" s="4">
        <v>3242</v>
      </c>
      <c r="N1170" s="12">
        <f t="shared" si="92"/>
        <v>12968</v>
      </c>
      <c r="O1170" t="s">
        <v>11741</v>
      </c>
      <c r="P1170" t="s">
        <v>7147</v>
      </c>
      <c r="Q1170" t="s">
        <v>12874</v>
      </c>
      <c r="R1170" t="s">
        <v>7148</v>
      </c>
      <c r="S1170" t="s">
        <v>14053</v>
      </c>
      <c r="T1170" t="s">
        <v>7149</v>
      </c>
      <c r="U1170" t="s">
        <v>7150</v>
      </c>
      <c r="V1170" t="s">
        <v>7151</v>
      </c>
    </row>
    <row r="1171" spans="1:22">
      <c r="A1171" t="s">
        <v>7152</v>
      </c>
      <c r="B1171" t="s">
        <v>10301</v>
      </c>
      <c r="C1171" t="s">
        <v>10725</v>
      </c>
      <c r="D1171" s="2">
        <v>1199</v>
      </c>
      <c r="E1171" s="11">
        <f t="shared" si="90"/>
        <v>5522400</v>
      </c>
      <c r="F1171" s="5">
        <v>1950</v>
      </c>
      <c r="G1171" s="1">
        <v>0.39</v>
      </c>
      <c r="H1171" t="str">
        <f t="shared" si="91"/>
        <v>20-50%</v>
      </c>
      <c r="I1171" s="8" t="str">
        <f t="shared" si="93"/>
        <v>&gt;500</v>
      </c>
      <c r="J1171" s="8" t="str">
        <f t="shared" si="94"/>
        <v>No</v>
      </c>
      <c r="K1171" s="1" t="s">
        <v>9296</v>
      </c>
      <c r="L1171">
        <v>3.9</v>
      </c>
      <c r="M1171" s="4">
        <v>2832</v>
      </c>
      <c r="N1171" s="12">
        <f t="shared" si="92"/>
        <v>11044.8</v>
      </c>
      <c r="O1171" t="s">
        <v>11742</v>
      </c>
      <c r="P1171" t="s">
        <v>7154</v>
      </c>
      <c r="Q1171" t="s">
        <v>12875</v>
      </c>
      <c r="R1171" t="s">
        <v>7155</v>
      </c>
      <c r="S1171" t="s">
        <v>14054</v>
      </c>
      <c r="T1171" t="s">
        <v>7156</v>
      </c>
      <c r="U1171" t="s">
        <v>7157</v>
      </c>
      <c r="V1171" t="s">
        <v>7158</v>
      </c>
    </row>
    <row r="1172" spans="1:22">
      <c r="A1172" t="s">
        <v>7159</v>
      </c>
      <c r="B1172" t="s">
        <v>10302</v>
      </c>
      <c r="C1172" t="s">
        <v>10703</v>
      </c>
      <c r="D1172" s="2">
        <v>1414</v>
      </c>
      <c r="E1172" s="11">
        <f t="shared" si="90"/>
        <v>4192902</v>
      </c>
      <c r="F1172" s="5">
        <v>2799</v>
      </c>
      <c r="G1172" s="1">
        <v>0.49</v>
      </c>
      <c r="H1172" t="str">
        <f t="shared" si="91"/>
        <v>20-50%</v>
      </c>
      <c r="I1172" s="8" t="str">
        <f t="shared" si="93"/>
        <v>&gt;500</v>
      </c>
      <c r="J1172" s="8" t="str">
        <f t="shared" si="94"/>
        <v>No</v>
      </c>
      <c r="K1172" s="1" t="s">
        <v>9296</v>
      </c>
      <c r="L1172">
        <v>4</v>
      </c>
      <c r="M1172" s="4">
        <v>1498</v>
      </c>
      <c r="N1172" s="12">
        <f t="shared" si="92"/>
        <v>5992</v>
      </c>
      <c r="O1172" t="s">
        <v>11743</v>
      </c>
      <c r="P1172" t="s">
        <v>7161</v>
      </c>
      <c r="Q1172" t="s">
        <v>12876</v>
      </c>
      <c r="R1172" t="s">
        <v>7162</v>
      </c>
      <c r="S1172" t="s">
        <v>14055</v>
      </c>
      <c r="T1172" t="s">
        <v>7163</v>
      </c>
      <c r="U1172" t="s">
        <v>7164</v>
      </c>
      <c r="V1172" t="s">
        <v>7165</v>
      </c>
    </row>
    <row r="1173" spans="1:22">
      <c r="A1173" t="s">
        <v>7166</v>
      </c>
      <c r="B1173" t="s">
        <v>10303</v>
      </c>
      <c r="C1173" t="s">
        <v>10729</v>
      </c>
      <c r="D1173">
        <v>999</v>
      </c>
      <c r="E1173" s="11">
        <f t="shared" si="90"/>
        <v>594750</v>
      </c>
      <c r="F1173" s="5">
        <v>1950</v>
      </c>
      <c r="G1173" s="1">
        <v>0.49</v>
      </c>
      <c r="H1173" t="str">
        <f t="shared" si="91"/>
        <v>20-50%</v>
      </c>
      <c r="I1173" s="8" t="str">
        <f t="shared" si="93"/>
        <v>&gt;500</v>
      </c>
      <c r="J1173" s="8" t="str">
        <f t="shared" si="94"/>
        <v>No</v>
      </c>
      <c r="K1173" s="1" t="s">
        <v>9296</v>
      </c>
      <c r="L1173">
        <v>3.8</v>
      </c>
      <c r="M1173" s="4">
        <v>305</v>
      </c>
      <c r="N1173" s="12">
        <f t="shared" si="92"/>
        <v>1159</v>
      </c>
      <c r="O1173" t="s">
        <v>11744</v>
      </c>
      <c r="P1173" t="s">
        <v>7168</v>
      </c>
      <c r="Q1173" t="s">
        <v>12877</v>
      </c>
      <c r="R1173" t="s">
        <v>7169</v>
      </c>
      <c r="S1173" t="s">
        <v>14056</v>
      </c>
      <c r="T1173" t="s">
        <v>7170</v>
      </c>
      <c r="U1173" t="s">
        <v>7171</v>
      </c>
      <c r="V1173" t="s">
        <v>7172</v>
      </c>
    </row>
    <row r="1174" spans="1:22">
      <c r="A1174" t="s">
        <v>7173</v>
      </c>
      <c r="B1174" t="s">
        <v>10304</v>
      </c>
      <c r="C1174" t="s">
        <v>10742</v>
      </c>
      <c r="D1174" s="2">
        <v>5999</v>
      </c>
      <c r="E1174" s="11">
        <f t="shared" si="90"/>
        <v>11908809</v>
      </c>
      <c r="F1174" s="5">
        <v>9999</v>
      </c>
      <c r="G1174" s="1">
        <v>0.4</v>
      </c>
      <c r="H1174" t="str">
        <f t="shared" si="91"/>
        <v>20-50%</v>
      </c>
      <c r="I1174" s="8" t="str">
        <f t="shared" si="93"/>
        <v>&gt;500</v>
      </c>
      <c r="J1174" s="8" t="str">
        <f t="shared" si="94"/>
        <v>No</v>
      </c>
      <c r="K1174" s="1" t="s">
        <v>9296</v>
      </c>
      <c r="L1174">
        <v>4.2</v>
      </c>
      <c r="M1174" s="4">
        <v>1191</v>
      </c>
      <c r="N1174" s="12">
        <f t="shared" si="92"/>
        <v>5002.2</v>
      </c>
      <c r="O1174" t="s">
        <v>11745</v>
      </c>
      <c r="P1174" t="s">
        <v>7175</v>
      </c>
      <c r="Q1174" t="s">
        <v>12878</v>
      </c>
      <c r="R1174" t="s">
        <v>7176</v>
      </c>
      <c r="S1174" t="s">
        <v>14057</v>
      </c>
      <c r="T1174" t="s">
        <v>7177</v>
      </c>
      <c r="U1174" t="s">
        <v>7178</v>
      </c>
      <c r="V1174" t="s">
        <v>7179</v>
      </c>
    </row>
    <row r="1175" spans="1:22">
      <c r="A1175" t="s">
        <v>7180</v>
      </c>
      <c r="B1175" t="s">
        <v>10305</v>
      </c>
      <c r="C1175" t="s">
        <v>10743</v>
      </c>
      <c r="D1175" s="2">
        <v>9970</v>
      </c>
      <c r="E1175" s="11">
        <f t="shared" si="90"/>
        <v>52632951</v>
      </c>
      <c r="F1175" s="5">
        <v>12999</v>
      </c>
      <c r="G1175" s="1">
        <v>0.23</v>
      </c>
      <c r="H1175" t="str">
        <f t="shared" si="91"/>
        <v>20%</v>
      </c>
      <c r="I1175" s="8" t="str">
        <f t="shared" si="93"/>
        <v>&gt;500</v>
      </c>
      <c r="J1175" s="8" t="str">
        <f t="shared" si="94"/>
        <v>No</v>
      </c>
      <c r="K1175" s="1" t="s">
        <v>9296</v>
      </c>
      <c r="L1175">
        <v>4.3</v>
      </c>
      <c r="M1175" s="4">
        <v>4049</v>
      </c>
      <c r="N1175" s="12">
        <f t="shared" si="92"/>
        <v>17410.7</v>
      </c>
      <c r="O1175" t="s">
        <v>11746</v>
      </c>
      <c r="P1175" t="s">
        <v>7182</v>
      </c>
      <c r="Q1175" t="s">
        <v>12879</v>
      </c>
      <c r="R1175" t="s">
        <v>7183</v>
      </c>
      <c r="S1175" t="s">
        <v>14058</v>
      </c>
      <c r="T1175" t="s">
        <v>7184</v>
      </c>
      <c r="U1175" t="s">
        <v>7185</v>
      </c>
      <c r="V1175" t="s">
        <v>7186</v>
      </c>
    </row>
    <row r="1176" spans="1:22">
      <c r="A1176" t="s">
        <v>7187</v>
      </c>
      <c r="B1176" t="s">
        <v>7188</v>
      </c>
      <c r="C1176" t="s">
        <v>10728</v>
      </c>
      <c r="D1176">
        <v>698</v>
      </c>
      <c r="E1176" s="11">
        <f t="shared" si="90"/>
        <v>2208840</v>
      </c>
      <c r="F1176" s="5">
        <v>699</v>
      </c>
      <c r="G1176" s="1">
        <v>0</v>
      </c>
      <c r="H1176" t="str">
        <f t="shared" si="91"/>
        <v>20-50%</v>
      </c>
      <c r="I1176" s="8" t="str">
        <f t="shared" si="93"/>
        <v>&gt;500</v>
      </c>
      <c r="J1176" s="8" t="str">
        <f t="shared" si="94"/>
        <v>No</v>
      </c>
      <c r="K1176" s="1" t="s">
        <v>9296</v>
      </c>
      <c r="L1176">
        <v>4.2</v>
      </c>
      <c r="M1176" s="4">
        <v>3160</v>
      </c>
      <c r="N1176" s="12">
        <f t="shared" si="92"/>
        <v>13272</v>
      </c>
      <c r="O1176" t="s">
        <v>11747</v>
      </c>
      <c r="P1176" t="s">
        <v>7189</v>
      </c>
      <c r="Q1176" t="s">
        <v>12880</v>
      </c>
      <c r="R1176" t="s">
        <v>7190</v>
      </c>
      <c r="S1176" t="s">
        <v>14059</v>
      </c>
      <c r="T1176" t="s">
        <v>7191</v>
      </c>
      <c r="U1176" t="s">
        <v>7192</v>
      </c>
      <c r="V1176" t="s">
        <v>7193</v>
      </c>
    </row>
    <row r="1177" spans="1:22">
      <c r="A1177" t="s">
        <v>7194</v>
      </c>
      <c r="B1177" t="s">
        <v>10306</v>
      </c>
      <c r="C1177" t="s">
        <v>10744</v>
      </c>
      <c r="D1177" s="2">
        <v>2199</v>
      </c>
      <c r="E1177" s="11">
        <f t="shared" si="90"/>
        <v>30783500</v>
      </c>
      <c r="F1177" s="5">
        <v>3190</v>
      </c>
      <c r="G1177" s="1">
        <v>0.31</v>
      </c>
      <c r="H1177" t="str">
        <f t="shared" si="91"/>
        <v>&gt;=50%</v>
      </c>
      <c r="I1177" s="8" t="str">
        <f t="shared" si="93"/>
        <v>&gt;500</v>
      </c>
      <c r="J1177" s="8" t="str">
        <f t="shared" si="94"/>
        <v>No</v>
      </c>
      <c r="K1177" s="1" t="s">
        <v>9296</v>
      </c>
      <c r="L1177">
        <v>4.3</v>
      </c>
      <c r="M1177" s="4">
        <v>9650</v>
      </c>
      <c r="N1177" s="12">
        <f t="shared" si="92"/>
        <v>41495</v>
      </c>
      <c r="O1177" t="s">
        <v>11748</v>
      </c>
      <c r="P1177" t="s">
        <v>7196</v>
      </c>
      <c r="Q1177" t="s">
        <v>12881</v>
      </c>
      <c r="R1177" t="s">
        <v>7197</v>
      </c>
      <c r="S1177" t="s">
        <v>14060</v>
      </c>
      <c r="T1177" t="s">
        <v>7198</v>
      </c>
      <c r="U1177" t="s">
        <v>7199</v>
      </c>
      <c r="V1177" t="s">
        <v>7200</v>
      </c>
    </row>
    <row r="1178" spans="1:22">
      <c r="A1178" t="s">
        <v>7201</v>
      </c>
      <c r="B1178" t="s">
        <v>10307</v>
      </c>
      <c r="C1178" t="s">
        <v>10706</v>
      </c>
      <c r="D1178">
        <v>320</v>
      </c>
      <c r="E1178" s="11">
        <f t="shared" si="90"/>
        <v>3072954</v>
      </c>
      <c r="F1178" s="5">
        <v>799</v>
      </c>
      <c r="G1178" s="1">
        <v>0.6</v>
      </c>
      <c r="H1178" t="str">
        <f t="shared" si="91"/>
        <v>20-50%</v>
      </c>
      <c r="I1178" s="8" t="str">
        <f t="shared" si="93"/>
        <v>&gt;500</v>
      </c>
      <c r="J1178" s="8" t="str">
        <f t="shared" si="94"/>
        <v>No</v>
      </c>
      <c r="K1178" s="1" t="s">
        <v>9295</v>
      </c>
      <c r="L1178">
        <v>4.2</v>
      </c>
      <c r="M1178" s="4">
        <v>3846</v>
      </c>
      <c r="N1178" s="12">
        <f t="shared" si="92"/>
        <v>16153.2</v>
      </c>
      <c r="O1178" t="s">
        <v>11749</v>
      </c>
      <c r="P1178" t="s">
        <v>7203</v>
      </c>
      <c r="Q1178" t="s">
        <v>12882</v>
      </c>
      <c r="R1178" t="s">
        <v>7204</v>
      </c>
      <c r="S1178" t="s">
        <v>14061</v>
      </c>
      <c r="T1178" t="s">
        <v>7205</v>
      </c>
      <c r="U1178" t="s">
        <v>7206</v>
      </c>
      <c r="V1178" t="s">
        <v>7207</v>
      </c>
    </row>
    <row r="1179" spans="1:22">
      <c r="A1179" t="s">
        <v>7208</v>
      </c>
      <c r="B1179" t="s">
        <v>10308</v>
      </c>
      <c r="C1179" t="s">
        <v>10721</v>
      </c>
      <c r="D1179">
        <v>298</v>
      </c>
      <c r="E1179" s="11">
        <f t="shared" si="90"/>
        <v>144710</v>
      </c>
      <c r="F1179" s="5">
        <v>499</v>
      </c>
      <c r="G1179" s="1">
        <v>0.4</v>
      </c>
      <c r="H1179" t="str">
        <f t="shared" si="91"/>
        <v>20%</v>
      </c>
      <c r="I1179" s="8" t="str">
        <f t="shared" si="93"/>
        <v>200-500</v>
      </c>
      <c r="J1179" s="8" t="str">
        <f t="shared" si="94"/>
        <v>No</v>
      </c>
      <c r="K1179" s="1" t="s">
        <v>9296</v>
      </c>
      <c r="L1179">
        <v>4.4000000000000004</v>
      </c>
      <c r="M1179" s="4">
        <v>290</v>
      </c>
      <c r="N1179" s="12">
        <f t="shared" si="92"/>
        <v>1276</v>
      </c>
      <c r="O1179" t="s">
        <v>11750</v>
      </c>
      <c r="P1179" t="s">
        <v>7210</v>
      </c>
      <c r="Q1179" t="s">
        <v>12883</v>
      </c>
      <c r="R1179" t="s">
        <v>7211</v>
      </c>
      <c r="S1179" t="s">
        <v>14062</v>
      </c>
      <c r="T1179" t="s">
        <v>7212</v>
      </c>
      <c r="U1179" t="s">
        <v>7213</v>
      </c>
      <c r="V1179" t="s">
        <v>7214</v>
      </c>
    </row>
    <row r="1180" spans="1:22">
      <c r="A1180" t="s">
        <v>7215</v>
      </c>
      <c r="B1180" t="s">
        <v>10309</v>
      </c>
      <c r="C1180" t="s">
        <v>10728</v>
      </c>
      <c r="D1180" s="2">
        <v>1199</v>
      </c>
      <c r="E1180" s="11">
        <f t="shared" si="90"/>
        <v>3306794</v>
      </c>
      <c r="F1180" s="5">
        <v>1499</v>
      </c>
      <c r="G1180" s="1">
        <v>0.2</v>
      </c>
      <c r="H1180" t="str">
        <f t="shared" si="91"/>
        <v>20-50%</v>
      </c>
      <c r="I1180" s="8" t="str">
        <f t="shared" si="93"/>
        <v>&gt;500</v>
      </c>
      <c r="J1180" s="8" t="str">
        <f t="shared" si="94"/>
        <v>No</v>
      </c>
      <c r="K1180" s="1" t="s">
        <v>9296</v>
      </c>
      <c r="L1180">
        <v>3.8</v>
      </c>
      <c r="M1180" s="4">
        <v>2206</v>
      </c>
      <c r="N1180" s="12">
        <f t="shared" si="92"/>
        <v>8382.7999999999993</v>
      </c>
      <c r="O1180" t="s">
        <v>11751</v>
      </c>
      <c r="P1180" t="s">
        <v>7217</v>
      </c>
      <c r="Q1180" t="s">
        <v>12884</v>
      </c>
      <c r="R1180" t="s">
        <v>7218</v>
      </c>
      <c r="S1180" t="s">
        <v>14063</v>
      </c>
      <c r="T1180" t="s">
        <v>7219</v>
      </c>
      <c r="U1180" t="s">
        <v>7220</v>
      </c>
      <c r="V1180" t="s">
        <v>7221</v>
      </c>
    </row>
    <row r="1181" spans="1:22">
      <c r="A1181" t="s">
        <v>7222</v>
      </c>
      <c r="B1181" t="s">
        <v>10310</v>
      </c>
      <c r="C1181" t="s">
        <v>10707</v>
      </c>
      <c r="D1181" s="2">
        <v>1399</v>
      </c>
      <c r="E1181" s="11">
        <f t="shared" si="90"/>
        <v>24868340</v>
      </c>
      <c r="F1181" s="5">
        <v>2660</v>
      </c>
      <c r="G1181" s="1">
        <v>0.47</v>
      </c>
      <c r="H1181" t="str">
        <f t="shared" si="91"/>
        <v>&gt;=50%</v>
      </c>
      <c r="I1181" s="8" t="str">
        <f t="shared" si="93"/>
        <v>&gt;500</v>
      </c>
      <c r="J1181" s="8" t="str">
        <f t="shared" si="94"/>
        <v>No</v>
      </c>
      <c r="K1181" s="1" t="s">
        <v>9296</v>
      </c>
      <c r="L1181">
        <v>4.0999999999999996</v>
      </c>
      <c r="M1181" s="4">
        <v>9349</v>
      </c>
      <c r="N1181" s="12">
        <f t="shared" si="92"/>
        <v>38330.899999999994</v>
      </c>
      <c r="O1181" t="s">
        <v>11752</v>
      </c>
      <c r="P1181" t="s">
        <v>7224</v>
      </c>
      <c r="Q1181" t="s">
        <v>12885</v>
      </c>
      <c r="R1181" t="s">
        <v>7225</v>
      </c>
      <c r="S1181" t="s">
        <v>14064</v>
      </c>
      <c r="T1181" t="s">
        <v>7226</v>
      </c>
      <c r="U1181" t="s">
        <v>7227</v>
      </c>
      <c r="V1181" t="s">
        <v>7228</v>
      </c>
    </row>
    <row r="1182" spans="1:22">
      <c r="A1182" t="s">
        <v>7229</v>
      </c>
      <c r="B1182" t="s">
        <v>10311</v>
      </c>
      <c r="C1182" t="s">
        <v>10732</v>
      </c>
      <c r="D1182">
        <v>599</v>
      </c>
      <c r="E1182" s="11">
        <f t="shared" si="90"/>
        <v>1617822</v>
      </c>
      <c r="F1182" s="5">
        <v>2799</v>
      </c>
      <c r="G1182" s="1">
        <v>0.79</v>
      </c>
      <c r="H1182" t="str">
        <f t="shared" si="91"/>
        <v>20%</v>
      </c>
      <c r="I1182" s="8" t="str">
        <f t="shared" si="93"/>
        <v>&gt;500</v>
      </c>
      <c r="J1182" s="8" t="str">
        <f t="shared" si="94"/>
        <v>No</v>
      </c>
      <c r="K1182" s="1" t="s">
        <v>9295</v>
      </c>
      <c r="L1182">
        <v>3.9</v>
      </c>
      <c r="M1182" s="4">
        <v>578</v>
      </c>
      <c r="N1182" s="12">
        <f t="shared" si="92"/>
        <v>2254.1999999999998</v>
      </c>
      <c r="O1182" t="s">
        <v>11753</v>
      </c>
      <c r="P1182" t="s">
        <v>7231</v>
      </c>
      <c r="Q1182" t="s">
        <v>12886</v>
      </c>
      <c r="R1182" t="s">
        <v>7232</v>
      </c>
      <c r="S1182" t="s">
        <v>14065</v>
      </c>
      <c r="T1182" t="s">
        <v>7233</v>
      </c>
      <c r="U1182" t="s">
        <v>7234</v>
      </c>
      <c r="V1182" t="s">
        <v>7235</v>
      </c>
    </row>
    <row r="1183" spans="1:22">
      <c r="A1183" t="s">
        <v>7236</v>
      </c>
      <c r="B1183" t="s">
        <v>10312</v>
      </c>
      <c r="C1183" t="s">
        <v>10742</v>
      </c>
      <c r="D1183" s="2">
        <v>1499</v>
      </c>
      <c r="E1183" s="11">
        <f t="shared" si="90"/>
        <v>13987169</v>
      </c>
      <c r="F1183" s="5">
        <v>1499</v>
      </c>
      <c r="G1183" s="1">
        <v>0</v>
      </c>
      <c r="H1183" t="str">
        <f t="shared" si="91"/>
        <v>&gt;=50%</v>
      </c>
      <c r="I1183" s="8" t="str">
        <f t="shared" si="93"/>
        <v>&gt;500</v>
      </c>
      <c r="J1183" s="8" t="str">
        <f t="shared" si="94"/>
        <v>No</v>
      </c>
      <c r="K1183" s="1" t="s">
        <v>9296</v>
      </c>
      <c r="L1183">
        <v>4.3</v>
      </c>
      <c r="M1183" s="4">
        <v>9331</v>
      </c>
      <c r="N1183" s="12">
        <f t="shared" si="92"/>
        <v>40123.299999999996</v>
      </c>
      <c r="O1183" t="s">
        <v>11754</v>
      </c>
      <c r="P1183" t="s">
        <v>7238</v>
      </c>
      <c r="Q1183" t="s">
        <v>12887</v>
      </c>
      <c r="R1183" t="s">
        <v>7239</v>
      </c>
      <c r="S1183" t="s">
        <v>14066</v>
      </c>
      <c r="T1183" t="s">
        <v>7240</v>
      </c>
      <c r="U1183" t="s">
        <v>7241</v>
      </c>
      <c r="V1183" t="s">
        <v>7242</v>
      </c>
    </row>
    <row r="1184" spans="1:22">
      <c r="A1184" t="s">
        <v>7243</v>
      </c>
      <c r="B1184" t="s">
        <v>10313</v>
      </c>
      <c r="C1184" t="s">
        <v>10743</v>
      </c>
      <c r="D1184" s="2">
        <v>14400</v>
      </c>
      <c r="E1184" s="11">
        <f t="shared" si="90"/>
        <v>229836300</v>
      </c>
      <c r="F1184" s="5">
        <v>59900</v>
      </c>
      <c r="G1184" s="1">
        <v>0.76</v>
      </c>
      <c r="H1184" t="str">
        <f t="shared" si="91"/>
        <v>20%</v>
      </c>
      <c r="I1184" s="8" t="str">
        <f t="shared" si="93"/>
        <v>&gt;500</v>
      </c>
      <c r="J1184" s="8" t="str">
        <f t="shared" si="94"/>
        <v>No</v>
      </c>
      <c r="K1184" s="1" t="s">
        <v>9295</v>
      </c>
      <c r="L1184">
        <v>4.4000000000000004</v>
      </c>
      <c r="M1184" s="4">
        <v>3837</v>
      </c>
      <c r="N1184" s="12">
        <f t="shared" si="92"/>
        <v>16882.800000000003</v>
      </c>
      <c r="O1184" t="s">
        <v>7245</v>
      </c>
      <c r="P1184" t="s">
        <v>7246</v>
      </c>
      <c r="Q1184" t="s">
        <v>12888</v>
      </c>
      <c r="R1184" t="s">
        <v>7247</v>
      </c>
      <c r="S1184" t="s">
        <v>14067</v>
      </c>
      <c r="T1184" t="s">
        <v>7248</v>
      </c>
      <c r="U1184" t="s">
        <v>7249</v>
      </c>
      <c r="V1184" t="s">
        <v>7250</v>
      </c>
    </row>
    <row r="1185" spans="1:22">
      <c r="A1185" t="s">
        <v>7251</v>
      </c>
      <c r="B1185" t="s">
        <v>10314</v>
      </c>
      <c r="C1185" t="s">
        <v>10704</v>
      </c>
      <c r="D1185" s="2">
        <v>1699</v>
      </c>
      <c r="E1185" s="11">
        <f t="shared" si="90"/>
        <v>21766400</v>
      </c>
      <c r="F1185" s="5">
        <v>1900</v>
      </c>
      <c r="G1185" s="1">
        <v>0.11</v>
      </c>
      <c r="H1185" t="str">
        <f t="shared" si="91"/>
        <v>20-50%</v>
      </c>
      <c r="I1185" s="8" t="str">
        <f t="shared" si="93"/>
        <v>&gt;500</v>
      </c>
      <c r="J1185" s="8" t="str">
        <f t="shared" si="94"/>
        <v>No</v>
      </c>
      <c r="K1185" s="1" t="s">
        <v>9296</v>
      </c>
      <c r="L1185">
        <v>3.6</v>
      </c>
      <c r="M1185" s="4">
        <v>11456</v>
      </c>
      <c r="N1185" s="12">
        <f t="shared" si="92"/>
        <v>41241.599999999999</v>
      </c>
      <c r="O1185" t="s">
        <v>11755</v>
      </c>
      <c r="P1185" t="s">
        <v>7253</v>
      </c>
      <c r="Q1185" t="s">
        <v>12889</v>
      </c>
      <c r="R1185" t="s">
        <v>7254</v>
      </c>
      <c r="S1185" t="s">
        <v>14068</v>
      </c>
      <c r="T1185" t="s">
        <v>7255</v>
      </c>
      <c r="U1185" t="s">
        <v>7256</v>
      </c>
      <c r="V1185" t="s">
        <v>7257</v>
      </c>
    </row>
    <row r="1186" spans="1:22">
      <c r="A1186" t="s">
        <v>7258</v>
      </c>
      <c r="B1186" t="s">
        <v>10315</v>
      </c>
      <c r="C1186" t="s">
        <v>10712</v>
      </c>
      <c r="D1186">
        <v>649</v>
      </c>
      <c r="E1186" s="11">
        <f t="shared" si="90"/>
        <v>48951</v>
      </c>
      <c r="F1186" s="5">
        <v>999</v>
      </c>
      <c r="G1186" s="1">
        <v>0.35</v>
      </c>
      <c r="H1186" t="str">
        <f t="shared" si="91"/>
        <v>20-50%</v>
      </c>
      <c r="I1186" s="8" t="str">
        <f t="shared" si="93"/>
        <v>&gt;500</v>
      </c>
      <c r="J1186" s="8" t="str">
        <f t="shared" si="94"/>
        <v>No</v>
      </c>
      <c r="K1186" s="1" t="s">
        <v>9296</v>
      </c>
      <c r="L1186">
        <v>3.8</v>
      </c>
      <c r="M1186" s="4">
        <v>49</v>
      </c>
      <c r="N1186" s="12">
        <f t="shared" si="92"/>
        <v>186.2</v>
      </c>
      <c r="O1186" t="s">
        <v>11756</v>
      </c>
      <c r="P1186" t="s">
        <v>7260</v>
      </c>
      <c r="Q1186" t="s">
        <v>12890</v>
      </c>
      <c r="R1186" t="s">
        <v>7261</v>
      </c>
      <c r="S1186" t="s">
        <v>14069</v>
      </c>
      <c r="T1186" t="s">
        <v>7262</v>
      </c>
      <c r="U1186" t="s">
        <v>7263</v>
      </c>
      <c r="V1186" t="s">
        <v>7264</v>
      </c>
    </row>
    <row r="1187" spans="1:22">
      <c r="A1187" t="s">
        <v>7265</v>
      </c>
      <c r="B1187" t="s">
        <v>10316</v>
      </c>
      <c r="C1187" t="s">
        <v>10719</v>
      </c>
      <c r="D1187" s="2">
        <v>3249</v>
      </c>
      <c r="E1187" s="11">
        <f t="shared" si="90"/>
        <v>31734750</v>
      </c>
      <c r="F1187" s="5">
        <v>6375</v>
      </c>
      <c r="G1187" s="1">
        <v>0.49</v>
      </c>
      <c r="H1187" t="str">
        <f t="shared" si="91"/>
        <v>&gt;=50%</v>
      </c>
      <c r="I1187" s="8" t="str">
        <f t="shared" si="93"/>
        <v>&gt;500</v>
      </c>
      <c r="J1187" s="8" t="str">
        <f t="shared" si="94"/>
        <v>No</v>
      </c>
      <c r="K1187" s="1" t="s">
        <v>9296</v>
      </c>
      <c r="L1187">
        <v>4</v>
      </c>
      <c r="M1187" s="4">
        <v>4978</v>
      </c>
      <c r="N1187" s="12">
        <f t="shared" si="92"/>
        <v>19912</v>
      </c>
      <c r="O1187" t="s">
        <v>11757</v>
      </c>
      <c r="P1187" t="s">
        <v>7267</v>
      </c>
      <c r="Q1187" t="s">
        <v>12891</v>
      </c>
      <c r="R1187" t="s">
        <v>7268</v>
      </c>
      <c r="S1187" t="s">
        <v>14070</v>
      </c>
      <c r="T1187" t="s">
        <v>7269</v>
      </c>
      <c r="U1187" t="s">
        <v>7270</v>
      </c>
      <c r="V1187" t="s">
        <v>7271</v>
      </c>
    </row>
    <row r="1188" spans="1:22">
      <c r="A1188" t="s">
        <v>7272</v>
      </c>
      <c r="B1188" t="s">
        <v>10317</v>
      </c>
      <c r="C1188" t="s">
        <v>10723</v>
      </c>
      <c r="D1188">
        <v>199</v>
      </c>
      <c r="E1188" s="11">
        <f t="shared" si="90"/>
        <v>996004</v>
      </c>
      <c r="F1188" s="5">
        <v>499</v>
      </c>
      <c r="G1188" s="1">
        <v>0.6</v>
      </c>
      <c r="H1188" t="str">
        <f t="shared" si="91"/>
        <v>20-50%</v>
      </c>
      <c r="I1188" s="8" t="str">
        <f t="shared" si="93"/>
        <v>200-500</v>
      </c>
      <c r="J1188" s="8" t="str">
        <f t="shared" si="94"/>
        <v>No</v>
      </c>
      <c r="K1188" s="1" t="s">
        <v>9295</v>
      </c>
      <c r="L1188">
        <v>4.0999999999999996</v>
      </c>
      <c r="M1188" s="4">
        <v>1996</v>
      </c>
      <c r="N1188" s="12">
        <f t="shared" si="92"/>
        <v>8183.5999999999995</v>
      </c>
      <c r="O1188" t="s">
        <v>11758</v>
      </c>
      <c r="P1188" t="s">
        <v>7274</v>
      </c>
      <c r="Q1188" t="s">
        <v>12892</v>
      </c>
      <c r="R1188" t="s">
        <v>7275</v>
      </c>
      <c r="S1188" t="s">
        <v>14071</v>
      </c>
      <c r="T1188" t="s">
        <v>7276</v>
      </c>
      <c r="U1188" t="s">
        <v>7277</v>
      </c>
      <c r="V1188" t="s">
        <v>7278</v>
      </c>
    </row>
    <row r="1189" spans="1:22">
      <c r="A1189" t="s">
        <v>7279</v>
      </c>
      <c r="B1189" t="s">
        <v>10318</v>
      </c>
      <c r="C1189" t="s">
        <v>10703</v>
      </c>
      <c r="D1189" s="2">
        <v>1099</v>
      </c>
      <c r="E1189" s="11">
        <f t="shared" si="90"/>
        <v>3439089</v>
      </c>
      <c r="F1189" s="5">
        <v>1899</v>
      </c>
      <c r="G1189" s="1">
        <v>0.42</v>
      </c>
      <c r="H1189" t="str">
        <f t="shared" si="91"/>
        <v>&gt;=50%</v>
      </c>
      <c r="I1189" s="8" t="str">
        <f t="shared" si="93"/>
        <v>&gt;500</v>
      </c>
      <c r="J1189" s="8" t="str">
        <f t="shared" si="94"/>
        <v>No</v>
      </c>
      <c r="K1189" s="1" t="s">
        <v>9296</v>
      </c>
      <c r="L1189">
        <v>4.3</v>
      </c>
      <c r="M1189" s="4">
        <v>1811</v>
      </c>
      <c r="N1189" s="12">
        <f t="shared" si="92"/>
        <v>7787.2999999999993</v>
      </c>
      <c r="O1189" t="s">
        <v>11759</v>
      </c>
      <c r="P1189" t="s">
        <v>7281</v>
      </c>
      <c r="Q1189" t="s">
        <v>12893</v>
      </c>
      <c r="R1189" t="s">
        <v>7282</v>
      </c>
      <c r="S1189" t="s">
        <v>14072</v>
      </c>
      <c r="T1189" t="s">
        <v>7283</v>
      </c>
      <c r="U1189" t="s">
        <v>7284</v>
      </c>
      <c r="V1189" t="s">
        <v>7285</v>
      </c>
    </row>
    <row r="1190" spans="1:22">
      <c r="A1190" t="s">
        <v>7286</v>
      </c>
      <c r="B1190" t="s">
        <v>10319</v>
      </c>
      <c r="C1190" t="s">
        <v>10724</v>
      </c>
      <c r="D1190">
        <v>664</v>
      </c>
      <c r="E1190" s="11">
        <f t="shared" si="90"/>
        <v>3275020</v>
      </c>
      <c r="F1190" s="5">
        <v>1490</v>
      </c>
      <c r="G1190" s="1">
        <v>0.55000000000000004</v>
      </c>
      <c r="H1190" t="str">
        <f t="shared" si="91"/>
        <v>20-50%</v>
      </c>
      <c r="I1190" s="8" t="str">
        <f t="shared" si="93"/>
        <v>&gt;500</v>
      </c>
      <c r="J1190" s="8" t="str">
        <f t="shared" si="94"/>
        <v>No</v>
      </c>
      <c r="K1190" s="1" t="s">
        <v>9295</v>
      </c>
      <c r="L1190">
        <v>4</v>
      </c>
      <c r="M1190" s="4">
        <v>2198</v>
      </c>
      <c r="N1190" s="12">
        <f t="shared" si="92"/>
        <v>8792</v>
      </c>
      <c r="O1190" t="s">
        <v>11760</v>
      </c>
      <c r="P1190" t="s">
        <v>7288</v>
      </c>
      <c r="Q1190" t="s">
        <v>12894</v>
      </c>
      <c r="R1190" t="s">
        <v>7289</v>
      </c>
      <c r="S1190" t="s">
        <v>14073</v>
      </c>
      <c r="T1190" t="s">
        <v>7290</v>
      </c>
      <c r="U1190" t="s">
        <v>7291</v>
      </c>
      <c r="V1190" t="s">
        <v>7292</v>
      </c>
    </row>
    <row r="1191" spans="1:22">
      <c r="A1191" t="s">
        <v>7293</v>
      </c>
      <c r="B1191" t="s">
        <v>10320</v>
      </c>
      <c r="C1191" t="s">
        <v>10716</v>
      </c>
      <c r="D1191">
        <v>260</v>
      </c>
      <c r="E1191" s="11">
        <f t="shared" si="90"/>
        <v>4594450</v>
      </c>
      <c r="F1191" s="5">
        <v>350</v>
      </c>
      <c r="G1191" s="1">
        <v>0.26</v>
      </c>
      <c r="H1191" t="str">
        <f t="shared" si="91"/>
        <v>20-50%</v>
      </c>
      <c r="I1191" s="8" t="str">
        <f t="shared" si="93"/>
        <v>200-500</v>
      </c>
      <c r="J1191" s="8" t="str">
        <f t="shared" si="94"/>
        <v>No</v>
      </c>
      <c r="K1191" s="1" t="s">
        <v>9296</v>
      </c>
      <c r="L1191">
        <v>3.9</v>
      </c>
      <c r="M1191" s="4">
        <v>13127</v>
      </c>
      <c r="N1191" s="12">
        <f t="shared" si="92"/>
        <v>51195.299999999996</v>
      </c>
      <c r="O1191" t="s">
        <v>11761</v>
      </c>
      <c r="P1191" t="s">
        <v>7295</v>
      </c>
      <c r="Q1191" t="s">
        <v>12895</v>
      </c>
      <c r="R1191" t="s">
        <v>7296</v>
      </c>
      <c r="S1191" t="s">
        <v>14074</v>
      </c>
      <c r="T1191" t="s">
        <v>7297</v>
      </c>
      <c r="U1191" t="s">
        <v>7298</v>
      </c>
      <c r="V1191" t="s">
        <v>7299</v>
      </c>
    </row>
    <row r="1192" spans="1:22">
      <c r="A1192" t="s">
        <v>7300</v>
      </c>
      <c r="B1192" t="s">
        <v>10321</v>
      </c>
      <c r="C1192" t="s">
        <v>10745</v>
      </c>
      <c r="D1192" s="2">
        <v>6499</v>
      </c>
      <c r="E1192" s="11">
        <f t="shared" si="90"/>
        <v>49852500</v>
      </c>
      <c r="F1192" s="5">
        <v>8500</v>
      </c>
      <c r="G1192" s="1">
        <v>0.24</v>
      </c>
      <c r="H1192" t="str">
        <f t="shared" si="91"/>
        <v>20-50%</v>
      </c>
      <c r="I1192" s="8" t="str">
        <f t="shared" si="93"/>
        <v>&gt;500</v>
      </c>
      <c r="J1192" s="8" t="str">
        <f t="shared" si="94"/>
        <v>No</v>
      </c>
      <c r="K1192" s="1" t="s">
        <v>9296</v>
      </c>
      <c r="L1192">
        <v>4.4000000000000004</v>
      </c>
      <c r="M1192" s="4">
        <v>5865</v>
      </c>
      <c r="N1192" s="12">
        <f t="shared" si="92"/>
        <v>25806.000000000004</v>
      </c>
      <c r="O1192" t="s">
        <v>11762</v>
      </c>
      <c r="P1192" t="s">
        <v>7302</v>
      </c>
      <c r="Q1192" t="s">
        <v>12896</v>
      </c>
      <c r="R1192" t="s">
        <v>7303</v>
      </c>
      <c r="S1192" t="s">
        <v>14075</v>
      </c>
      <c r="T1192" t="s">
        <v>7304</v>
      </c>
      <c r="U1192" t="s">
        <v>7305</v>
      </c>
      <c r="V1192" t="s">
        <v>7306</v>
      </c>
    </row>
    <row r="1193" spans="1:22">
      <c r="A1193" t="s">
        <v>7307</v>
      </c>
      <c r="B1193" t="s">
        <v>10322</v>
      </c>
      <c r="C1193" t="s">
        <v>10720</v>
      </c>
      <c r="D1193" s="2">
        <v>1484</v>
      </c>
      <c r="E1193" s="11">
        <f t="shared" si="90"/>
        <v>2666433</v>
      </c>
      <c r="F1193" s="5">
        <v>2499</v>
      </c>
      <c r="G1193" s="1">
        <v>0.41</v>
      </c>
      <c r="H1193" t="str">
        <f t="shared" si="91"/>
        <v>20-50%</v>
      </c>
      <c r="I1193" s="8" t="str">
        <f t="shared" si="93"/>
        <v>&gt;500</v>
      </c>
      <c r="J1193" s="8" t="str">
        <f t="shared" si="94"/>
        <v>No</v>
      </c>
      <c r="K1193" s="1" t="s">
        <v>9296</v>
      </c>
      <c r="L1193">
        <v>3.7</v>
      </c>
      <c r="M1193" s="4">
        <v>1067</v>
      </c>
      <c r="N1193" s="12">
        <f t="shared" si="92"/>
        <v>3947.9</v>
      </c>
      <c r="O1193" t="s">
        <v>11763</v>
      </c>
      <c r="P1193" t="s">
        <v>7309</v>
      </c>
      <c r="Q1193" t="s">
        <v>12897</v>
      </c>
      <c r="R1193" t="s">
        <v>7310</v>
      </c>
      <c r="S1193" t="s">
        <v>14076</v>
      </c>
      <c r="T1193" t="s">
        <v>7311</v>
      </c>
      <c r="U1193" t="s">
        <v>7312</v>
      </c>
      <c r="V1193" t="s">
        <v>7313</v>
      </c>
    </row>
    <row r="1194" spans="1:22">
      <c r="A1194" t="s">
        <v>7314</v>
      </c>
      <c r="B1194" t="s">
        <v>10323</v>
      </c>
      <c r="C1194" t="s">
        <v>10721</v>
      </c>
      <c r="D1194">
        <v>999</v>
      </c>
      <c r="E1194" s="11">
        <f t="shared" si="90"/>
        <v>7614360</v>
      </c>
      <c r="F1194" s="5">
        <v>1560</v>
      </c>
      <c r="G1194" s="1">
        <v>0.36</v>
      </c>
      <c r="H1194" t="str">
        <f t="shared" si="91"/>
        <v>20-50%</v>
      </c>
      <c r="I1194" s="8" t="str">
        <f t="shared" si="93"/>
        <v>&gt;500</v>
      </c>
      <c r="J1194" s="8" t="str">
        <f t="shared" si="94"/>
        <v>No</v>
      </c>
      <c r="K1194" s="1" t="s">
        <v>9296</v>
      </c>
      <c r="L1194">
        <v>3.6</v>
      </c>
      <c r="M1194" s="4">
        <v>4881</v>
      </c>
      <c r="N1194" s="12">
        <f t="shared" si="92"/>
        <v>17571.600000000002</v>
      </c>
      <c r="O1194" t="s">
        <v>11764</v>
      </c>
      <c r="P1194" t="s">
        <v>7316</v>
      </c>
      <c r="Q1194" t="s">
        <v>12898</v>
      </c>
      <c r="R1194" t="s">
        <v>7317</v>
      </c>
      <c r="S1194" t="s">
        <v>14077</v>
      </c>
      <c r="T1194" t="s">
        <v>7318</v>
      </c>
      <c r="U1194" t="s">
        <v>7319</v>
      </c>
      <c r="V1194" t="s">
        <v>7320</v>
      </c>
    </row>
    <row r="1195" spans="1:22">
      <c r="A1195" t="s">
        <v>7321</v>
      </c>
      <c r="B1195" t="s">
        <v>10324</v>
      </c>
      <c r="C1195" t="s">
        <v>10710</v>
      </c>
      <c r="D1195" s="2">
        <v>3299</v>
      </c>
      <c r="E1195" s="11">
        <f t="shared" si="90"/>
        <v>72910500</v>
      </c>
      <c r="F1195" s="5">
        <v>6500</v>
      </c>
      <c r="G1195" s="1">
        <v>0.49</v>
      </c>
      <c r="H1195" t="str">
        <f t="shared" si="91"/>
        <v>&gt;=50%</v>
      </c>
      <c r="I1195" s="8" t="str">
        <f t="shared" si="93"/>
        <v>&gt;500</v>
      </c>
      <c r="J1195" s="8" t="str">
        <f t="shared" si="94"/>
        <v>No</v>
      </c>
      <c r="K1195" s="1" t="s">
        <v>9296</v>
      </c>
      <c r="L1195">
        <v>3.7</v>
      </c>
      <c r="M1195" s="4">
        <v>11217</v>
      </c>
      <c r="N1195" s="12">
        <f t="shared" si="92"/>
        <v>41502.9</v>
      </c>
      <c r="O1195" t="s">
        <v>11765</v>
      </c>
      <c r="P1195" t="s">
        <v>7323</v>
      </c>
      <c r="Q1195" t="s">
        <v>12899</v>
      </c>
      <c r="R1195" t="s">
        <v>7324</v>
      </c>
      <c r="S1195" t="s">
        <v>14078</v>
      </c>
      <c r="T1195" t="s">
        <v>7325</v>
      </c>
      <c r="U1195" t="s">
        <v>7326</v>
      </c>
      <c r="V1195" t="s">
        <v>7327</v>
      </c>
    </row>
    <row r="1196" spans="1:22">
      <c r="A1196" t="s">
        <v>7328</v>
      </c>
      <c r="B1196" t="s">
        <v>10325</v>
      </c>
      <c r="C1196" t="s">
        <v>10712</v>
      </c>
      <c r="D1196">
        <v>259</v>
      </c>
      <c r="E1196" s="11">
        <f t="shared" si="90"/>
        <v>42957</v>
      </c>
      <c r="F1196" s="5">
        <v>999</v>
      </c>
      <c r="G1196" s="1">
        <v>0.74</v>
      </c>
      <c r="H1196" t="str">
        <f t="shared" si="91"/>
        <v>&gt;=50%</v>
      </c>
      <c r="I1196" s="8" t="str">
        <f t="shared" si="93"/>
        <v>&gt;500</v>
      </c>
      <c r="J1196" s="8" t="str">
        <f t="shared" si="94"/>
        <v>No</v>
      </c>
      <c r="K1196" s="1" t="s">
        <v>9295</v>
      </c>
      <c r="L1196">
        <v>4</v>
      </c>
      <c r="M1196" s="4">
        <v>43</v>
      </c>
      <c r="N1196" s="12">
        <f t="shared" si="92"/>
        <v>172</v>
      </c>
      <c r="O1196" t="s">
        <v>11766</v>
      </c>
      <c r="P1196" t="s">
        <v>7330</v>
      </c>
      <c r="Q1196" t="s">
        <v>12900</v>
      </c>
      <c r="R1196" t="s">
        <v>7331</v>
      </c>
      <c r="S1196" t="s">
        <v>14079</v>
      </c>
      <c r="T1196" t="s">
        <v>7332</v>
      </c>
      <c r="U1196" t="s">
        <v>7333</v>
      </c>
      <c r="V1196" t="s">
        <v>7334</v>
      </c>
    </row>
    <row r="1197" spans="1:22">
      <c r="A1197" t="s">
        <v>7335</v>
      </c>
      <c r="B1197" t="s">
        <v>10326</v>
      </c>
      <c r="C1197" t="s">
        <v>10720</v>
      </c>
      <c r="D1197" s="2">
        <v>3249</v>
      </c>
      <c r="E1197" s="11">
        <f t="shared" si="90"/>
        <v>36355880</v>
      </c>
      <c r="F1197" s="5">
        <v>7795</v>
      </c>
      <c r="G1197" s="1">
        <v>0.57999999999999996</v>
      </c>
      <c r="H1197" t="str">
        <f t="shared" si="91"/>
        <v>20-50%</v>
      </c>
      <c r="I1197" s="8" t="str">
        <f t="shared" si="93"/>
        <v>&gt;500</v>
      </c>
      <c r="J1197" s="8" t="str">
        <f t="shared" si="94"/>
        <v>No</v>
      </c>
      <c r="K1197" s="1" t="s">
        <v>9295</v>
      </c>
      <c r="L1197">
        <v>4.2</v>
      </c>
      <c r="M1197" s="4">
        <v>4664</v>
      </c>
      <c r="N1197" s="12">
        <f t="shared" si="92"/>
        <v>19588.8</v>
      </c>
      <c r="O1197" t="s">
        <v>11767</v>
      </c>
      <c r="P1197" t="s">
        <v>7337</v>
      </c>
      <c r="Q1197" t="s">
        <v>12901</v>
      </c>
      <c r="R1197" t="s">
        <v>7338</v>
      </c>
      <c r="S1197" t="s">
        <v>14080</v>
      </c>
      <c r="T1197" t="s">
        <v>7339</v>
      </c>
      <c r="U1197" t="s">
        <v>7340</v>
      </c>
      <c r="V1197" t="s">
        <v>7341</v>
      </c>
    </row>
    <row r="1198" spans="1:22">
      <c r="A1198" t="s">
        <v>7342</v>
      </c>
      <c r="B1198" t="s">
        <v>10327</v>
      </c>
      <c r="C1198" t="s">
        <v>10746</v>
      </c>
      <c r="D1198" s="2">
        <v>4280</v>
      </c>
      <c r="E1198" s="11">
        <f t="shared" si="90"/>
        <v>12661440</v>
      </c>
      <c r="F1198" s="5">
        <v>5995</v>
      </c>
      <c r="G1198" s="1">
        <v>0.28999999999999998</v>
      </c>
      <c r="H1198" t="str">
        <f t="shared" si="91"/>
        <v>20-50%</v>
      </c>
      <c r="I1198" s="8" t="str">
        <f t="shared" si="93"/>
        <v>&gt;500</v>
      </c>
      <c r="J1198" s="8" t="str">
        <f t="shared" si="94"/>
        <v>No</v>
      </c>
      <c r="K1198" s="1" t="s">
        <v>9296</v>
      </c>
      <c r="L1198">
        <v>3.8</v>
      </c>
      <c r="M1198" s="4">
        <v>2112</v>
      </c>
      <c r="N1198" s="12">
        <f t="shared" si="92"/>
        <v>8025.5999999999995</v>
      </c>
      <c r="O1198" t="s">
        <v>11768</v>
      </c>
      <c r="P1198" t="s">
        <v>7344</v>
      </c>
      <c r="Q1198" t="s">
        <v>12902</v>
      </c>
      <c r="R1198" t="s">
        <v>7345</v>
      </c>
      <c r="S1198" t="s">
        <v>14081</v>
      </c>
      <c r="T1198" t="s">
        <v>7346</v>
      </c>
      <c r="U1198" t="s">
        <v>7347</v>
      </c>
      <c r="V1198" t="s">
        <v>7348</v>
      </c>
    </row>
    <row r="1199" spans="1:22">
      <c r="A1199" t="s">
        <v>7349</v>
      </c>
      <c r="B1199" t="s">
        <v>10328</v>
      </c>
      <c r="C1199" t="s">
        <v>10728</v>
      </c>
      <c r="D1199">
        <v>189</v>
      </c>
      <c r="E1199" s="11">
        <f t="shared" si="90"/>
        <v>818363</v>
      </c>
      <c r="F1199" s="5">
        <v>299</v>
      </c>
      <c r="G1199" s="1">
        <v>0.37</v>
      </c>
      <c r="H1199" t="str">
        <f t="shared" si="91"/>
        <v>20-50%</v>
      </c>
      <c r="I1199" s="8" t="str">
        <f t="shared" si="93"/>
        <v>200-500</v>
      </c>
      <c r="J1199" s="8" t="str">
        <f t="shared" si="94"/>
        <v>No</v>
      </c>
      <c r="K1199" s="1" t="s">
        <v>9296</v>
      </c>
      <c r="L1199">
        <v>4.2</v>
      </c>
      <c r="M1199" s="4">
        <v>2737</v>
      </c>
      <c r="N1199" s="12">
        <f t="shared" si="92"/>
        <v>11495.4</v>
      </c>
      <c r="O1199" t="s">
        <v>11769</v>
      </c>
      <c r="P1199" t="s">
        <v>7351</v>
      </c>
      <c r="Q1199" t="s">
        <v>12903</v>
      </c>
      <c r="R1199" t="s">
        <v>7352</v>
      </c>
      <c r="S1199" t="s">
        <v>14082</v>
      </c>
      <c r="T1199" t="s">
        <v>7353</v>
      </c>
      <c r="U1199" t="s">
        <v>7354</v>
      </c>
      <c r="V1199" t="s">
        <v>7355</v>
      </c>
    </row>
    <row r="1200" spans="1:22">
      <c r="A1200" t="s">
        <v>7356</v>
      </c>
      <c r="B1200" t="s">
        <v>10329</v>
      </c>
      <c r="C1200" t="s">
        <v>10719</v>
      </c>
      <c r="D1200" s="2">
        <v>1449</v>
      </c>
      <c r="E1200" s="11">
        <f t="shared" si="90"/>
        <v>21185631</v>
      </c>
      <c r="F1200" s="5">
        <v>2349</v>
      </c>
      <c r="G1200" s="1">
        <v>0.38</v>
      </c>
      <c r="H1200" t="str">
        <f t="shared" si="91"/>
        <v>&gt;=50%</v>
      </c>
      <c r="I1200" s="8" t="str">
        <f t="shared" si="93"/>
        <v>&gt;500</v>
      </c>
      <c r="J1200" s="8" t="str">
        <f t="shared" si="94"/>
        <v>No</v>
      </c>
      <c r="K1200" s="1" t="s">
        <v>9296</v>
      </c>
      <c r="L1200">
        <v>3.9</v>
      </c>
      <c r="M1200" s="4">
        <v>9019</v>
      </c>
      <c r="N1200" s="12">
        <f t="shared" si="92"/>
        <v>35174.1</v>
      </c>
      <c r="O1200" t="s">
        <v>11770</v>
      </c>
      <c r="P1200" t="s">
        <v>7358</v>
      </c>
      <c r="Q1200" t="s">
        <v>12904</v>
      </c>
      <c r="R1200" t="s">
        <v>7359</v>
      </c>
      <c r="S1200" t="s">
        <v>14083</v>
      </c>
      <c r="T1200" t="s">
        <v>7360</v>
      </c>
      <c r="U1200" t="s">
        <v>7361</v>
      </c>
      <c r="V1200" t="s">
        <v>7362</v>
      </c>
    </row>
    <row r="1201" spans="1:22">
      <c r="A1201" t="s">
        <v>7363</v>
      </c>
      <c r="B1201" t="s">
        <v>10330</v>
      </c>
      <c r="C1201" t="s">
        <v>10747</v>
      </c>
      <c r="D1201">
        <v>199</v>
      </c>
      <c r="E1201" s="11">
        <f t="shared" si="90"/>
        <v>5106766</v>
      </c>
      <c r="F1201" s="5">
        <v>499</v>
      </c>
      <c r="G1201" s="1">
        <v>0.6</v>
      </c>
      <c r="H1201" t="str">
        <f t="shared" si="91"/>
        <v>&gt;=50%</v>
      </c>
      <c r="I1201" s="8" t="str">
        <f t="shared" si="93"/>
        <v>200-500</v>
      </c>
      <c r="J1201" s="8" t="str">
        <f t="shared" si="94"/>
        <v>No</v>
      </c>
      <c r="K1201" s="1" t="s">
        <v>9295</v>
      </c>
      <c r="L1201">
        <v>4</v>
      </c>
      <c r="M1201" s="4">
        <v>10234</v>
      </c>
      <c r="N1201" s="12">
        <f t="shared" si="92"/>
        <v>40936</v>
      </c>
      <c r="O1201" t="s">
        <v>11771</v>
      </c>
      <c r="P1201" t="s">
        <v>7365</v>
      </c>
      <c r="Q1201" t="s">
        <v>12905</v>
      </c>
      <c r="R1201" t="s">
        <v>7366</v>
      </c>
      <c r="S1201" t="s">
        <v>14084</v>
      </c>
      <c r="T1201" t="s">
        <v>7367</v>
      </c>
      <c r="U1201" t="s">
        <v>7368</v>
      </c>
      <c r="V1201" t="s">
        <v>7369</v>
      </c>
    </row>
    <row r="1202" spans="1:22">
      <c r="A1202" t="s">
        <v>7370</v>
      </c>
      <c r="B1202" t="s">
        <v>10331</v>
      </c>
      <c r="C1202" t="s">
        <v>10710</v>
      </c>
      <c r="D1202">
        <v>474</v>
      </c>
      <c r="E1202" s="11">
        <f t="shared" si="90"/>
        <v>714450</v>
      </c>
      <c r="F1202" s="5">
        <v>1299</v>
      </c>
      <c r="G1202" s="1">
        <v>0.64</v>
      </c>
      <c r="H1202" t="str">
        <f t="shared" si="91"/>
        <v>20-50%</v>
      </c>
      <c r="I1202" s="8" t="str">
        <f t="shared" si="93"/>
        <v>&gt;500</v>
      </c>
      <c r="J1202" s="8" t="str">
        <f t="shared" si="94"/>
        <v>No</v>
      </c>
      <c r="K1202" s="1" t="s">
        <v>9295</v>
      </c>
      <c r="L1202">
        <v>4.0999999999999996</v>
      </c>
      <c r="M1202" s="4">
        <v>550</v>
      </c>
      <c r="N1202" s="12">
        <f t="shared" si="92"/>
        <v>2255</v>
      </c>
      <c r="O1202" t="s">
        <v>11772</v>
      </c>
      <c r="P1202" t="s">
        <v>7372</v>
      </c>
      <c r="Q1202" t="s">
        <v>12906</v>
      </c>
      <c r="R1202" t="s">
        <v>7373</v>
      </c>
      <c r="S1202" t="s">
        <v>14085</v>
      </c>
      <c r="T1202" t="s">
        <v>7374</v>
      </c>
      <c r="U1202" t="s">
        <v>7375</v>
      </c>
      <c r="V1202" t="s">
        <v>7376</v>
      </c>
    </row>
    <row r="1203" spans="1:22">
      <c r="A1203" t="s">
        <v>7377</v>
      </c>
      <c r="B1203" t="s">
        <v>10332</v>
      </c>
      <c r="C1203" t="s">
        <v>10728</v>
      </c>
      <c r="D1203">
        <v>279</v>
      </c>
      <c r="E1203" s="11">
        <f t="shared" si="90"/>
        <v>13972</v>
      </c>
      <c r="F1203" s="5">
        <v>499</v>
      </c>
      <c r="G1203" s="1">
        <v>0.44</v>
      </c>
      <c r="H1203" t="str">
        <f t="shared" si="91"/>
        <v>&gt;=50%</v>
      </c>
      <c r="I1203" s="8" t="str">
        <f t="shared" si="93"/>
        <v>200-500</v>
      </c>
      <c r="J1203" s="8" t="str">
        <f t="shared" si="94"/>
        <v>No</v>
      </c>
      <c r="K1203" s="1" t="s">
        <v>9296</v>
      </c>
      <c r="L1203">
        <v>4.8</v>
      </c>
      <c r="M1203" s="4">
        <v>28</v>
      </c>
      <c r="N1203" s="12">
        <f t="shared" si="92"/>
        <v>134.4</v>
      </c>
      <c r="O1203" t="s">
        <v>11773</v>
      </c>
      <c r="P1203" t="s">
        <v>7379</v>
      </c>
      <c r="Q1203" t="s">
        <v>12907</v>
      </c>
      <c r="R1203" t="s">
        <v>7380</v>
      </c>
      <c r="S1203" t="s">
        <v>14086</v>
      </c>
      <c r="T1203" t="s">
        <v>7381</v>
      </c>
      <c r="U1203" t="s">
        <v>7382</v>
      </c>
      <c r="V1203" t="s">
        <v>7383</v>
      </c>
    </row>
    <row r="1204" spans="1:22">
      <c r="A1204" t="s">
        <v>7384</v>
      </c>
      <c r="B1204" t="s">
        <v>7385</v>
      </c>
      <c r="C1204" t="s">
        <v>10706</v>
      </c>
      <c r="D1204" s="2">
        <v>1999</v>
      </c>
      <c r="E1204" s="11">
        <f t="shared" si="90"/>
        <v>6460575</v>
      </c>
      <c r="F1204" s="5">
        <v>4775</v>
      </c>
      <c r="G1204" s="1">
        <v>0.57999999999999996</v>
      </c>
      <c r="H1204" t="str">
        <f t="shared" si="91"/>
        <v>20-50%</v>
      </c>
      <c r="I1204" s="8" t="str">
        <f t="shared" si="93"/>
        <v>&gt;500</v>
      </c>
      <c r="J1204" s="8" t="str">
        <f t="shared" si="94"/>
        <v>No</v>
      </c>
      <c r="K1204" s="1" t="s">
        <v>9295</v>
      </c>
      <c r="L1204">
        <v>4.2</v>
      </c>
      <c r="M1204" s="4">
        <v>1353</v>
      </c>
      <c r="N1204" s="12">
        <f t="shared" si="92"/>
        <v>5682.6</v>
      </c>
      <c r="O1204" t="s">
        <v>7386</v>
      </c>
      <c r="P1204" t="s">
        <v>7387</v>
      </c>
      <c r="Q1204" t="s">
        <v>12908</v>
      </c>
      <c r="R1204" t="s">
        <v>7388</v>
      </c>
      <c r="S1204" t="s">
        <v>14087</v>
      </c>
      <c r="T1204" t="s">
        <v>7389</v>
      </c>
      <c r="U1204" t="s">
        <v>7390</v>
      </c>
      <c r="V1204" t="s">
        <v>7391</v>
      </c>
    </row>
    <row r="1205" spans="1:22">
      <c r="A1205" t="s">
        <v>7392</v>
      </c>
      <c r="B1205" t="s">
        <v>10333</v>
      </c>
      <c r="C1205" t="s">
        <v>10725</v>
      </c>
      <c r="D1205">
        <v>799</v>
      </c>
      <c r="E1205" s="11">
        <f t="shared" si="90"/>
        <v>2629740</v>
      </c>
      <c r="F1205" s="5">
        <v>1230</v>
      </c>
      <c r="G1205" s="1">
        <v>0.35</v>
      </c>
      <c r="H1205" t="str">
        <f t="shared" si="91"/>
        <v>&gt;=50%</v>
      </c>
      <c r="I1205" s="8" t="str">
        <f t="shared" si="93"/>
        <v>&gt;500</v>
      </c>
      <c r="J1205" s="8" t="str">
        <f t="shared" si="94"/>
        <v>No</v>
      </c>
      <c r="K1205" s="1" t="s">
        <v>9296</v>
      </c>
      <c r="L1205">
        <v>4.0999999999999996</v>
      </c>
      <c r="M1205" s="4">
        <v>2138</v>
      </c>
      <c r="N1205" s="12">
        <f t="shared" si="92"/>
        <v>8765.7999999999993</v>
      </c>
      <c r="O1205" t="s">
        <v>11774</v>
      </c>
      <c r="P1205" t="s">
        <v>7394</v>
      </c>
      <c r="Q1205" t="s">
        <v>12909</v>
      </c>
      <c r="R1205" t="s">
        <v>7395</v>
      </c>
      <c r="S1205" t="s">
        <v>14088</v>
      </c>
      <c r="T1205" t="s">
        <v>7396</v>
      </c>
      <c r="U1205" t="s">
        <v>7397</v>
      </c>
      <c r="V1205" t="s">
        <v>7398</v>
      </c>
    </row>
    <row r="1206" spans="1:22">
      <c r="A1206" t="s">
        <v>7399</v>
      </c>
      <c r="B1206" t="s">
        <v>10334</v>
      </c>
      <c r="C1206" t="s">
        <v>10748</v>
      </c>
      <c r="D1206">
        <v>949</v>
      </c>
      <c r="E1206" s="11">
        <f t="shared" si="90"/>
        <v>3356321</v>
      </c>
      <c r="F1206" s="5">
        <v>1999</v>
      </c>
      <c r="G1206" s="1">
        <v>0.53</v>
      </c>
      <c r="H1206" t="str">
        <f t="shared" si="91"/>
        <v>20-50%</v>
      </c>
      <c r="I1206" s="8" t="str">
        <f t="shared" si="93"/>
        <v>&gt;500</v>
      </c>
      <c r="J1206" s="8" t="str">
        <f t="shared" si="94"/>
        <v>No</v>
      </c>
      <c r="K1206" s="1" t="s">
        <v>9295</v>
      </c>
      <c r="L1206">
        <v>4</v>
      </c>
      <c r="M1206" s="4">
        <v>1679</v>
      </c>
      <c r="N1206" s="12">
        <f t="shared" si="92"/>
        <v>6716</v>
      </c>
      <c r="O1206" t="s">
        <v>11775</v>
      </c>
      <c r="P1206" t="s">
        <v>7401</v>
      </c>
      <c r="Q1206" t="s">
        <v>12910</v>
      </c>
      <c r="R1206" t="s">
        <v>7402</v>
      </c>
      <c r="S1206" t="s">
        <v>14089</v>
      </c>
      <c r="T1206" t="s">
        <v>7403</v>
      </c>
      <c r="U1206" t="s">
        <v>7404</v>
      </c>
      <c r="V1206" t="s">
        <v>7405</v>
      </c>
    </row>
    <row r="1207" spans="1:22">
      <c r="A1207" t="s">
        <v>7406</v>
      </c>
      <c r="B1207" t="s">
        <v>10335</v>
      </c>
      <c r="C1207" t="s">
        <v>10749</v>
      </c>
      <c r="D1207" s="3">
        <v>3657.66</v>
      </c>
      <c r="E1207" s="11">
        <f t="shared" si="90"/>
        <v>66187572</v>
      </c>
      <c r="F1207" s="5">
        <v>5156</v>
      </c>
      <c r="G1207" s="1">
        <v>0.28999999999999998</v>
      </c>
      <c r="H1207" t="str">
        <f t="shared" si="91"/>
        <v>20%</v>
      </c>
      <c r="I1207" s="8" t="str">
        <f t="shared" si="93"/>
        <v>&gt;500</v>
      </c>
      <c r="J1207" s="8" t="str">
        <f t="shared" si="94"/>
        <v>No</v>
      </c>
      <c r="K1207" s="1" t="s">
        <v>9296</v>
      </c>
      <c r="L1207">
        <v>3.9</v>
      </c>
      <c r="M1207" s="4">
        <v>12837</v>
      </c>
      <c r="N1207" s="12">
        <f t="shared" si="92"/>
        <v>50064.299999999996</v>
      </c>
      <c r="O1207" t="s">
        <v>11776</v>
      </c>
      <c r="P1207" t="s">
        <v>7408</v>
      </c>
      <c r="Q1207" t="s">
        <v>12911</v>
      </c>
      <c r="R1207" t="s">
        <v>7409</v>
      </c>
      <c r="S1207" t="s">
        <v>14090</v>
      </c>
      <c r="T1207" t="s">
        <v>7410</v>
      </c>
      <c r="U1207" t="s">
        <v>7411</v>
      </c>
      <c r="V1207" t="s">
        <v>7412</v>
      </c>
    </row>
    <row r="1208" spans="1:22">
      <c r="A1208" t="s">
        <v>7413</v>
      </c>
      <c r="B1208" t="s">
        <v>10336</v>
      </c>
      <c r="C1208" t="s">
        <v>10720</v>
      </c>
      <c r="D1208" s="2">
        <v>1699</v>
      </c>
      <c r="E1208" s="11">
        <f t="shared" si="90"/>
        <v>17737127</v>
      </c>
      <c r="F1208" s="5">
        <v>1999</v>
      </c>
      <c r="G1208" s="1">
        <v>0.15</v>
      </c>
      <c r="H1208" t="str">
        <f t="shared" si="91"/>
        <v>20%</v>
      </c>
      <c r="I1208" s="8" t="str">
        <f t="shared" si="93"/>
        <v>&gt;500</v>
      </c>
      <c r="J1208" s="8" t="str">
        <f t="shared" si="94"/>
        <v>No</v>
      </c>
      <c r="K1208" s="1" t="s">
        <v>9296</v>
      </c>
      <c r="L1208">
        <v>4.0999999999999996</v>
      </c>
      <c r="M1208" s="4">
        <v>8873</v>
      </c>
      <c r="N1208" s="12">
        <f t="shared" si="92"/>
        <v>36379.299999999996</v>
      </c>
      <c r="O1208" t="s">
        <v>11777</v>
      </c>
      <c r="P1208" t="s">
        <v>7415</v>
      </c>
      <c r="Q1208" t="s">
        <v>12912</v>
      </c>
      <c r="R1208" t="s">
        <v>7416</v>
      </c>
      <c r="S1208" t="s">
        <v>14091</v>
      </c>
      <c r="T1208" t="s">
        <v>7417</v>
      </c>
      <c r="U1208" t="s">
        <v>7418</v>
      </c>
      <c r="V1208" t="s">
        <v>7419</v>
      </c>
    </row>
    <row r="1209" spans="1:22">
      <c r="A1209" t="s">
        <v>7420</v>
      </c>
      <c r="B1209" t="s">
        <v>10337</v>
      </c>
      <c r="C1209" t="s">
        <v>10705</v>
      </c>
      <c r="D1209" s="2">
        <v>1849</v>
      </c>
      <c r="E1209" s="11">
        <f t="shared" si="90"/>
        <v>16091695</v>
      </c>
      <c r="F1209" s="5">
        <v>2095</v>
      </c>
      <c r="G1209" s="1">
        <v>0.12</v>
      </c>
      <c r="H1209" t="str">
        <f t="shared" si="91"/>
        <v>20-50%</v>
      </c>
      <c r="I1209" s="8" t="str">
        <f t="shared" si="93"/>
        <v>&gt;500</v>
      </c>
      <c r="J1209" s="8" t="str">
        <f t="shared" si="94"/>
        <v>No</v>
      </c>
      <c r="K1209" s="1" t="s">
        <v>9296</v>
      </c>
      <c r="L1209">
        <v>4.3</v>
      </c>
      <c r="M1209" s="4">
        <v>7681</v>
      </c>
      <c r="N1209" s="12">
        <f t="shared" si="92"/>
        <v>33028.299999999996</v>
      </c>
      <c r="O1209" t="s">
        <v>11778</v>
      </c>
      <c r="P1209" t="s">
        <v>7422</v>
      </c>
      <c r="Q1209" t="s">
        <v>12913</v>
      </c>
      <c r="R1209" t="s">
        <v>7423</v>
      </c>
      <c r="S1209" t="s">
        <v>14092</v>
      </c>
      <c r="T1209" t="s">
        <v>7424</v>
      </c>
      <c r="U1209" t="s">
        <v>7425</v>
      </c>
      <c r="V1209" t="s">
        <v>7426</v>
      </c>
    </row>
    <row r="1210" spans="1:22">
      <c r="A1210" t="s">
        <v>7427</v>
      </c>
      <c r="B1210" t="s">
        <v>10338</v>
      </c>
      <c r="C1210" t="s">
        <v>10711</v>
      </c>
      <c r="D1210" s="2">
        <v>12499</v>
      </c>
      <c r="E1210" s="11">
        <f t="shared" si="90"/>
        <v>6383650</v>
      </c>
      <c r="F1210" s="5">
        <v>19825</v>
      </c>
      <c r="G1210" s="1">
        <v>0.37</v>
      </c>
      <c r="H1210" t="str">
        <f t="shared" si="91"/>
        <v>20-50%</v>
      </c>
      <c r="I1210" s="8" t="str">
        <f t="shared" si="93"/>
        <v>&gt;500</v>
      </c>
      <c r="J1210" s="8" t="str">
        <f t="shared" si="94"/>
        <v>No</v>
      </c>
      <c r="K1210" s="1" t="s">
        <v>9296</v>
      </c>
      <c r="L1210">
        <v>4.0999999999999996</v>
      </c>
      <c r="M1210" s="4">
        <v>322</v>
      </c>
      <c r="N1210" s="12">
        <f t="shared" si="92"/>
        <v>1320.1999999999998</v>
      </c>
      <c r="O1210" t="s">
        <v>11779</v>
      </c>
      <c r="P1210" t="s">
        <v>7429</v>
      </c>
      <c r="Q1210" t="s">
        <v>12914</v>
      </c>
      <c r="R1210" t="s">
        <v>7430</v>
      </c>
      <c r="S1210" t="s">
        <v>14093</v>
      </c>
      <c r="T1210" t="s">
        <v>7431</v>
      </c>
      <c r="U1210" t="s">
        <v>7432</v>
      </c>
      <c r="V1210" t="s">
        <v>7433</v>
      </c>
    </row>
    <row r="1211" spans="1:22">
      <c r="A1211" t="s">
        <v>7434</v>
      </c>
      <c r="B1211" t="s">
        <v>10339</v>
      </c>
      <c r="C1211" t="s">
        <v>10743</v>
      </c>
      <c r="D1211" s="2">
        <v>1099</v>
      </c>
      <c r="E1211" s="11">
        <f t="shared" si="90"/>
        <v>18762240</v>
      </c>
      <c r="F1211" s="5">
        <v>1920</v>
      </c>
      <c r="G1211" s="1">
        <v>0.43</v>
      </c>
      <c r="H1211" t="str">
        <f t="shared" si="91"/>
        <v>20-50%</v>
      </c>
      <c r="I1211" s="8" t="str">
        <f t="shared" si="93"/>
        <v>&gt;500</v>
      </c>
      <c r="J1211" s="8" t="str">
        <f t="shared" si="94"/>
        <v>No</v>
      </c>
      <c r="K1211" s="1" t="s">
        <v>9296</v>
      </c>
      <c r="L1211">
        <v>4.2</v>
      </c>
      <c r="M1211" s="4">
        <v>9772</v>
      </c>
      <c r="N1211" s="12">
        <f t="shared" si="92"/>
        <v>41042.400000000001</v>
      </c>
      <c r="O1211" t="s">
        <v>11780</v>
      </c>
      <c r="P1211" t="s">
        <v>7436</v>
      </c>
      <c r="Q1211" t="s">
        <v>12915</v>
      </c>
      <c r="R1211" t="s">
        <v>7437</v>
      </c>
      <c r="S1211" t="s">
        <v>14094</v>
      </c>
      <c r="T1211" t="s">
        <v>7438</v>
      </c>
      <c r="U1211" t="s">
        <v>7439</v>
      </c>
      <c r="V1211" t="s">
        <v>7440</v>
      </c>
    </row>
    <row r="1212" spans="1:22">
      <c r="A1212" t="s">
        <v>7441</v>
      </c>
      <c r="B1212" t="s">
        <v>10340</v>
      </c>
      <c r="C1212" t="s">
        <v>10721</v>
      </c>
      <c r="D1212" s="2">
        <v>8199</v>
      </c>
      <c r="E1212" s="11">
        <f t="shared" si="90"/>
        <v>295952000</v>
      </c>
      <c r="F1212" s="5">
        <v>16000</v>
      </c>
      <c r="G1212" s="1">
        <v>0.49</v>
      </c>
      <c r="H1212" t="str">
        <f t="shared" si="91"/>
        <v>&gt;=50%</v>
      </c>
      <c r="I1212" s="8" t="str">
        <f t="shared" si="93"/>
        <v>&gt;500</v>
      </c>
      <c r="J1212" s="8" t="str">
        <f t="shared" si="94"/>
        <v>No</v>
      </c>
      <c r="K1212" s="1" t="s">
        <v>9296</v>
      </c>
      <c r="L1212">
        <v>3.9</v>
      </c>
      <c r="M1212" s="4">
        <v>18497</v>
      </c>
      <c r="N1212" s="12">
        <f t="shared" si="92"/>
        <v>72138.3</v>
      </c>
      <c r="O1212" t="s">
        <v>11781</v>
      </c>
      <c r="P1212" t="s">
        <v>7443</v>
      </c>
      <c r="Q1212" t="s">
        <v>12916</v>
      </c>
      <c r="R1212" t="s">
        <v>7444</v>
      </c>
      <c r="S1212" t="s">
        <v>14095</v>
      </c>
      <c r="T1212" t="s">
        <v>7445</v>
      </c>
      <c r="U1212" t="s">
        <v>7446</v>
      </c>
      <c r="V1212" t="s">
        <v>7447</v>
      </c>
    </row>
    <row r="1213" spans="1:22">
      <c r="A1213" t="s">
        <v>7448</v>
      </c>
      <c r="B1213" t="s">
        <v>10341</v>
      </c>
      <c r="C1213" t="s">
        <v>10722</v>
      </c>
      <c r="D1213">
        <v>499</v>
      </c>
      <c r="E1213" s="11">
        <f t="shared" si="90"/>
        <v>116547</v>
      </c>
      <c r="F1213" s="5">
        <v>2199</v>
      </c>
      <c r="G1213" s="1">
        <v>0.77</v>
      </c>
      <c r="H1213" t="str">
        <f t="shared" si="91"/>
        <v>&gt;=50%</v>
      </c>
      <c r="I1213" s="8" t="str">
        <f t="shared" si="93"/>
        <v>&gt;500</v>
      </c>
      <c r="J1213" s="8" t="str">
        <f t="shared" si="94"/>
        <v>No</v>
      </c>
      <c r="K1213" s="1" t="s">
        <v>9295</v>
      </c>
      <c r="L1213">
        <v>3.7</v>
      </c>
      <c r="M1213" s="4">
        <v>53</v>
      </c>
      <c r="N1213" s="12">
        <f t="shared" si="92"/>
        <v>196.10000000000002</v>
      </c>
      <c r="O1213" t="s">
        <v>11782</v>
      </c>
      <c r="P1213" t="s">
        <v>7450</v>
      </c>
      <c r="Q1213" t="s">
        <v>12917</v>
      </c>
      <c r="R1213" t="s">
        <v>7451</v>
      </c>
      <c r="S1213" t="s">
        <v>14096</v>
      </c>
      <c r="T1213" t="s">
        <v>7452</v>
      </c>
      <c r="U1213" t="s">
        <v>7453</v>
      </c>
      <c r="V1213" t="s">
        <v>7454</v>
      </c>
    </row>
    <row r="1214" spans="1:22">
      <c r="A1214" t="s">
        <v>7455</v>
      </c>
      <c r="B1214" t="s">
        <v>10342</v>
      </c>
      <c r="C1214" t="s">
        <v>10727</v>
      </c>
      <c r="D1214" s="2">
        <v>6999</v>
      </c>
      <c r="E1214" s="11">
        <f t="shared" si="90"/>
        <v>25918272</v>
      </c>
      <c r="F1214" s="5">
        <v>14999</v>
      </c>
      <c r="G1214" s="1">
        <v>0.53</v>
      </c>
      <c r="H1214" t="str">
        <f t="shared" si="91"/>
        <v>20%</v>
      </c>
      <c r="I1214" s="8" t="str">
        <f t="shared" si="93"/>
        <v>&gt;500</v>
      </c>
      <c r="J1214" s="8" t="str">
        <f t="shared" si="94"/>
        <v>No</v>
      </c>
      <c r="K1214" s="1" t="s">
        <v>9295</v>
      </c>
      <c r="L1214">
        <v>4.0999999999999996</v>
      </c>
      <c r="M1214" s="4">
        <v>1728</v>
      </c>
      <c r="N1214" s="12">
        <f t="shared" si="92"/>
        <v>7084.7999999999993</v>
      </c>
      <c r="O1214" t="s">
        <v>11783</v>
      </c>
      <c r="P1214" t="s">
        <v>7457</v>
      </c>
      <c r="Q1214" t="s">
        <v>12918</v>
      </c>
      <c r="R1214" t="s">
        <v>7458</v>
      </c>
      <c r="S1214" t="s">
        <v>14097</v>
      </c>
      <c r="T1214" t="s">
        <v>7459</v>
      </c>
      <c r="U1214" t="s">
        <v>7460</v>
      </c>
      <c r="V1214" t="s">
        <v>7461</v>
      </c>
    </row>
    <row r="1215" spans="1:22">
      <c r="A1215" t="s">
        <v>7462</v>
      </c>
      <c r="B1215" t="s">
        <v>10343</v>
      </c>
      <c r="C1215" t="s">
        <v>10711</v>
      </c>
      <c r="D1215" s="2">
        <v>1595</v>
      </c>
      <c r="E1215" s="11">
        <f t="shared" si="90"/>
        <v>5175723</v>
      </c>
      <c r="F1215" s="5">
        <v>1799</v>
      </c>
      <c r="G1215" s="1">
        <v>0.11</v>
      </c>
      <c r="H1215" t="str">
        <f t="shared" si="91"/>
        <v>20-50%</v>
      </c>
      <c r="I1215" s="8" t="str">
        <f t="shared" si="93"/>
        <v>&gt;500</v>
      </c>
      <c r="J1215" s="8" t="str">
        <f t="shared" si="94"/>
        <v>No</v>
      </c>
      <c r="K1215" s="1" t="s">
        <v>9296</v>
      </c>
      <c r="L1215">
        <v>4</v>
      </c>
      <c r="M1215" s="4">
        <v>2877</v>
      </c>
      <c r="N1215" s="12">
        <f t="shared" si="92"/>
        <v>11508</v>
      </c>
      <c r="O1215" t="s">
        <v>11784</v>
      </c>
      <c r="P1215" t="s">
        <v>7464</v>
      </c>
      <c r="Q1215" t="s">
        <v>12919</v>
      </c>
      <c r="R1215" t="s">
        <v>7465</v>
      </c>
      <c r="S1215" t="s">
        <v>14098</v>
      </c>
      <c r="T1215" t="s">
        <v>7466</v>
      </c>
      <c r="U1215" t="s">
        <v>7467</v>
      </c>
      <c r="V1215" t="s">
        <v>7468</v>
      </c>
    </row>
    <row r="1216" spans="1:22">
      <c r="A1216" t="s">
        <v>7469</v>
      </c>
      <c r="B1216" t="s">
        <v>10344</v>
      </c>
      <c r="C1216" t="s">
        <v>10715</v>
      </c>
      <c r="D1216" s="2">
        <v>1049</v>
      </c>
      <c r="E1216" s="11">
        <f t="shared" si="90"/>
        <v>487500</v>
      </c>
      <c r="F1216" s="5">
        <v>1950</v>
      </c>
      <c r="G1216" s="1">
        <v>0.46</v>
      </c>
      <c r="H1216" t="str">
        <f t="shared" si="91"/>
        <v>&gt;=50%</v>
      </c>
      <c r="I1216" s="8" t="str">
        <f t="shared" si="93"/>
        <v>&gt;500</v>
      </c>
      <c r="J1216" s="8" t="str">
        <f t="shared" si="94"/>
        <v>No</v>
      </c>
      <c r="K1216" s="1" t="s">
        <v>9296</v>
      </c>
      <c r="L1216">
        <v>3.8</v>
      </c>
      <c r="M1216" s="4">
        <v>250</v>
      </c>
      <c r="N1216" s="12">
        <f t="shared" si="92"/>
        <v>950</v>
      </c>
      <c r="O1216" t="s">
        <v>11785</v>
      </c>
      <c r="P1216" t="s">
        <v>7471</v>
      </c>
      <c r="Q1216" t="s">
        <v>12920</v>
      </c>
      <c r="R1216" t="s">
        <v>7472</v>
      </c>
      <c r="S1216" t="s">
        <v>14099</v>
      </c>
      <c r="T1216" t="s">
        <v>7473</v>
      </c>
      <c r="U1216" t="s">
        <v>7474</v>
      </c>
      <c r="V1216" t="s">
        <v>7475</v>
      </c>
    </row>
    <row r="1217" spans="1:22">
      <c r="A1217" t="s">
        <v>7476</v>
      </c>
      <c r="B1217" t="s">
        <v>10345</v>
      </c>
      <c r="C1217" t="s">
        <v>10706</v>
      </c>
      <c r="D1217" s="2">
        <v>1182</v>
      </c>
      <c r="E1217" s="11">
        <f t="shared" si="90"/>
        <v>15508110</v>
      </c>
      <c r="F1217" s="5">
        <v>2995</v>
      </c>
      <c r="G1217" s="1">
        <v>0.61</v>
      </c>
      <c r="H1217" t="str">
        <f t="shared" si="91"/>
        <v>20-50%</v>
      </c>
      <c r="I1217" s="8" t="str">
        <f t="shared" si="93"/>
        <v>&gt;500</v>
      </c>
      <c r="J1217" s="8" t="str">
        <f t="shared" si="94"/>
        <v>No</v>
      </c>
      <c r="K1217" s="1" t="s">
        <v>9295</v>
      </c>
      <c r="L1217">
        <v>4.2</v>
      </c>
      <c r="M1217" s="4">
        <v>5178</v>
      </c>
      <c r="N1217" s="12">
        <f t="shared" si="92"/>
        <v>21747.600000000002</v>
      </c>
      <c r="O1217" t="s">
        <v>11786</v>
      </c>
      <c r="P1217" t="s">
        <v>7478</v>
      </c>
      <c r="Q1217" t="s">
        <v>12921</v>
      </c>
      <c r="R1217" t="s">
        <v>7479</v>
      </c>
      <c r="S1217" t="s">
        <v>14100</v>
      </c>
      <c r="T1217" t="s">
        <v>7480</v>
      </c>
      <c r="U1217" t="s">
        <v>7481</v>
      </c>
      <c r="V1217" t="s">
        <v>7482</v>
      </c>
    </row>
    <row r="1218" spans="1:22">
      <c r="A1218" t="s">
        <v>7483</v>
      </c>
      <c r="B1218" t="s">
        <v>10346</v>
      </c>
      <c r="C1218" t="s">
        <v>10742</v>
      </c>
      <c r="D1218">
        <v>499</v>
      </c>
      <c r="E1218" s="11">
        <f t="shared" ref="E1218:E1281" si="95">F1218 * M1218</f>
        <v>78921</v>
      </c>
      <c r="F1218" s="5">
        <v>999</v>
      </c>
      <c r="G1218" s="1">
        <v>0.5</v>
      </c>
      <c r="H1218" t="str">
        <f t="shared" ref="H1218:H1281" si="96">IF(G1219 &lt;=0.2, "20%", IF(G1219 &lt;=0.5,"20-50%", "&gt;=50%"))</f>
        <v>20-50%</v>
      </c>
      <c r="I1218" s="8" t="str">
        <f t="shared" si="93"/>
        <v>&gt;500</v>
      </c>
      <c r="J1218" s="8" t="str">
        <f t="shared" si="94"/>
        <v>No</v>
      </c>
      <c r="K1218" s="1" t="s">
        <v>9295</v>
      </c>
      <c r="L1218">
        <v>4.5999999999999996</v>
      </c>
      <c r="M1218" s="4">
        <v>79</v>
      </c>
      <c r="N1218" s="12">
        <f t="shared" ref="N1218:N1281" si="97">L1218 *M1218</f>
        <v>363.4</v>
      </c>
      <c r="O1218" t="s">
        <v>11787</v>
      </c>
      <c r="P1218" t="s">
        <v>7485</v>
      </c>
      <c r="Q1218" t="s">
        <v>12922</v>
      </c>
      <c r="R1218" t="s">
        <v>7486</v>
      </c>
      <c r="S1218" t="s">
        <v>14101</v>
      </c>
      <c r="T1218" t="s">
        <v>7487</v>
      </c>
      <c r="U1218" t="s">
        <v>7488</v>
      </c>
      <c r="V1218" t="s">
        <v>7489</v>
      </c>
    </row>
    <row r="1219" spans="1:22">
      <c r="A1219" t="s">
        <v>7490</v>
      </c>
      <c r="B1219" t="s">
        <v>10347</v>
      </c>
      <c r="C1219" t="s">
        <v>10704</v>
      </c>
      <c r="D1219" s="2">
        <v>8799</v>
      </c>
      <c r="E1219" s="11">
        <f t="shared" si="95"/>
        <v>49863215</v>
      </c>
      <c r="F1219" s="5">
        <v>11995</v>
      </c>
      <c r="G1219" s="1">
        <v>0.27</v>
      </c>
      <c r="H1219" t="str">
        <f t="shared" si="96"/>
        <v>20-50%</v>
      </c>
      <c r="I1219" s="8" t="str">
        <f t="shared" ref="I1219:I1282" si="98">IF(F1219&lt;200,"&lt;200",IF(F1219&lt;=500,"200-500",IF(F1219&gt;500,"&gt;500")))</f>
        <v>&gt;500</v>
      </c>
      <c r="J1219" s="8" t="str">
        <f t="shared" ref="J1219:J1282" si="99">IF(T1219 &lt;1000, "Yes","No")</f>
        <v>No</v>
      </c>
      <c r="K1219" s="1" t="s">
        <v>9296</v>
      </c>
      <c r="L1219">
        <v>4.0999999999999996</v>
      </c>
      <c r="M1219" s="4">
        <v>4157</v>
      </c>
      <c r="N1219" s="12">
        <f t="shared" si="97"/>
        <v>17043.699999999997</v>
      </c>
      <c r="O1219" t="s">
        <v>11788</v>
      </c>
      <c r="P1219" t="s">
        <v>7492</v>
      </c>
      <c r="Q1219" t="s">
        <v>12923</v>
      </c>
      <c r="R1219" t="s">
        <v>7493</v>
      </c>
      <c r="S1219" t="s">
        <v>14102</v>
      </c>
      <c r="T1219" t="s">
        <v>7494</v>
      </c>
      <c r="U1219" t="s">
        <v>7495</v>
      </c>
      <c r="V1219" t="s">
        <v>7496</v>
      </c>
    </row>
    <row r="1220" spans="1:22">
      <c r="A1220" t="s">
        <v>7497</v>
      </c>
      <c r="B1220" t="s">
        <v>10348</v>
      </c>
      <c r="C1220" t="s">
        <v>10711</v>
      </c>
      <c r="D1220" s="2">
        <v>1529</v>
      </c>
      <c r="E1220" s="11">
        <f t="shared" si="95"/>
        <v>86971</v>
      </c>
      <c r="F1220" s="5">
        <v>2999</v>
      </c>
      <c r="G1220" s="1">
        <v>0.49</v>
      </c>
      <c r="H1220" t="str">
        <f t="shared" si="96"/>
        <v>20-50%</v>
      </c>
      <c r="I1220" s="8" t="str">
        <f t="shared" si="98"/>
        <v>&gt;500</v>
      </c>
      <c r="J1220" s="8" t="str">
        <f t="shared" si="99"/>
        <v>No</v>
      </c>
      <c r="K1220" s="1" t="s">
        <v>9296</v>
      </c>
      <c r="L1220">
        <v>3.3</v>
      </c>
      <c r="M1220" s="4">
        <v>29</v>
      </c>
      <c r="N1220" s="12">
        <f t="shared" si="97"/>
        <v>95.699999999999989</v>
      </c>
      <c r="O1220" t="s">
        <v>11789</v>
      </c>
      <c r="P1220" t="s">
        <v>7499</v>
      </c>
      <c r="Q1220" t="s">
        <v>12924</v>
      </c>
      <c r="R1220" t="s">
        <v>7500</v>
      </c>
      <c r="S1220" t="s">
        <v>14103</v>
      </c>
      <c r="T1220" t="s">
        <v>7501</v>
      </c>
      <c r="U1220" t="s">
        <v>7502</v>
      </c>
      <c r="V1220" t="s">
        <v>7503</v>
      </c>
    </row>
    <row r="1221" spans="1:22">
      <c r="A1221" t="s">
        <v>7504</v>
      </c>
      <c r="B1221" t="s">
        <v>10349</v>
      </c>
      <c r="C1221" t="s">
        <v>10723</v>
      </c>
      <c r="D1221" s="2">
        <v>1199</v>
      </c>
      <c r="E1221" s="11">
        <f t="shared" si="95"/>
        <v>7740200</v>
      </c>
      <c r="F1221" s="5">
        <v>1690</v>
      </c>
      <c r="G1221" s="1">
        <v>0.28999999999999998</v>
      </c>
      <c r="H1221" t="str">
        <f t="shared" si="96"/>
        <v>20-50%</v>
      </c>
      <c r="I1221" s="8" t="str">
        <f t="shared" si="98"/>
        <v>&gt;500</v>
      </c>
      <c r="J1221" s="8" t="str">
        <f t="shared" si="99"/>
        <v>No</v>
      </c>
      <c r="K1221" s="1" t="s">
        <v>9296</v>
      </c>
      <c r="L1221">
        <v>4.2</v>
      </c>
      <c r="M1221" s="4">
        <v>4580</v>
      </c>
      <c r="N1221" s="12">
        <f t="shared" si="97"/>
        <v>19236</v>
      </c>
      <c r="O1221" t="s">
        <v>11790</v>
      </c>
      <c r="P1221" t="s">
        <v>7506</v>
      </c>
      <c r="Q1221" t="s">
        <v>7507</v>
      </c>
      <c r="R1221" t="s">
        <v>7508</v>
      </c>
      <c r="S1221" t="s">
        <v>14104</v>
      </c>
      <c r="T1221" t="s">
        <v>7509</v>
      </c>
      <c r="U1221" t="s">
        <v>7510</v>
      </c>
      <c r="V1221" t="s">
        <v>7511</v>
      </c>
    </row>
    <row r="1222" spans="1:22">
      <c r="A1222" t="s">
        <v>7512</v>
      </c>
      <c r="B1222" t="s">
        <v>10350</v>
      </c>
      <c r="C1222" t="s">
        <v>10750</v>
      </c>
      <c r="D1222" s="2">
        <v>1052</v>
      </c>
      <c r="E1222" s="11">
        <f t="shared" si="95"/>
        <v>2513160</v>
      </c>
      <c r="F1222" s="5">
        <v>1790</v>
      </c>
      <c r="G1222" s="1">
        <v>0.41</v>
      </c>
      <c r="H1222" t="str">
        <f t="shared" si="96"/>
        <v>20-50%</v>
      </c>
      <c r="I1222" s="8" t="str">
        <f t="shared" si="98"/>
        <v>&gt;500</v>
      </c>
      <c r="J1222" s="8" t="str">
        <f t="shared" si="99"/>
        <v>No</v>
      </c>
      <c r="K1222" s="1" t="s">
        <v>9296</v>
      </c>
      <c r="L1222">
        <v>4.3</v>
      </c>
      <c r="M1222" s="4">
        <v>1404</v>
      </c>
      <c r="N1222" s="12">
        <f t="shared" si="97"/>
        <v>6037.2</v>
      </c>
      <c r="O1222" t="s">
        <v>11791</v>
      </c>
      <c r="P1222" t="s">
        <v>7514</v>
      </c>
      <c r="Q1222" t="s">
        <v>12925</v>
      </c>
      <c r="R1222" t="s">
        <v>7515</v>
      </c>
      <c r="S1222" t="s">
        <v>14105</v>
      </c>
      <c r="T1222" t="s">
        <v>7516</v>
      </c>
      <c r="U1222" t="s">
        <v>7517</v>
      </c>
      <c r="V1222" t="s">
        <v>7518</v>
      </c>
    </row>
    <row r="1223" spans="1:22">
      <c r="A1223" t="s">
        <v>7519</v>
      </c>
      <c r="B1223" t="s">
        <v>10351</v>
      </c>
      <c r="C1223" t="s">
        <v>10726</v>
      </c>
      <c r="D1223" s="2">
        <v>6499</v>
      </c>
      <c r="E1223" s="11">
        <f t="shared" si="95"/>
        <v>25275950</v>
      </c>
      <c r="F1223" s="5">
        <v>8995</v>
      </c>
      <c r="G1223" s="1">
        <v>0.28000000000000003</v>
      </c>
      <c r="H1223" t="str">
        <f t="shared" si="96"/>
        <v>20%</v>
      </c>
      <c r="I1223" s="8" t="str">
        <f t="shared" si="98"/>
        <v>&gt;500</v>
      </c>
      <c r="J1223" s="8" t="str">
        <f t="shared" si="99"/>
        <v>No</v>
      </c>
      <c r="K1223" s="1" t="s">
        <v>9296</v>
      </c>
      <c r="L1223">
        <v>4.3</v>
      </c>
      <c r="M1223" s="4">
        <v>2810</v>
      </c>
      <c r="N1223" s="12">
        <f t="shared" si="97"/>
        <v>12083</v>
      </c>
      <c r="O1223" t="s">
        <v>11792</v>
      </c>
      <c r="P1223" t="s">
        <v>7521</v>
      </c>
      <c r="Q1223" t="s">
        <v>12926</v>
      </c>
      <c r="R1223" t="s">
        <v>7522</v>
      </c>
      <c r="S1223" t="s">
        <v>14106</v>
      </c>
      <c r="T1223" t="s">
        <v>7523</v>
      </c>
      <c r="U1223" t="s">
        <v>7524</v>
      </c>
      <c r="V1223" t="s">
        <v>7525</v>
      </c>
    </row>
    <row r="1224" spans="1:22">
      <c r="A1224" t="s">
        <v>7526</v>
      </c>
      <c r="B1224" t="s">
        <v>7527</v>
      </c>
      <c r="C1224" t="s">
        <v>10710</v>
      </c>
      <c r="D1224">
        <v>239</v>
      </c>
      <c r="E1224" s="11">
        <f t="shared" si="95"/>
        <v>1673</v>
      </c>
      <c r="F1224" s="5">
        <v>239</v>
      </c>
      <c r="G1224" s="1">
        <v>0</v>
      </c>
      <c r="H1224" t="str">
        <f t="shared" si="96"/>
        <v>&gt;=50%</v>
      </c>
      <c r="I1224" s="8" t="str">
        <f t="shared" si="98"/>
        <v>200-500</v>
      </c>
      <c r="J1224" s="8" t="str">
        <f t="shared" si="99"/>
        <v>No</v>
      </c>
      <c r="K1224" s="1" t="s">
        <v>9296</v>
      </c>
      <c r="L1224">
        <v>4.3</v>
      </c>
      <c r="M1224" s="4">
        <v>7</v>
      </c>
      <c r="N1224" s="12">
        <f t="shared" si="97"/>
        <v>30.099999999999998</v>
      </c>
      <c r="O1224" t="s">
        <v>11793</v>
      </c>
      <c r="P1224" t="s">
        <v>7528</v>
      </c>
      <c r="Q1224" t="s">
        <v>12927</v>
      </c>
      <c r="R1224" t="s">
        <v>7529</v>
      </c>
      <c r="S1224" t="s">
        <v>14107</v>
      </c>
      <c r="T1224" t="s">
        <v>7530</v>
      </c>
      <c r="U1224" t="s">
        <v>7531</v>
      </c>
      <c r="V1224" t="s">
        <v>7532</v>
      </c>
    </row>
    <row r="1225" spans="1:22">
      <c r="A1225" t="s">
        <v>7533</v>
      </c>
      <c r="B1225" t="s">
        <v>10352</v>
      </c>
      <c r="C1225" t="s">
        <v>10751</v>
      </c>
      <c r="D1225">
        <v>699</v>
      </c>
      <c r="E1225" s="11">
        <f t="shared" si="95"/>
        <v>2764671</v>
      </c>
      <c r="F1225" s="5">
        <v>1599</v>
      </c>
      <c r="G1225" s="1">
        <v>0.56000000000000005</v>
      </c>
      <c r="H1225" t="str">
        <f t="shared" si="96"/>
        <v>20-50%</v>
      </c>
      <c r="I1225" s="8" t="str">
        <f t="shared" si="98"/>
        <v>&gt;500</v>
      </c>
      <c r="J1225" s="8" t="str">
        <f t="shared" si="99"/>
        <v>No</v>
      </c>
      <c r="K1225" s="1" t="s">
        <v>9295</v>
      </c>
      <c r="L1225">
        <v>4.7</v>
      </c>
      <c r="M1225" s="4">
        <v>1729</v>
      </c>
      <c r="N1225" s="12">
        <f t="shared" si="97"/>
        <v>8126.3</v>
      </c>
      <c r="O1225" t="s">
        <v>11794</v>
      </c>
      <c r="P1225" t="s">
        <v>7535</v>
      </c>
      <c r="Q1225" t="s">
        <v>12928</v>
      </c>
      <c r="R1225" t="s">
        <v>7536</v>
      </c>
      <c r="S1225" t="s">
        <v>14108</v>
      </c>
      <c r="T1225" t="s">
        <v>7537</v>
      </c>
      <c r="U1225" t="s">
        <v>7538</v>
      </c>
      <c r="V1225" t="s">
        <v>7539</v>
      </c>
    </row>
    <row r="1226" spans="1:22">
      <c r="A1226" t="s">
        <v>7540</v>
      </c>
      <c r="B1226" t="s">
        <v>7541</v>
      </c>
      <c r="C1226" t="s">
        <v>10722</v>
      </c>
      <c r="D1226" s="2">
        <v>2599</v>
      </c>
      <c r="E1226" s="11">
        <f t="shared" si="95"/>
        <v>9077640</v>
      </c>
      <c r="F1226" s="5">
        <v>4290</v>
      </c>
      <c r="G1226" s="1">
        <v>0.39</v>
      </c>
      <c r="H1226" t="str">
        <f t="shared" si="96"/>
        <v>20-50%</v>
      </c>
      <c r="I1226" s="8" t="str">
        <f t="shared" si="98"/>
        <v>&gt;500</v>
      </c>
      <c r="J1226" s="8" t="str">
        <f t="shared" si="99"/>
        <v>No</v>
      </c>
      <c r="K1226" s="1" t="s">
        <v>9296</v>
      </c>
      <c r="L1226">
        <v>4.4000000000000004</v>
      </c>
      <c r="M1226" s="4">
        <v>2116</v>
      </c>
      <c r="N1226" s="12">
        <f t="shared" si="97"/>
        <v>9310.4000000000015</v>
      </c>
      <c r="O1226" t="s">
        <v>11795</v>
      </c>
      <c r="P1226" t="s">
        <v>7542</v>
      </c>
      <c r="Q1226" t="s">
        <v>12929</v>
      </c>
      <c r="R1226" t="s">
        <v>7543</v>
      </c>
      <c r="S1226" t="s">
        <v>14109</v>
      </c>
      <c r="T1226" t="s">
        <v>7544</v>
      </c>
      <c r="U1226" t="s">
        <v>7545</v>
      </c>
      <c r="V1226" t="s">
        <v>7546</v>
      </c>
    </row>
    <row r="1227" spans="1:22">
      <c r="A1227" t="s">
        <v>7547</v>
      </c>
      <c r="B1227" t="s">
        <v>10353</v>
      </c>
      <c r="C1227" t="s">
        <v>10710</v>
      </c>
      <c r="D1227" s="2">
        <v>1547</v>
      </c>
      <c r="E1227" s="11">
        <f t="shared" si="95"/>
        <v>1338070</v>
      </c>
      <c r="F1227" s="5">
        <v>2890</v>
      </c>
      <c r="G1227" s="1">
        <v>0.46</v>
      </c>
      <c r="H1227" t="str">
        <f t="shared" si="96"/>
        <v>&gt;=50%</v>
      </c>
      <c r="I1227" s="8" t="str">
        <f t="shared" si="98"/>
        <v>&gt;500</v>
      </c>
      <c r="J1227" s="8" t="str">
        <f t="shared" si="99"/>
        <v>No</v>
      </c>
      <c r="K1227" s="1" t="s">
        <v>9296</v>
      </c>
      <c r="L1227">
        <v>3.9</v>
      </c>
      <c r="M1227" s="4">
        <v>463</v>
      </c>
      <c r="N1227" s="12">
        <f t="shared" si="97"/>
        <v>1805.7</v>
      </c>
      <c r="O1227" t="s">
        <v>11796</v>
      </c>
      <c r="P1227" t="s">
        <v>7549</v>
      </c>
      <c r="Q1227" t="s">
        <v>12930</v>
      </c>
      <c r="R1227" t="s">
        <v>7550</v>
      </c>
      <c r="S1227" t="s">
        <v>14110</v>
      </c>
      <c r="T1227" t="s">
        <v>7551</v>
      </c>
      <c r="U1227" t="s">
        <v>7552</v>
      </c>
      <c r="V1227" t="s">
        <v>7553</v>
      </c>
    </row>
    <row r="1228" spans="1:22">
      <c r="A1228" t="s">
        <v>7554</v>
      </c>
      <c r="B1228" t="s">
        <v>10354</v>
      </c>
      <c r="C1228" t="s">
        <v>10717</v>
      </c>
      <c r="D1228">
        <v>499</v>
      </c>
      <c r="E1228" s="11">
        <f t="shared" si="95"/>
        <v>70146</v>
      </c>
      <c r="F1228" s="5">
        <v>1299</v>
      </c>
      <c r="G1228" s="1">
        <v>0.62</v>
      </c>
      <c r="H1228" t="str">
        <f t="shared" si="96"/>
        <v>20%</v>
      </c>
      <c r="I1228" s="8" t="str">
        <f t="shared" si="98"/>
        <v>&gt;500</v>
      </c>
      <c r="J1228" s="8" t="str">
        <f t="shared" si="99"/>
        <v>No</v>
      </c>
      <c r="K1228" s="1" t="s">
        <v>9295</v>
      </c>
      <c r="L1228">
        <v>4.7</v>
      </c>
      <c r="M1228" s="4">
        <v>54</v>
      </c>
      <c r="N1228" s="12">
        <f t="shared" si="97"/>
        <v>253.8</v>
      </c>
      <c r="O1228" t="s">
        <v>11797</v>
      </c>
      <c r="P1228" t="s">
        <v>7556</v>
      </c>
      <c r="Q1228" t="s">
        <v>12931</v>
      </c>
      <c r="R1228" t="s">
        <v>7557</v>
      </c>
      <c r="S1228" t="s">
        <v>14111</v>
      </c>
      <c r="T1228" t="s">
        <v>7558</v>
      </c>
      <c r="U1228" t="s">
        <v>7559</v>
      </c>
      <c r="V1228" t="s">
        <v>7560</v>
      </c>
    </row>
    <row r="1229" spans="1:22">
      <c r="A1229" t="s">
        <v>7561</v>
      </c>
      <c r="B1229" t="s">
        <v>10355</v>
      </c>
      <c r="C1229" t="s">
        <v>10713</v>
      </c>
      <c r="D1229">
        <v>510</v>
      </c>
      <c r="E1229" s="11">
        <f t="shared" si="95"/>
        <v>4626560</v>
      </c>
      <c r="F1229" s="5">
        <v>640</v>
      </c>
      <c r="G1229" s="1">
        <v>0.2</v>
      </c>
      <c r="H1229" t="str">
        <f t="shared" si="96"/>
        <v>20-50%</v>
      </c>
      <c r="I1229" s="8" t="str">
        <f t="shared" si="98"/>
        <v>&gt;500</v>
      </c>
      <c r="J1229" s="8" t="str">
        <f t="shared" si="99"/>
        <v>No</v>
      </c>
      <c r="K1229" s="1" t="s">
        <v>9296</v>
      </c>
      <c r="L1229">
        <v>4.0999999999999996</v>
      </c>
      <c r="M1229" s="4">
        <v>7229</v>
      </c>
      <c r="N1229" s="12">
        <f t="shared" si="97"/>
        <v>29638.899999999998</v>
      </c>
      <c r="O1229" t="s">
        <v>11798</v>
      </c>
      <c r="P1229" t="s">
        <v>7563</v>
      </c>
      <c r="Q1229" t="s">
        <v>12932</v>
      </c>
      <c r="R1229" t="s">
        <v>7564</v>
      </c>
      <c r="S1229" t="s">
        <v>14112</v>
      </c>
      <c r="T1229" t="s">
        <v>7565</v>
      </c>
      <c r="U1229" t="s">
        <v>7566</v>
      </c>
      <c r="V1229" t="s">
        <v>7567</v>
      </c>
    </row>
    <row r="1230" spans="1:22">
      <c r="A1230" t="s">
        <v>7568</v>
      </c>
      <c r="B1230" t="s">
        <v>10356</v>
      </c>
      <c r="C1230" t="s">
        <v>10713</v>
      </c>
      <c r="D1230" s="2">
        <v>1899</v>
      </c>
      <c r="E1230" s="11">
        <f t="shared" si="95"/>
        <v>14561180</v>
      </c>
      <c r="F1230" s="5">
        <v>3790</v>
      </c>
      <c r="G1230" s="1">
        <v>0.5</v>
      </c>
      <c r="H1230" t="str">
        <f t="shared" si="96"/>
        <v>20-50%</v>
      </c>
      <c r="I1230" s="8" t="str">
        <f t="shared" si="98"/>
        <v>&gt;500</v>
      </c>
      <c r="J1230" s="8" t="str">
        <f t="shared" si="99"/>
        <v>No</v>
      </c>
      <c r="K1230" s="1" t="s">
        <v>9295</v>
      </c>
      <c r="L1230">
        <v>3.8</v>
      </c>
      <c r="M1230" s="4">
        <v>3842</v>
      </c>
      <c r="N1230" s="12">
        <f t="shared" si="97"/>
        <v>14599.599999999999</v>
      </c>
      <c r="O1230" t="s">
        <v>11799</v>
      </c>
      <c r="P1230" t="s">
        <v>7570</v>
      </c>
      <c r="Q1230" t="s">
        <v>12933</v>
      </c>
      <c r="R1230" t="s">
        <v>7571</v>
      </c>
      <c r="S1230" t="s">
        <v>14113</v>
      </c>
      <c r="T1230" t="s">
        <v>7572</v>
      </c>
      <c r="U1230" t="s">
        <v>7573</v>
      </c>
      <c r="V1230" t="s">
        <v>7574</v>
      </c>
    </row>
    <row r="1231" spans="1:22">
      <c r="A1231" t="s">
        <v>7575</v>
      </c>
      <c r="B1231" t="s">
        <v>10357</v>
      </c>
      <c r="C1231" t="s">
        <v>10723</v>
      </c>
      <c r="D1231" s="2">
        <v>2599</v>
      </c>
      <c r="E1231" s="11">
        <f t="shared" si="95"/>
        <v>2945760</v>
      </c>
      <c r="F1231" s="5">
        <v>4560</v>
      </c>
      <c r="G1231" s="1">
        <v>0.43</v>
      </c>
      <c r="H1231" t="str">
        <f t="shared" si="96"/>
        <v>&gt;=50%</v>
      </c>
      <c r="I1231" s="8" t="str">
        <f t="shared" si="98"/>
        <v>&gt;500</v>
      </c>
      <c r="J1231" s="8" t="str">
        <f t="shared" si="99"/>
        <v>No</v>
      </c>
      <c r="K1231" s="1" t="s">
        <v>9296</v>
      </c>
      <c r="L1231">
        <v>4.4000000000000004</v>
      </c>
      <c r="M1231" s="4">
        <v>646</v>
      </c>
      <c r="N1231" s="12">
        <f t="shared" si="97"/>
        <v>2842.4</v>
      </c>
      <c r="O1231" t="s">
        <v>11800</v>
      </c>
      <c r="P1231" t="s">
        <v>7577</v>
      </c>
      <c r="Q1231" t="s">
        <v>12934</v>
      </c>
      <c r="R1231" t="s">
        <v>7578</v>
      </c>
      <c r="S1231" t="s">
        <v>14114</v>
      </c>
      <c r="T1231" t="s">
        <v>7579</v>
      </c>
      <c r="U1231" t="s">
        <v>6246</v>
      </c>
      <c r="V1231" t="s">
        <v>7580</v>
      </c>
    </row>
    <row r="1232" spans="1:22">
      <c r="A1232" t="s">
        <v>7581</v>
      </c>
      <c r="B1232" t="s">
        <v>10358</v>
      </c>
      <c r="C1232" t="s">
        <v>10713</v>
      </c>
      <c r="D1232" s="2">
        <v>1199</v>
      </c>
      <c r="E1232" s="11">
        <f t="shared" si="95"/>
        <v>6307000</v>
      </c>
      <c r="F1232" s="5">
        <v>3500</v>
      </c>
      <c r="G1232" s="1">
        <v>0.66</v>
      </c>
      <c r="H1232" t="str">
        <f t="shared" si="96"/>
        <v>&gt;=50%</v>
      </c>
      <c r="I1232" s="8" t="str">
        <f t="shared" si="98"/>
        <v>&gt;500</v>
      </c>
      <c r="J1232" s="8" t="str">
        <f t="shared" si="99"/>
        <v>No</v>
      </c>
      <c r="K1232" s="1" t="s">
        <v>9295</v>
      </c>
      <c r="L1232">
        <v>4.3</v>
      </c>
      <c r="M1232" s="4">
        <v>1802</v>
      </c>
      <c r="N1232" s="12">
        <f t="shared" si="97"/>
        <v>7748.5999999999995</v>
      </c>
      <c r="O1232" t="s">
        <v>11801</v>
      </c>
      <c r="P1232" t="s">
        <v>7583</v>
      </c>
      <c r="Q1232" t="s">
        <v>12935</v>
      </c>
      <c r="R1232" t="s">
        <v>7584</v>
      </c>
      <c r="S1232" t="s">
        <v>14115</v>
      </c>
      <c r="T1232" t="s">
        <v>7585</v>
      </c>
      <c r="U1232" t="s">
        <v>7586</v>
      </c>
      <c r="V1232" t="s">
        <v>7587</v>
      </c>
    </row>
    <row r="1233" spans="1:22">
      <c r="A1233" t="s">
        <v>7588</v>
      </c>
      <c r="B1233" t="s">
        <v>10359</v>
      </c>
      <c r="C1233" t="s">
        <v>10709</v>
      </c>
      <c r="D1233">
        <v>999</v>
      </c>
      <c r="E1233" s="11">
        <f t="shared" si="95"/>
        <v>655200</v>
      </c>
      <c r="F1233" s="5">
        <v>2600</v>
      </c>
      <c r="G1233" s="1">
        <v>0.62</v>
      </c>
      <c r="H1233" t="str">
        <f t="shared" si="96"/>
        <v>20-50%</v>
      </c>
      <c r="I1233" s="8" t="str">
        <f t="shared" si="98"/>
        <v>&gt;500</v>
      </c>
      <c r="J1233" s="8" t="str">
        <f t="shared" si="99"/>
        <v>No</v>
      </c>
      <c r="K1233" s="1" t="s">
        <v>9295</v>
      </c>
      <c r="L1233">
        <v>3.4</v>
      </c>
      <c r="M1233" s="4">
        <v>252</v>
      </c>
      <c r="N1233" s="12">
        <f t="shared" si="97"/>
        <v>856.8</v>
      </c>
      <c r="O1233" t="s">
        <v>11802</v>
      </c>
      <c r="P1233" t="s">
        <v>7590</v>
      </c>
      <c r="Q1233" t="s">
        <v>12936</v>
      </c>
      <c r="R1233" t="s">
        <v>7591</v>
      </c>
      <c r="S1233" t="s">
        <v>14116</v>
      </c>
      <c r="T1233" t="s">
        <v>7592</v>
      </c>
      <c r="U1233" t="s">
        <v>7593</v>
      </c>
      <c r="V1233" t="s">
        <v>7594</v>
      </c>
    </row>
    <row r="1234" spans="1:22">
      <c r="A1234" t="s">
        <v>7595</v>
      </c>
      <c r="B1234" t="s">
        <v>10360</v>
      </c>
      <c r="C1234" t="s">
        <v>10710</v>
      </c>
      <c r="D1234" s="2">
        <v>1999</v>
      </c>
      <c r="E1234" s="11">
        <f t="shared" si="95"/>
        <v>2574000</v>
      </c>
      <c r="F1234" s="5">
        <v>3300</v>
      </c>
      <c r="G1234" s="1">
        <v>0.39</v>
      </c>
      <c r="H1234" t="str">
        <f t="shared" si="96"/>
        <v>&gt;=50%</v>
      </c>
      <c r="I1234" s="8" t="str">
        <f t="shared" si="98"/>
        <v>&gt;500</v>
      </c>
      <c r="J1234" s="8" t="str">
        <f t="shared" si="99"/>
        <v>No</v>
      </c>
      <c r="K1234" s="1" t="s">
        <v>9296</v>
      </c>
      <c r="L1234">
        <v>4.2</v>
      </c>
      <c r="M1234" s="4">
        <v>780</v>
      </c>
      <c r="N1234" s="12">
        <f t="shared" si="97"/>
        <v>3276</v>
      </c>
      <c r="O1234" t="s">
        <v>11803</v>
      </c>
      <c r="P1234" t="s">
        <v>7597</v>
      </c>
      <c r="Q1234" t="s">
        <v>12937</v>
      </c>
      <c r="R1234" t="s">
        <v>7598</v>
      </c>
      <c r="S1234" t="s">
        <v>14117</v>
      </c>
      <c r="T1234" t="s">
        <v>7599</v>
      </c>
      <c r="U1234" t="s">
        <v>7600</v>
      </c>
      <c r="V1234" t="s">
        <v>7601</v>
      </c>
    </row>
    <row r="1235" spans="1:22">
      <c r="A1235" t="s">
        <v>7602</v>
      </c>
      <c r="B1235" t="s">
        <v>10361</v>
      </c>
      <c r="C1235" t="s">
        <v>10742</v>
      </c>
      <c r="D1235">
        <v>210</v>
      </c>
      <c r="E1235" s="11">
        <f t="shared" si="95"/>
        <v>51726</v>
      </c>
      <c r="F1235" s="5">
        <v>699</v>
      </c>
      <c r="G1235" s="1">
        <v>0.7</v>
      </c>
      <c r="H1235" t="str">
        <f t="shared" si="96"/>
        <v>20-50%</v>
      </c>
      <c r="I1235" s="8" t="str">
        <f t="shared" si="98"/>
        <v>&gt;500</v>
      </c>
      <c r="J1235" s="8" t="str">
        <f t="shared" si="99"/>
        <v>No</v>
      </c>
      <c r="K1235" s="1" t="s">
        <v>9295</v>
      </c>
      <c r="L1235">
        <v>3.7</v>
      </c>
      <c r="M1235" s="4">
        <v>74</v>
      </c>
      <c r="N1235" s="12">
        <f t="shared" si="97"/>
        <v>273.8</v>
      </c>
      <c r="O1235" t="s">
        <v>11804</v>
      </c>
      <c r="P1235" t="s">
        <v>7604</v>
      </c>
      <c r="Q1235" t="s">
        <v>12938</v>
      </c>
      <c r="R1235" t="s">
        <v>7605</v>
      </c>
      <c r="S1235" t="s">
        <v>14118</v>
      </c>
      <c r="T1235" t="s">
        <v>7606</v>
      </c>
      <c r="U1235" t="s">
        <v>7607</v>
      </c>
      <c r="V1235" t="s">
        <v>7608</v>
      </c>
    </row>
    <row r="1236" spans="1:22">
      <c r="A1236" t="s">
        <v>7609</v>
      </c>
      <c r="B1236" t="s">
        <v>7610</v>
      </c>
      <c r="C1236" t="s">
        <v>10719</v>
      </c>
      <c r="D1236" s="2">
        <v>14499</v>
      </c>
      <c r="E1236" s="11">
        <f t="shared" si="95"/>
        <v>47730534</v>
      </c>
      <c r="F1236" s="5">
        <v>23559</v>
      </c>
      <c r="G1236" s="1">
        <v>0.38</v>
      </c>
      <c r="H1236" t="str">
        <f t="shared" si="96"/>
        <v>20-50%</v>
      </c>
      <c r="I1236" s="8" t="str">
        <f t="shared" si="98"/>
        <v>&gt;500</v>
      </c>
      <c r="J1236" s="8" t="str">
        <f t="shared" si="99"/>
        <v>No</v>
      </c>
      <c r="K1236" s="1" t="s">
        <v>9296</v>
      </c>
      <c r="L1236">
        <v>4.3</v>
      </c>
      <c r="M1236" s="4">
        <v>2026</v>
      </c>
      <c r="N1236" s="12">
        <f t="shared" si="97"/>
        <v>8711.7999999999993</v>
      </c>
      <c r="O1236" t="s">
        <v>11805</v>
      </c>
      <c r="P1236" t="s">
        <v>7611</v>
      </c>
      <c r="Q1236" t="s">
        <v>7612</v>
      </c>
      <c r="R1236" t="s">
        <v>7613</v>
      </c>
      <c r="S1236" t="s">
        <v>14119</v>
      </c>
      <c r="T1236" t="s">
        <v>7614</v>
      </c>
      <c r="U1236" t="s">
        <v>7615</v>
      </c>
      <c r="V1236" t="s">
        <v>7616</v>
      </c>
    </row>
    <row r="1237" spans="1:22">
      <c r="A1237" t="s">
        <v>7617</v>
      </c>
      <c r="B1237" t="s">
        <v>7618</v>
      </c>
      <c r="C1237" t="s">
        <v>10718</v>
      </c>
      <c r="D1237">
        <v>950</v>
      </c>
      <c r="E1237" s="11">
        <f t="shared" si="95"/>
        <v>9451689</v>
      </c>
      <c r="F1237" s="5">
        <v>1599</v>
      </c>
      <c r="G1237" s="1">
        <v>0.41</v>
      </c>
      <c r="H1237" t="str">
        <f t="shared" si="96"/>
        <v>20-50%</v>
      </c>
      <c r="I1237" s="8" t="str">
        <f t="shared" si="98"/>
        <v>&gt;500</v>
      </c>
      <c r="J1237" s="8" t="str">
        <f t="shared" si="99"/>
        <v>No</v>
      </c>
      <c r="K1237" s="1" t="s">
        <v>9296</v>
      </c>
      <c r="L1237">
        <v>4.3</v>
      </c>
      <c r="M1237" s="4">
        <v>5911</v>
      </c>
      <c r="N1237" s="12">
        <f t="shared" si="97"/>
        <v>25417.3</v>
      </c>
      <c r="O1237" t="s">
        <v>11806</v>
      </c>
      <c r="P1237" t="s">
        <v>7619</v>
      </c>
      <c r="Q1237" t="s">
        <v>12939</v>
      </c>
      <c r="R1237" t="s">
        <v>7620</v>
      </c>
      <c r="S1237" t="s">
        <v>14120</v>
      </c>
      <c r="T1237" t="s">
        <v>7621</v>
      </c>
      <c r="U1237" t="s">
        <v>7622</v>
      </c>
      <c r="V1237" t="s">
        <v>7623</v>
      </c>
    </row>
    <row r="1238" spans="1:22">
      <c r="A1238" t="s">
        <v>7624</v>
      </c>
      <c r="B1238" t="s">
        <v>10362</v>
      </c>
      <c r="C1238" t="s">
        <v>10704</v>
      </c>
      <c r="D1238" s="2">
        <v>7199</v>
      </c>
      <c r="E1238" s="11">
        <f t="shared" si="95"/>
        <v>19630180</v>
      </c>
      <c r="F1238" s="5">
        <v>9995</v>
      </c>
      <c r="G1238" s="1">
        <v>0.28000000000000003</v>
      </c>
      <c r="H1238" t="str">
        <f t="shared" si="96"/>
        <v>20%</v>
      </c>
      <c r="I1238" s="8" t="str">
        <f t="shared" si="98"/>
        <v>&gt;500</v>
      </c>
      <c r="J1238" s="8" t="str">
        <f t="shared" si="99"/>
        <v>No</v>
      </c>
      <c r="K1238" s="1" t="s">
        <v>9296</v>
      </c>
      <c r="L1238">
        <v>4.4000000000000004</v>
      </c>
      <c r="M1238" s="4">
        <v>1964</v>
      </c>
      <c r="N1238" s="12">
        <f t="shared" si="97"/>
        <v>8641.6</v>
      </c>
      <c r="O1238" t="s">
        <v>11807</v>
      </c>
      <c r="P1238" t="s">
        <v>7626</v>
      </c>
      <c r="Q1238" t="s">
        <v>12940</v>
      </c>
      <c r="R1238" t="s">
        <v>7627</v>
      </c>
      <c r="S1238" t="s">
        <v>14121</v>
      </c>
      <c r="T1238" t="s">
        <v>7628</v>
      </c>
      <c r="U1238" t="s">
        <v>7629</v>
      </c>
      <c r="V1238" t="s">
        <v>7630</v>
      </c>
    </row>
    <row r="1239" spans="1:22">
      <c r="A1239" t="s">
        <v>7631</v>
      </c>
      <c r="B1239" t="s">
        <v>10363</v>
      </c>
      <c r="C1239" t="s">
        <v>10720</v>
      </c>
      <c r="D1239" s="2">
        <v>2439</v>
      </c>
      <c r="E1239" s="11">
        <f t="shared" si="95"/>
        <v>63625</v>
      </c>
      <c r="F1239" s="5">
        <v>2545</v>
      </c>
      <c r="G1239" s="1">
        <v>0.04</v>
      </c>
      <c r="H1239" t="str">
        <f t="shared" si="96"/>
        <v>20%</v>
      </c>
      <c r="I1239" s="8" t="str">
        <f t="shared" si="98"/>
        <v>&gt;500</v>
      </c>
      <c r="J1239" s="8" t="str">
        <f t="shared" si="99"/>
        <v>No</v>
      </c>
      <c r="K1239" s="1" t="s">
        <v>9296</v>
      </c>
      <c r="L1239">
        <v>4.0999999999999996</v>
      </c>
      <c r="M1239" s="4">
        <v>25</v>
      </c>
      <c r="N1239" s="12">
        <f t="shared" si="97"/>
        <v>102.49999999999999</v>
      </c>
      <c r="O1239" t="s">
        <v>11808</v>
      </c>
      <c r="P1239" t="s">
        <v>7633</v>
      </c>
      <c r="Q1239" t="s">
        <v>7634</v>
      </c>
      <c r="R1239" t="s">
        <v>7635</v>
      </c>
      <c r="S1239" t="s">
        <v>14122</v>
      </c>
      <c r="T1239" t="s">
        <v>7636</v>
      </c>
      <c r="U1239" t="s">
        <v>7637</v>
      </c>
      <c r="V1239" t="s">
        <v>7638</v>
      </c>
    </row>
    <row r="1240" spans="1:22">
      <c r="A1240" t="s">
        <v>7639</v>
      </c>
      <c r="B1240" t="s">
        <v>10364</v>
      </c>
      <c r="C1240" t="s">
        <v>10725</v>
      </c>
      <c r="D1240" s="2">
        <v>7799</v>
      </c>
      <c r="E1240" s="11">
        <f t="shared" si="95"/>
        <v>28424200</v>
      </c>
      <c r="F1240" s="5">
        <v>8995</v>
      </c>
      <c r="G1240" s="1">
        <v>0.13</v>
      </c>
      <c r="H1240" t="str">
        <f t="shared" si="96"/>
        <v>20%</v>
      </c>
      <c r="I1240" s="8" t="str">
        <f t="shared" si="98"/>
        <v>&gt;500</v>
      </c>
      <c r="J1240" s="8" t="str">
        <f t="shared" si="99"/>
        <v>No</v>
      </c>
      <c r="K1240" s="1" t="s">
        <v>9296</v>
      </c>
      <c r="L1240">
        <v>4</v>
      </c>
      <c r="M1240" s="4">
        <v>3160</v>
      </c>
      <c r="N1240" s="12">
        <f t="shared" si="97"/>
        <v>12640</v>
      </c>
      <c r="O1240" t="s">
        <v>11809</v>
      </c>
      <c r="P1240" t="s">
        <v>7641</v>
      </c>
      <c r="Q1240" t="s">
        <v>12941</v>
      </c>
      <c r="R1240" t="s">
        <v>7642</v>
      </c>
      <c r="S1240" t="s">
        <v>14123</v>
      </c>
      <c r="T1240" t="s">
        <v>7643</v>
      </c>
      <c r="U1240" t="s">
        <v>7644</v>
      </c>
      <c r="V1240" t="s">
        <v>7645</v>
      </c>
    </row>
    <row r="1241" spans="1:22">
      <c r="A1241" t="s">
        <v>7646</v>
      </c>
      <c r="B1241" t="s">
        <v>10365</v>
      </c>
      <c r="C1241" t="s">
        <v>10712</v>
      </c>
      <c r="D1241" s="2">
        <v>1599</v>
      </c>
      <c r="E1241" s="11">
        <f t="shared" si="95"/>
        <v>3114442</v>
      </c>
      <c r="F1241" s="5">
        <v>1999</v>
      </c>
      <c r="G1241" s="1">
        <v>0.2</v>
      </c>
      <c r="H1241" t="str">
        <f t="shared" si="96"/>
        <v>20-50%</v>
      </c>
      <c r="I1241" s="8" t="str">
        <f t="shared" si="98"/>
        <v>&gt;500</v>
      </c>
      <c r="J1241" s="8" t="str">
        <f t="shared" si="99"/>
        <v>No</v>
      </c>
      <c r="K1241" s="1" t="s">
        <v>9296</v>
      </c>
      <c r="L1241">
        <v>4.4000000000000004</v>
      </c>
      <c r="M1241" s="4">
        <v>1558</v>
      </c>
      <c r="N1241" s="12">
        <f t="shared" si="97"/>
        <v>6855.2000000000007</v>
      </c>
      <c r="O1241" t="s">
        <v>11810</v>
      </c>
      <c r="P1241" t="s">
        <v>7648</v>
      </c>
      <c r="Q1241" t="s">
        <v>12942</v>
      </c>
      <c r="R1241" t="s">
        <v>7649</v>
      </c>
      <c r="S1241" t="s">
        <v>14124</v>
      </c>
      <c r="T1241" t="s">
        <v>7650</v>
      </c>
      <c r="U1241" t="s">
        <v>7651</v>
      </c>
      <c r="V1241" t="s">
        <v>7652</v>
      </c>
    </row>
    <row r="1242" spans="1:22">
      <c r="A1242" t="s">
        <v>7653</v>
      </c>
      <c r="B1242" t="s">
        <v>10366</v>
      </c>
      <c r="C1242" t="s">
        <v>10745</v>
      </c>
      <c r="D1242" s="2">
        <v>2899</v>
      </c>
      <c r="E1242" s="11">
        <f t="shared" si="95"/>
        <v>49269000</v>
      </c>
      <c r="F1242" s="5">
        <v>5500</v>
      </c>
      <c r="G1242" s="1">
        <v>0.47</v>
      </c>
      <c r="H1242" t="str">
        <f t="shared" si="96"/>
        <v>20%</v>
      </c>
      <c r="I1242" s="8" t="str">
        <f t="shared" si="98"/>
        <v>&gt;500</v>
      </c>
      <c r="J1242" s="8" t="str">
        <f t="shared" si="99"/>
        <v>No</v>
      </c>
      <c r="K1242" s="1" t="s">
        <v>9296</v>
      </c>
      <c r="L1242">
        <v>3.8</v>
      </c>
      <c r="M1242" s="4">
        <v>8958</v>
      </c>
      <c r="N1242" s="12">
        <f t="shared" si="97"/>
        <v>34040.400000000001</v>
      </c>
      <c r="O1242" t="s">
        <v>11811</v>
      </c>
      <c r="P1242" t="s">
        <v>7655</v>
      </c>
      <c r="Q1242" t="s">
        <v>12943</v>
      </c>
      <c r="R1242" t="s">
        <v>7656</v>
      </c>
      <c r="S1242" t="s">
        <v>14125</v>
      </c>
      <c r="T1242" t="s">
        <v>7657</v>
      </c>
      <c r="U1242" t="s">
        <v>7658</v>
      </c>
      <c r="V1242" t="s">
        <v>7659</v>
      </c>
    </row>
    <row r="1243" spans="1:22">
      <c r="A1243" t="s">
        <v>7660</v>
      </c>
      <c r="B1243" t="s">
        <v>10367</v>
      </c>
      <c r="C1243" t="s">
        <v>10720</v>
      </c>
      <c r="D1243" s="2">
        <v>9799</v>
      </c>
      <c r="E1243" s="11">
        <f t="shared" si="95"/>
        <v>160999650</v>
      </c>
      <c r="F1243" s="5">
        <v>12150</v>
      </c>
      <c r="G1243" s="1">
        <v>0.19</v>
      </c>
      <c r="H1243" t="str">
        <f t="shared" si="96"/>
        <v>20-50%</v>
      </c>
      <c r="I1243" s="8" t="str">
        <f t="shared" si="98"/>
        <v>&gt;500</v>
      </c>
      <c r="J1243" s="8" t="str">
        <f t="shared" si="99"/>
        <v>No</v>
      </c>
      <c r="K1243" s="1" t="s">
        <v>9296</v>
      </c>
      <c r="L1243">
        <v>4.3</v>
      </c>
      <c r="M1243" s="4">
        <v>13251</v>
      </c>
      <c r="N1243" s="12">
        <f t="shared" si="97"/>
        <v>56979.299999999996</v>
      </c>
      <c r="O1243" t="s">
        <v>11812</v>
      </c>
      <c r="P1243" t="s">
        <v>7662</v>
      </c>
      <c r="Q1243" t="s">
        <v>12944</v>
      </c>
      <c r="R1243" t="s">
        <v>7663</v>
      </c>
      <c r="S1243" t="s">
        <v>14126</v>
      </c>
      <c r="T1243" t="s">
        <v>7664</v>
      </c>
      <c r="U1243" t="s">
        <v>7665</v>
      </c>
      <c r="V1243" t="s">
        <v>7666</v>
      </c>
    </row>
    <row r="1244" spans="1:22">
      <c r="A1244" t="s">
        <v>7667</v>
      </c>
      <c r="B1244" t="s">
        <v>10368</v>
      </c>
      <c r="C1244" t="s">
        <v>10710</v>
      </c>
      <c r="D1244" s="2">
        <v>3299</v>
      </c>
      <c r="E1244" s="11">
        <f t="shared" si="95"/>
        <v>6958035</v>
      </c>
      <c r="F1244" s="5">
        <v>4995</v>
      </c>
      <c r="G1244" s="1">
        <v>0.34</v>
      </c>
      <c r="H1244" t="str">
        <f t="shared" si="96"/>
        <v>&gt;=50%</v>
      </c>
      <c r="I1244" s="8" t="str">
        <f t="shared" si="98"/>
        <v>&gt;500</v>
      </c>
      <c r="J1244" s="8" t="str">
        <f t="shared" si="99"/>
        <v>No</v>
      </c>
      <c r="K1244" s="1" t="s">
        <v>9296</v>
      </c>
      <c r="L1244">
        <v>3.8</v>
      </c>
      <c r="M1244" s="4">
        <v>1393</v>
      </c>
      <c r="N1244" s="12">
        <f t="shared" si="97"/>
        <v>5293.4</v>
      </c>
      <c r="O1244" t="s">
        <v>11813</v>
      </c>
      <c r="P1244" t="s">
        <v>7669</v>
      </c>
      <c r="Q1244" t="s">
        <v>12945</v>
      </c>
      <c r="R1244" t="s">
        <v>7670</v>
      </c>
      <c r="S1244" t="s">
        <v>14127</v>
      </c>
      <c r="T1244" t="s">
        <v>7671</v>
      </c>
      <c r="U1244" t="s">
        <v>7672</v>
      </c>
      <c r="V1244" t="s">
        <v>7673</v>
      </c>
    </row>
    <row r="1245" spans="1:22">
      <c r="A1245" t="s">
        <v>7674</v>
      </c>
      <c r="B1245" t="s">
        <v>10369</v>
      </c>
      <c r="C1245" t="s">
        <v>10721</v>
      </c>
      <c r="D1245">
        <v>669</v>
      </c>
      <c r="E1245" s="11">
        <f t="shared" si="95"/>
        <v>19487</v>
      </c>
      <c r="F1245" s="5">
        <v>1499</v>
      </c>
      <c r="G1245" s="1">
        <v>0.55000000000000004</v>
      </c>
      <c r="H1245" t="str">
        <f t="shared" si="96"/>
        <v>20-50%</v>
      </c>
      <c r="I1245" s="8" t="str">
        <f t="shared" si="98"/>
        <v>&gt;500</v>
      </c>
      <c r="J1245" s="8" t="str">
        <f t="shared" si="99"/>
        <v>No</v>
      </c>
      <c r="K1245" s="1" t="s">
        <v>9295</v>
      </c>
      <c r="L1245">
        <v>2.2999999999999998</v>
      </c>
      <c r="M1245" s="4">
        <v>13</v>
      </c>
      <c r="N1245" s="12">
        <f t="shared" si="97"/>
        <v>29.9</v>
      </c>
      <c r="O1245" t="s">
        <v>11814</v>
      </c>
      <c r="P1245" t="s">
        <v>7676</v>
      </c>
      <c r="Q1245" t="s">
        <v>7677</v>
      </c>
      <c r="R1245" t="s">
        <v>7678</v>
      </c>
      <c r="S1245" t="s">
        <v>14128</v>
      </c>
      <c r="T1245" t="s">
        <v>7679</v>
      </c>
      <c r="U1245" t="s">
        <v>7680</v>
      </c>
      <c r="V1245" t="s">
        <v>7681</v>
      </c>
    </row>
    <row r="1246" spans="1:22">
      <c r="A1246" t="s">
        <v>7682</v>
      </c>
      <c r="B1246" t="s">
        <v>7683</v>
      </c>
      <c r="C1246" t="s">
        <v>10743</v>
      </c>
      <c r="D1246" s="2">
        <v>5890</v>
      </c>
      <c r="E1246" s="11">
        <f t="shared" si="95"/>
        <v>54350946</v>
      </c>
      <c r="F1246" s="5">
        <v>7506</v>
      </c>
      <c r="G1246" s="1">
        <v>0.22</v>
      </c>
      <c r="H1246" t="str">
        <f t="shared" si="96"/>
        <v>20-50%</v>
      </c>
      <c r="I1246" s="8" t="str">
        <f t="shared" si="98"/>
        <v>&gt;500</v>
      </c>
      <c r="J1246" s="8" t="str">
        <f t="shared" si="99"/>
        <v>No</v>
      </c>
      <c r="K1246" s="1" t="s">
        <v>9296</v>
      </c>
      <c r="L1246">
        <v>4.5</v>
      </c>
      <c r="M1246" s="4">
        <v>7241</v>
      </c>
      <c r="N1246" s="12">
        <f t="shared" si="97"/>
        <v>32584.5</v>
      </c>
      <c r="O1246" t="s">
        <v>11815</v>
      </c>
      <c r="P1246" t="s">
        <v>7684</v>
      </c>
      <c r="Q1246" t="s">
        <v>12946</v>
      </c>
      <c r="R1246" t="s">
        <v>7685</v>
      </c>
      <c r="S1246" t="s">
        <v>14129</v>
      </c>
      <c r="T1246" t="s">
        <v>7686</v>
      </c>
      <c r="U1246" t="s">
        <v>7687</v>
      </c>
      <c r="V1246" t="s">
        <v>7688</v>
      </c>
    </row>
    <row r="1247" spans="1:22">
      <c r="A1247" t="s">
        <v>7689</v>
      </c>
      <c r="B1247" t="s">
        <v>10370</v>
      </c>
      <c r="C1247" t="s">
        <v>10719</v>
      </c>
      <c r="D1247" s="2">
        <v>9199</v>
      </c>
      <c r="E1247" s="11">
        <f t="shared" si="95"/>
        <v>288360000</v>
      </c>
      <c r="F1247" s="5">
        <v>18000</v>
      </c>
      <c r="G1247" s="1">
        <v>0.49</v>
      </c>
      <c r="H1247" t="str">
        <f t="shared" si="96"/>
        <v>&gt;=50%</v>
      </c>
      <c r="I1247" s="8" t="str">
        <f t="shared" si="98"/>
        <v>&gt;500</v>
      </c>
      <c r="J1247" s="8" t="str">
        <f t="shared" si="99"/>
        <v>No</v>
      </c>
      <c r="K1247" s="1" t="s">
        <v>9296</v>
      </c>
      <c r="L1247">
        <v>4</v>
      </c>
      <c r="M1247" s="4">
        <v>16020</v>
      </c>
      <c r="N1247" s="12">
        <f t="shared" si="97"/>
        <v>64080</v>
      </c>
      <c r="O1247" t="s">
        <v>11816</v>
      </c>
      <c r="P1247" t="s">
        <v>7691</v>
      </c>
      <c r="Q1247" t="s">
        <v>12947</v>
      </c>
      <c r="R1247" t="s">
        <v>7692</v>
      </c>
      <c r="S1247" t="s">
        <v>14130</v>
      </c>
      <c r="T1247" t="s">
        <v>7693</v>
      </c>
      <c r="U1247" t="s">
        <v>7694</v>
      </c>
      <c r="V1247" t="s">
        <v>7695</v>
      </c>
    </row>
    <row r="1248" spans="1:22">
      <c r="A1248" t="s">
        <v>7696</v>
      </c>
      <c r="B1248" t="s">
        <v>10371</v>
      </c>
      <c r="C1248" t="s">
        <v>10752</v>
      </c>
      <c r="D1248">
        <v>351</v>
      </c>
      <c r="E1248" s="11">
        <f t="shared" si="95"/>
        <v>1615530</v>
      </c>
      <c r="F1248" s="5">
        <v>1099</v>
      </c>
      <c r="G1248" s="1">
        <v>0.68</v>
      </c>
      <c r="H1248" t="str">
        <f t="shared" si="96"/>
        <v>&gt;=50%</v>
      </c>
      <c r="I1248" s="8" t="str">
        <f t="shared" si="98"/>
        <v>&gt;500</v>
      </c>
      <c r="J1248" s="8" t="str">
        <f t="shared" si="99"/>
        <v>No</v>
      </c>
      <c r="K1248" s="1" t="s">
        <v>9295</v>
      </c>
      <c r="L1248">
        <v>3.7</v>
      </c>
      <c r="M1248" s="4">
        <v>1470</v>
      </c>
      <c r="N1248" s="12">
        <f t="shared" si="97"/>
        <v>5439</v>
      </c>
      <c r="O1248" t="s">
        <v>11817</v>
      </c>
      <c r="P1248" t="s">
        <v>7698</v>
      </c>
      <c r="Q1248" t="s">
        <v>12948</v>
      </c>
      <c r="R1248" t="s">
        <v>7699</v>
      </c>
      <c r="S1248" t="s">
        <v>14131</v>
      </c>
      <c r="T1248" t="s">
        <v>7700</v>
      </c>
      <c r="U1248" t="s">
        <v>7701</v>
      </c>
      <c r="V1248" t="s">
        <v>7702</v>
      </c>
    </row>
    <row r="1249" spans="1:22">
      <c r="A1249" t="s">
        <v>7703</v>
      </c>
      <c r="B1249" t="s">
        <v>7704</v>
      </c>
      <c r="C1249" t="s">
        <v>10715</v>
      </c>
      <c r="D1249">
        <v>899</v>
      </c>
      <c r="E1249" s="11">
        <f t="shared" si="95"/>
        <v>6959700</v>
      </c>
      <c r="F1249" s="5">
        <v>1900</v>
      </c>
      <c r="G1249" s="1">
        <v>0.53</v>
      </c>
      <c r="H1249" t="str">
        <f t="shared" si="96"/>
        <v>20-50%</v>
      </c>
      <c r="I1249" s="8" t="str">
        <f t="shared" si="98"/>
        <v>&gt;500</v>
      </c>
      <c r="J1249" s="8" t="str">
        <f t="shared" si="99"/>
        <v>No</v>
      </c>
      <c r="K1249" s="1" t="s">
        <v>9295</v>
      </c>
      <c r="L1249">
        <v>4</v>
      </c>
      <c r="M1249" s="4">
        <v>3663</v>
      </c>
      <c r="N1249" s="12">
        <f t="shared" si="97"/>
        <v>14652</v>
      </c>
      <c r="O1249" t="s">
        <v>11818</v>
      </c>
      <c r="P1249" t="s">
        <v>7705</v>
      </c>
      <c r="Q1249" t="s">
        <v>12949</v>
      </c>
      <c r="R1249" t="s">
        <v>7706</v>
      </c>
      <c r="S1249" t="s">
        <v>14132</v>
      </c>
      <c r="T1249" t="s">
        <v>7707</v>
      </c>
      <c r="U1249" t="s">
        <v>7708</v>
      </c>
      <c r="V1249" t="s">
        <v>7709</v>
      </c>
    </row>
    <row r="1250" spans="1:22">
      <c r="A1250" t="s">
        <v>7710</v>
      </c>
      <c r="B1250" t="s">
        <v>10372</v>
      </c>
      <c r="C1250" t="s">
        <v>10741</v>
      </c>
      <c r="D1250" s="2">
        <v>1349</v>
      </c>
      <c r="E1250" s="11">
        <f t="shared" si="95"/>
        <v>1180300</v>
      </c>
      <c r="F1250" s="5">
        <v>1850</v>
      </c>
      <c r="G1250" s="1">
        <v>0.27</v>
      </c>
      <c r="H1250" t="str">
        <f t="shared" si="96"/>
        <v>20-50%</v>
      </c>
      <c r="I1250" s="8" t="str">
        <f t="shared" si="98"/>
        <v>&gt;500</v>
      </c>
      <c r="J1250" s="8" t="str">
        <f t="shared" si="99"/>
        <v>No</v>
      </c>
      <c r="K1250" s="1" t="s">
        <v>9296</v>
      </c>
      <c r="L1250">
        <v>4.4000000000000004</v>
      </c>
      <c r="M1250" s="4">
        <v>638</v>
      </c>
      <c r="N1250" s="12">
        <f t="shared" si="97"/>
        <v>2807.2000000000003</v>
      </c>
      <c r="O1250" t="s">
        <v>11819</v>
      </c>
      <c r="P1250" t="s">
        <v>7712</v>
      </c>
      <c r="Q1250" t="s">
        <v>12950</v>
      </c>
      <c r="R1250" t="s">
        <v>7713</v>
      </c>
      <c r="S1250" t="s">
        <v>14133</v>
      </c>
      <c r="T1250" t="s">
        <v>7714</v>
      </c>
      <c r="U1250" t="s">
        <v>7715</v>
      </c>
      <c r="V1250" t="s">
        <v>7716</v>
      </c>
    </row>
    <row r="1251" spans="1:22">
      <c r="A1251" t="s">
        <v>7717</v>
      </c>
      <c r="B1251" t="s">
        <v>10373</v>
      </c>
      <c r="C1251" t="s">
        <v>10710</v>
      </c>
      <c r="D1251" s="2">
        <v>6236</v>
      </c>
      <c r="E1251" s="11">
        <f t="shared" si="95"/>
        <v>35516448</v>
      </c>
      <c r="F1251" s="5">
        <v>9999</v>
      </c>
      <c r="G1251" s="1">
        <v>0.38</v>
      </c>
      <c r="H1251" t="str">
        <f t="shared" si="96"/>
        <v>20-50%</v>
      </c>
      <c r="I1251" s="8" t="str">
        <f t="shared" si="98"/>
        <v>&gt;500</v>
      </c>
      <c r="J1251" s="8" t="str">
        <f t="shared" si="99"/>
        <v>No</v>
      </c>
      <c r="K1251" s="1" t="s">
        <v>9296</v>
      </c>
      <c r="L1251">
        <v>4.0999999999999996</v>
      </c>
      <c r="M1251" s="4">
        <v>3552</v>
      </c>
      <c r="N1251" s="12">
        <f t="shared" si="97"/>
        <v>14563.199999999999</v>
      </c>
      <c r="O1251" t="s">
        <v>11820</v>
      </c>
      <c r="P1251" t="s">
        <v>7719</v>
      </c>
      <c r="Q1251" t="s">
        <v>12951</v>
      </c>
      <c r="R1251" t="s">
        <v>7720</v>
      </c>
      <c r="S1251" t="s">
        <v>14134</v>
      </c>
      <c r="T1251" t="s">
        <v>7721</v>
      </c>
      <c r="U1251" t="s">
        <v>7722</v>
      </c>
      <c r="V1251" t="s">
        <v>7723</v>
      </c>
    </row>
    <row r="1252" spans="1:22">
      <c r="A1252" t="s">
        <v>7724</v>
      </c>
      <c r="B1252" t="s">
        <v>10374</v>
      </c>
      <c r="C1252" t="s">
        <v>10745</v>
      </c>
      <c r="D1252" s="2">
        <v>2742</v>
      </c>
      <c r="E1252" s="11">
        <f t="shared" si="95"/>
        <v>44536260</v>
      </c>
      <c r="F1252" s="5">
        <v>3995</v>
      </c>
      <c r="G1252" s="1">
        <v>0.31</v>
      </c>
      <c r="H1252" t="str">
        <f t="shared" si="96"/>
        <v>&gt;=50%</v>
      </c>
      <c r="I1252" s="8" t="str">
        <f t="shared" si="98"/>
        <v>&gt;500</v>
      </c>
      <c r="J1252" s="8" t="str">
        <f t="shared" si="99"/>
        <v>No</v>
      </c>
      <c r="K1252" s="1" t="s">
        <v>9296</v>
      </c>
      <c r="L1252">
        <v>4.4000000000000004</v>
      </c>
      <c r="M1252" s="4">
        <v>11148</v>
      </c>
      <c r="N1252" s="12">
        <f t="shared" si="97"/>
        <v>49051.200000000004</v>
      </c>
      <c r="O1252" t="s">
        <v>11821</v>
      </c>
      <c r="P1252" t="s">
        <v>7726</v>
      </c>
      <c r="Q1252" t="s">
        <v>12952</v>
      </c>
      <c r="R1252" t="s">
        <v>7727</v>
      </c>
      <c r="S1252" t="s">
        <v>14135</v>
      </c>
      <c r="T1252" t="s">
        <v>7728</v>
      </c>
      <c r="U1252" t="s">
        <v>7729</v>
      </c>
      <c r="V1252" t="s">
        <v>7730</v>
      </c>
    </row>
    <row r="1253" spans="1:22">
      <c r="A1253" t="s">
        <v>7731</v>
      </c>
      <c r="B1253" t="s">
        <v>10375</v>
      </c>
      <c r="C1253" t="s">
        <v>10720</v>
      </c>
      <c r="D1253">
        <v>721</v>
      </c>
      <c r="E1253" s="11">
        <f t="shared" si="95"/>
        <v>3671051</v>
      </c>
      <c r="F1253" s="5">
        <v>1499</v>
      </c>
      <c r="G1253" s="1">
        <v>0.52</v>
      </c>
      <c r="H1253" t="str">
        <f t="shared" si="96"/>
        <v>20%</v>
      </c>
      <c r="I1253" s="8" t="str">
        <f t="shared" si="98"/>
        <v>&gt;500</v>
      </c>
      <c r="J1253" s="8" t="str">
        <f t="shared" si="99"/>
        <v>No</v>
      </c>
      <c r="K1253" s="1" t="s">
        <v>9295</v>
      </c>
      <c r="L1253">
        <v>3.1</v>
      </c>
      <c r="M1253" s="4">
        <v>2449</v>
      </c>
      <c r="N1253" s="12">
        <f t="shared" si="97"/>
        <v>7591.9000000000005</v>
      </c>
      <c r="O1253" t="s">
        <v>11822</v>
      </c>
      <c r="P1253" t="s">
        <v>7733</v>
      </c>
      <c r="Q1253" t="s">
        <v>12953</v>
      </c>
      <c r="R1253" t="s">
        <v>7734</v>
      </c>
      <c r="S1253" t="s">
        <v>14136</v>
      </c>
      <c r="T1253" t="s">
        <v>7735</v>
      </c>
      <c r="U1253" t="s">
        <v>7736</v>
      </c>
      <c r="V1253" t="s">
        <v>7737</v>
      </c>
    </row>
    <row r="1254" spans="1:22">
      <c r="A1254" t="s">
        <v>7738</v>
      </c>
      <c r="B1254" t="s">
        <v>10376</v>
      </c>
      <c r="C1254" t="s">
        <v>10725</v>
      </c>
      <c r="D1254" s="2">
        <v>2903</v>
      </c>
      <c r="E1254" s="11">
        <f t="shared" si="95"/>
        <v>7575205</v>
      </c>
      <c r="F1254" s="5">
        <v>3295</v>
      </c>
      <c r="G1254" s="1">
        <v>0.12</v>
      </c>
      <c r="H1254" t="str">
        <f t="shared" si="96"/>
        <v>20-50%</v>
      </c>
      <c r="I1254" s="8" t="str">
        <f t="shared" si="98"/>
        <v>&gt;500</v>
      </c>
      <c r="J1254" s="8" t="str">
        <f t="shared" si="99"/>
        <v>No</v>
      </c>
      <c r="K1254" s="1" t="s">
        <v>9296</v>
      </c>
      <c r="L1254">
        <v>4.3</v>
      </c>
      <c r="M1254" s="4">
        <v>2299</v>
      </c>
      <c r="N1254" s="12">
        <f t="shared" si="97"/>
        <v>9885.6999999999989</v>
      </c>
      <c r="O1254" t="s">
        <v>11823</v>
      </c>
      <c r="P1254" t="s">
        <v>7740</v>
      </c>
      <c r="Q1254" t="s">
        <v>12954</v>
      </c>
      <c r="R1254" t="s">
        <v>7741</v>
      </c>
      <c r="S1254" t="s">
        <v>14137</v>
      </c>
      <c r="T1254" t="s">
        <v>7742</v>
      </c>
      <c r="U1254" t="s">
        <v>7743</v>
      </c>
      <c r="V1254" t="s">
        <v>7744</v>
      </c>
    </row>
    <row r="1255" spans="1:22">
      <c r="A1255" t="s">
        <v>7745</v>
      </c>
      <c r="B1255" t="s">
        <v>10377</v>
      </c>
      <c r="C1255" t="s">
        <v>10723</v>
      </c>
      <c r="D1255" s="2">
        <v>1656</v>
      </c>
      <c r="E1255" s="11">
        <f t="shared" si="95"/>
        <v>16242765</v>
      </c>
      <c r="F1255" s="5">
        <v>2695</v>
      </c>
      <c r="G1255" s="1">
        <v>0.39</v>
      </c>
      <c r="H1255" t="str">
        <f t="shared" si="96"/>
        <v>20-50%</v>
      </c>
      <c r="I1255" s="8" t="str">
        <f t="shared" si="98"/>
        <v>&gt;500</v>
      </c>
      <c r="J1255" s="8" t="str">
        <f t="shared" si="99"/>
        <v>No</v>
      </c>
      <c r="K1255" s="1" t="s">
        <v>9296</v>
      </c>
      <c r="L1255">
        <v>4.4000000000000004</v>
      </c>
      <c r="M1255" s="4">
        <v>6027</v>
      </c>
      <c r="N1255" s="12">
        <f t="shared" si="97"/>
        <v>26518.800000000003</v>
      </c>
      <c r="O1255" t="s">
        <v>11824</v>
      </c>
      <c r="P1255" t="s">
        <v>7747</v>
      </c>
      <c r="Q1255" t="s">
        <v>12955</v>
      </c>
      <c r="R1255" t="s">
        <v>7748</v>
      </c>
      <c r="S1255" t="s">
        <v>14138</v>
      </c>
      <c r="T1255" t="s">
        <v>7749</v>
      </c>
      <c r="U1255" t="s">
        <v>7750</v>
      </c>
      <c r="V1255" t="s">
        <v>7751</v>
      </c>
    </row>
    <row r="1256" spans="1:22">
      <c r="A1256" t="s">
        <v>7752</v>
      </c>
      <c r="B1256" t="s">
        <v>7753</v>
      </c>
      <c r="C1256" t="s">
        <v>10724</v>
      </c>
      <c r="D1256" s="2">
        <v>1399</v>
      </c>
      <c r="E1256" s="11">
        <f t="shared" si="95"/>
        <v>1055690</v>
      </c>
      <c r="F1256" s="5">
        <v>2290</v>
      </c>
      <c r="G1256" s="1">
        <v>0.39</v>
      </c>
      <c r="H1256" t="str">
        <f t="shared" si="96"/>
        <v>20-50%</v>
      </c>
      <c r="I1256" s="8" t="str">
        <f t="shared" si="98"/>
        <v>&gt;500</v>
      </c>
      <c r="J1256" s="8" t="str">
        <f t="shared" si="99"/>
        <v>No</v>
      </c>
      <c r="K1256" s="1" t="s">
        <v>9296</v>
      </c>
      <c r="L1256">
        <v>4.4000000000000004</v>
      </c>
      <c r="M1256" s="4">
        <v>461</v>
      </c>
      <c r="N1256" s="12">
        <f t="shared" si="97"/>
        <v>2028.4</v>
      </c>
      <c r="O1256" t="s">
        <v>11825</v>
      </c>
      <c r="P1256" t="s">
        <v>7754</v>
      </c>
      <c r="Q1256" t="s">
        <v>12956</v>
      </c>
      <c r="R1256" t="s">
        <v>7755</v>
      </c>
      <c r="S1256" t="s">
        <v>14139</v>
      </c>
      <c r="T1256" t="s">
        <v>7756</v>
      </c>
      <c r="U1256" t="s">
        <v>7757</v>
      </c>
      <c r="V1256" t="s">
        <v>7758</v>
      </c>
    </row>
    <row r="1257" spans="1:22">
      <c r="A1257" t="s">
        <v>7759</v>
      </c>
      <c r="B1257" t="s">
        <v>10378</v>
      </c>
      <c r="C1257" t="s">
        <v>10717</v>
      </c>
      <c r="D1257" s="2">
        <v>2079</v>
      </c>
      <c r="E1257" s="11">
        <f t="shared" si="95"/>
        <v>873918</v>
      </c>
      <c r="F1257" s="5">
        <v>3099</v>
      </c>
      <c r="G1257" s="1">
        <v>0.33</v>
      </c>
      <c r="H1257" t="str">
        <f t="shared" si="96"/>
        <v>20%</v>
      </c>
      <c r="I1257" s="8" t="str">
        <f t="shared" si="98"/>
        <v>&gt;500</v>
      </c>
      <c r="J1257" s="8" t="str">
        <f t="shared" si="99"/>
        <v>No</v>
      </c>
      <c r="K1257" s="1" t="s">
        <v>9296</v>
      </c>
      <c r="L1257">
        <v>4.0999999999999996</v>
      </c>
      <c r="M1257" s="4">
        <v>282</v>
      </c>
      <c r="N1257" s="12">
        <f t="shared" si="97"/>
        <v>1156.1999999999998</v>
      </c>
      <c r="O1257" t="s">
        <v>11826</v>
      </c>
      <c r="P1257" t="s">
        <v>7761</v>
      </c>
      <c r="Q1257" t="s">
        <v>12957</v>
      </c>
      <c r="R1257" t="s">
        <v>7762</v>
      </c>
      <c r="S1257" t="s">
        <v>14140</v>
      </c>
      <c r="T1257" t="s">
        <v>7763</v>
      </c>
      <c r="U1257" t="s">
        <v>7764</v>
      </c>
      <c r="V1257" t="s">
        <v>7765</v>
      </c>
    </row>
    <row r="1258" spans="1:22">
      <c r="A1258" t="s">
        <v>7766</v>
      </c>
      <c r="B1258" t="s">
        <v>10379</v>
      </c>
      <c r="C1258" t="s">
        <v>10722</v>
      </c>
      <c r="D1258">
        <v>999</v>
      </c>
      <c r="E1258" s="11">
        <f t="shared" si="95"/>
        <v>9970625</v>
      </c>
      <c r="F1258" s="5">
        <v>1075</v>
      </c>
      <c r="G1258" s="1">
        <v>7.0000000000000007E-2</v>
      </c>
      <c r="H1258" t="str">
        <f t="shared" si="96"/>
        <v>&gt;=50%</v>
      </c>
      <c r="I1258" s="8" t="str">
        <f t="shared" si="98"/>
        <v>&gt;500</v>
      </c>
      <c r="J1258" s="8" t="str">
        <f t="shared" si="99"/>
        <v>No</v>
      </c>
      <c r="K1258" s="1" t="s">
        <v>9296</v>
      </c>
      <c r="L1258">
        <v>4.0999999999999996</v>
      </c>
      <c r="M1258" s="4">
        <v>9275</v>
      </c>
      <c r="N1258" s="12">
        <f t="shared" si="97"/>
        <v>38027.5</v>
      </c>
      <c r="O1258" t="s">
        <v>11827</v>
      </c>
      <c r="P1258" t="s">
        <v>7768</v>
      </c>
      <c r="Q1258" t="s">
        <v>12958</v>
      </c>
      <c r="R1258" t="s">
        <v>7769</v>
      </c>
      <c r="S1258" t="s">
        <v>14141</v>
      </c>
      <c r="T1258" t="s">
        <v>7770</v>
      </c>
      <c r="U1258" t="s">
        <v>7771</v>
      </c>
      <c r="V1258" t="s">
        <v>7772</v>
      </c>
    </row>
    <row r="1259" spans="1:22">
      <c r="A1259" t="s">
        <v>7773</v>
      </c>
      <c r="B1259" t="s">
        <v>10380</v>
      </c>
      <c r="C1259" t="s">
        <v>10713</v>
      </c>
      <c r="D1259" s="2">
        <v>3179</v>
      </c>
      <c r="E1259" s="11">
        <f t="shared" si="95"/>
        <v>5200257</v>
      </c>
      <c r="F1259" s="5">
        <v>6999</v>
      </c>
      <c r="G1259" s="1">
        <v>0.55000000000000004</v>
      </c>
      <c r="H1259" t="str">
        <f t="shared" si="96"/>
        <v>&gt;=50%</v>
      </c>
      <c r="I1259" s="8" t="str">
        <f t="shared" si="98"/>
        <v>&gt;500</v>
      </c>
      <c r="J1259" s="8" t="str">
        <f t="shared" si="99"/>
        <v>No</v>
      </c>
      <c r="K1259" s="1" t="s">
        <v>9295</v>
      </c>
      <c r="L1259">
        <v>4</v>
      </c>
      <c r="M1259" s="4">
        <v>743</v>
      </c>
      <c r="N1259" s="12">
        <f t="shared" si="97"/>
        <v>2972</v>
      </c>
      <c r="O1259" t="s">
        <v>11828</v>
      </c>
      <c r="P1259" t="s">
        <v>7775</v>
      </c>
      <c r="Q1259" t="s">
        <v>12959</v>
      </c>
      <c r="R1259" t="s">
        <v>7776</v>
      </c>
      <c r="S1259" t="s">
        <v>14142</v>
      </c>
      <c r="T1259" t="s">
        <v>7777</v>
      </c>
      <c r="U1259" t="s">
        <v>7778</v>
      </c>
      <c r="V1259" t="s">
        <v>7779</v>
      </c>
    </row>
    <row r="1260" spans="1:22">
      <c r="A1260" t="s">
        <v>7780</v>
      </c>
      <c r="B1260" t="s">
        <v>10381</v>
      </c>
      <c r="C1260" t="s">
        <v>10713</v>
      </c>
      <c r="D1260" s="2">
        <v>1049</v>
      </c>
      <c r="E1260" s="11">
        <f t="shared" si="95"/>
        <v>819672</v>
      </c>
      <c r="F1260" s="5">
        <v>2499</v>
      </c>
      <c r="G1260" s="1">
        <v>0.57999999999999996</v>
      </c>
      <c r="H1260" t="str">
        <f t="shared" si="96"/>
        <v>&gt;=50%</v>
      </c>
      <c r="I1260" s="8" t="str">
        <f t="shared" si="98"/>
        <v>&gt;500</v>
      </c>
      <c r="J1260" s="8" t="str">
        <f t="shared" si="99"/>
        <v>No</v>
      </c>
      <c r="K1260" s="1" t="s">
        <v>9295</v>
      </c>
      <c r="L1260">
        <v>3.6</v>
      </c>
      <c r="M1260" s="4">
        <v>328</v>
      </c>
      <c r="N1260" s="12">
        <f t="shared" si="97"/>
        <v>1180.8</v>
      </c>
      <c r="O1260" t="s">
        <v>11829</v>
      </c>
      <c r="P1260" t="s">
        <v>7782</v>
      </c>
      <c r="Q1260" t="s">
        <v>12960</v>
      </c>
      <c r="R1260" t="s">
        <v>7783</v>
      </c>
      <c r="S1260" t="s">
        <v>14143</v>
      </c>
      <c r="T1260" t="s">
        <v>7784</v>
      </c>
      <c r="U1260" t="s">
        <v>7785</v>
      </c>
      <c r="V1260" t="s">
        <v>7786</v>
      </c>
    </row>
    <row r="1261" spans="1:22">
      <c r="A1261" t="s">
        <v>7787</v>
      </c>
      <c r="B1261" t="s">
        <v>10382</v>
      </c>
      <c r="C1261" t="s">
        <v>10753</v>
      </c>
      <c r="D1261" s="2">
        <v>3599</v>
      </c>
      <c r="E1261" s="11">
        <f t="shared" si="95"/>
        <v>6867180</v>
      </c>
      <c r="F1261" s="5">
        <v>7290</v>
      </c>
      <c r="G1261" s="1">
        <v>0.51</v>
      </c>
      <c r="H1261" t="str">
        <f t="shared" si="96"/>
        <v>20%</v>
      </c>
      <c r="I1261" s="8" t="str">
        <f t="shared" si="98"/>
        <v>&gt;500</v>
      </c>
      <c r="J1261" s="8" t="str">
        <f t="shared" si="99"/>
        <v>No</v>
      </c>
      <c r="K1261" s="1" t="s">
        <v>9295</v>
      </c>
      <c r="L1261">
        <v>3.9</v>
      </c>
      <c r="M1261" s="4">
        <v>942</v>
      </c>
      <c r="N1261" s="12">
        <f t="shared" si="97"/>
        <v>3673.7999999999997</v>
      </c>
      <c r="O1261" t="s">
        <v>11830</v>
      </c>
      <c r="P1261" t="s">
        <v>7789</v>
      </c>
      <c r="Q1261" t="s">
        <v>12961</v>
      </c>
      <c r="R1261" t="s">
        <v>7790</v>
      </c>
      <c r="S1261" t="s">
        <v>14144</v>
      </c>
      <c r="T1261" t="s">
        <v>7791</v>
      </c>
      <c r="U1261" t="s">
        <v>7792</v>
      </c>
      <c r="V1261" t="s">
        <v>7793</v>
      </c>
    </row>
    <row r="1262" spans="1:22">
      <c r="A1262" t="s">
        <v>7794</v>
      </c>
      <c r="B1262" t="s">
        <v>10383</v>
      </c>
      <c r="C1262" t="s">
        <v>10712</v>
      </c>
      <c r="D1262" s="2">
        <v>4799</v>
      </c>
      <c r="E1262" s="11">
        <f t="shared" si="95"/>
        <v>22107925</v>
      </c>
      <c r="F1262" s="5">
        <v>5795</v>
      </c>
      <c r="G1262" s="1">
        <v>0.17</v>
      </c>
      <c r="H1262" t="str">
        <f t="shared" si="96"/>
        <v>20-50%</v>
      </c>
      <c r="I1262" s="8" t="str">
        <f t="shared" si="98"/>
        <v>&gt;500</v>
      </c>
      <c r="J1262" s="8" t="str">
        <f t="shared" si="99"/>
        <v>No</v>
      </c>
      <c r="K1262" s="1" t="s">
        <v>9296</v>
      </c>
      <c r="L1262">
        <v>3.9</v>
      </c>
      <c r="M1262" s="4">
        <v>3815</v>
      </c>
      <c r="N1262" s="12">
        <f t="shared" si="97"/>
        <v>14878.5</v>
      </c>
      <c r="O1262" t="s">
        <v>11831</v>
      </c>
      <c r="P1262" t="s">
        <v>7796</v>
      </c>
      <c r="Q1262" t="s">
        <v>12962</v>
      </c>
      <c r="R1262" t="s">
        <v>7797</v>
      </c>
      <c r="S1262" t="s">
        <v>14145</v>
      </c>
      <c r="T1262" t="s">
        <v>7798</v>
      </c>
      <c r="U1262" t="s">
        <v>7799</v>
      </c>
      <c r="V1262" t="s">
        <v>7800</v>
      </c>
    </row>
    <row r="1263" spans="1:22">
      <c r="A1263" t="s">
        <v>7801</v>
      </c>
      <c r="B1263" t="s">
        <v>10384</v>
      </c>
      <c r="C1263" t="s">
        <v>10715</v>
      </c>
      <c r="D1263" s="2">
        <v>1699</v>
      </c>
      <c r="E1263" s="11">
        <f t="shared" si="95"/>
        <v>27143224</v>
      </c>
      <c r="F1263" s="5">
        <v>3398</v>
      </c>
      <c r="G1263" s="1">
        <v>0.5</v>
      </c>
      <c r="H1263" t="str">
        <f t="shared" si="96"/>
        <v>&gt;=50%</v>
      </c>
      <c r="I1263" s="8" t="str">
        <f t="shared" si="98"/>
        <v>&gt;500</v>
      </c>
      <c r="J1263" s="8" t="str">
        <f t="shared" si="99"/>
        <v>No</v>
      </c>
      <c r="K1263" s="1" t="s">
        <v>9295</v>
      </c>
      <c r="L1263">
        <v>3.8</v>
      </c>
      <c r="M1263" s="4">
        <v>7988</v>
      </c>
      <c r="N1263" s="12">
        <f t="shared" si="97"/>
        <v>30354.399999999998</v>
      </c>
      <c r="O1263" t="s">
        <v>11832</v>
      </c>
      <c r="P1263" t="s">
        <v>7803</v>
      </c>
      <c r="Q1263" t="s">
        <v>12963</v>
      </c>
      <c r="R1263" t="s">
        <v>7804</v>
      </c>
      <c r="S1263" t="s">
        <v>14146</v>
      </c>
      <c r="T1263" t="s">
        <v>7805</v>
      </c>
      <c r="U1263" t="s">
        <v>7806</v>
      </c>
      <c r="V1263" t="s">
        <v>7807</v>
      </c>
    </row>
    <row r="1264" spans="1:22">
      <c r="A1264" t="s">
        <v>7808</v>
      </c>
      <c r="B1264" t="s">
        <v>10385</v>
      </c>
      <c r="C1264" t="s">
        <v>10754</v>
      </c>
      <c r="D1264">
        <v>664</v>
      </c>
      <c r="E1264" s="11">
        <f t="shared" si="95"/>
        <v>1378250</v>
      </c>
      <c r="F1264" s="5">
        <v>1490</v>
      </c>
      <c r="G1264" s="1">
        <v>0.55000000000000004</v>
      </c>
      <c r="H1264" t="str">
        <f t="shared" si="96"/>
        <v>20-50%</v>
      </c>
      <c r="I1264" s="8" t="str">
        <f t="shared" si="98"/>
        <v>&gt;500</v>
      </c>
      <c r="J1264" s="8" t="str">
        <f t="shared" si="99"/>
        <v>No</v>
      </c>
      <c r="K1264" s="1" t="s">
        <v>9295</v>
      </c>
      <c r="L1264">
        <v>4.0999999999999996</v>
      </c>
      <c r="M1264" s="4">
        <v>925</v>
      </c>
      <c r="N1264" s="12">
        <f t="shared" si="97"/>
        <v>3792.4999999999995</v>
      </c>
      <c r="O1264" t="s">
        <v>7810</v>
      </c>
      <c r="P1264" t="s">
        <v>7811</v>
      </c>
      <c r="Q1264" t="s">
        <v>12964</v>
      </c>
      <c r="R1264" t="s">
        <v>7812</v>
      </c>
      <c r="S1264" t="s">
        <v>14147</v>
      </c>
      <c r="T1264" t="s">
        <v>7813</v>
      </c>
      <c r="U1264" t="s">
        <v>7814</v>
      </c>
      <c r="V1264" t="s">
        <v>7815</v>
      </c>
    </row>
    <row r="1265" spans="1:22">
      <c r="A1265" t="s">
        <v>7816</v>
      </c>
      <c r="B1265" t="s">
        <v>10386</v>
      </c>
      <c r="C1265" t="s">
        <v>10711</v>
      </c>
      <c r="D1265">
        <v>948</v>
      </c>
      <c r="E1265" s="11">
        <f t="shared" si="95"/>
        <v>7079400</v>
      </c>
      <c r="F1265" s="5">
        <v>1620</v>
      </c>
      <c r="G1265" s="1">
        <v>0.41</v>
      </c>
      <c r="H1265" t="str">
        <f t="shared" si="96"/>
        <v>20%</v>
      </c>
      <c r="I1265" s="8" t="str">
        <f t="shared" si="98"/>
        <v>&gt;500</v>
      </c>
      <c r="J1265" s="8" t="str">
        <f t="shared" si="99"/>
        <v>No</v>
      </c>
      <c r="K1265" s="1" t="s">
        <v>9296</v>
      </c>
      <c r="L1265">
        <v>4.0999999999999996</v>
      </c>
      <c r="M1265" s="4">
        <v>4370</v>
      </c>
      <c r="N1265" s="12">
        <f t="shared" si="97"/>
        <v>17917</v>
      </c>
      <c r="O1265" t="s">
        <v>11833</v>
      </c>
      <c r="P1265" t="s">
        <v>7818</v>
      </c>
      <c r="Q1265" t="s">
        <v>12965</v>
      </c>
      <c r="R1265" t="s">
        <v>7819</v>
      </c>
      <c r="S1265" t="s">
        <v>14148</v>
      </c>
      <c r="T1265" t="s">
        <v>7820</v>
      </c>
      <c r="U1265" t="s">
        <v>7821</v>
      </c>
      <c r="V1265" t="s">
        <v>7822</v>
      </c>
    </row>
    <row r="1266" spans="1:22">
      <c r="A1266" t="s">
        <v>7823</v>
      </c>
      <c r="B1266" t="s">
        <v>10387</v>
      </c>
      <c r="C1266" t="s">
        <v>10738</v>
      </c>
      <c r="D1266">
        <v>850</v>
      </c>
      <c r="E1266" s="11">
        <f t="shared" si="95"/>
        <v>7619000</v>
      </c>
      <c r="F1266" s="5">
        <v>1000</v>
      </c>
      <c r="G1266" s="1">
        <v>0.15</v>
      </c>
      <c r="H1266" t="str">
        <f t="shared" si="96"/>
        <v>20%</v>
      </c>
      <c r="I1266" s="8" t="str">
        <f t="shared" si="98"/>
        <v>&gt;500</v>
      </c>
      <c r="J1266" s="8" t="str">
        <f t="shared" si="99"/>
        <v>No</v>
      </c>
      <c r="K1266" s="1" t="s">
        <v>9296</v>
      </c>
      <c r="L1266">
        <v>4.0999999999999996</v>
      </c>
      <c r="M1266" s="4">
        <v>7619</v>
      </c>
      <c r="N1266" s="12">
        <f t="shared" si="97"/>
        <v>31237.899999999998</v>
      </c>
      <c r="O1266" t="s">
        <v>11834</v>
      </c>
      <c r="P1266" t="s">
        <v>7825</v>
      </c>
      <c r="Q1266" t="s">
        <v>12966</v>
      </c>
      <c r="R1266" t="s">
        <v>7826</v>
      </c>
      <c r="S1266" t="s">
        <v>14149</v>
      </c>
      <c r="T1266" t="s">
        <v>7827</v>
      </c>
      <c r="U1266" t="s">
        <v>7828</v>
      </c>
      <c r="V1266" t="s">
        <v>7829</v>
      </c>
    </row>
    <row r="1267" spans="1:22">
      <c r="A1267" t="s">
        <v>7830</v>
      </c>
      <c r="B1267" t="s">
        <v>7831</v>
      </c>
      <c r="C1267" t="s">
        <v>10704</v>
      </c>
      <c r="D1267">
        <v>600</v>
      </c>
      <c r="E1267" s="11">
        <f t="shared" si="95"/>
        <v>1659520</v>
      </c>
      <c r="F1267" s="5">
        <v>640</v>
      </c>
      <c r="G1267" s="1">
        <v>0.06</v>
      </c>
      <c r="H1267" t="str">
        <f t="shared" si="96"/>
        <v>20%</v>
      </c>
      <c r="I1267" s="8" t="str">
        <f t="shared" si="98"/>
        <v>&gt;500</v>
      </c>
      <c r="J1267" s="8" t="str">
        <f t="shared" si="99"/>
        <v>No</v>
      </c>
      <c r="K1267" s="1" t="s">
        <v>9296</v>
      </c>
      <c r="L1267">
        <v>3.8</v>
      </c>
      <c r="M1267" s="4">
        <v>2593</v>
      </c>
      <c r="N1267" s="12">
        <f t="shared" si="97"/>
        <v>9853.4</v>
      </c>
      <c r="O1267" t="s">
        <v>7832</v>
      </c>
      <c r="P1267" t="s">
        <v>7833</v>
      </c>
      <c r="Q1267" t="s">
        <v>12967</v>
      </c>
      <c r="R1267" t="s">
        <v>7834</v>
      </c>
      <c r="S1267" t="s">
        <v>14150</v>
      </c>
      <c r="T1267" t="s">
        <v>7835</v>
      </c>
      <c r="U1267" t="s">
        <v>7836</v>
      </c>
      <c r="V1267" t="s">
        <v>7837</v>
      </c>
    </row>
    <row r="1268" spans="1:22">
      <c r="A1268" t="s">
        <v>7838</v>
      </c>
      <c r="B1268" t="s">
        <v>10388</v>
      </c>
      <c r="C1268" t="s">
        <v>10707</v>
      </c>
      <c r="D1268" s="2">
        <v>3711</v>
      </c>
      <c r="E1268" s="11">
        <f t="shared" si="95"/>
        <v>1600220</v>
      </c>
      <c r="F1268" s="5">
        <v>4495</v>
      </c>
      <c r="G1268" s="1">
        <v>0.17</v>
      </c>
      <c r="H1268" t="str">
        <f t="shared" si="96"/>
        <v>&gt;=50%</v>
      </c>
      <c r="I1268" s="8" t="str">
        <f t="shared" si="98"/>
        <v>&gt;500</v>
      </c>
      <c r="J1268" s="8" t="str">
        <f t="shared" si="99"/>
        <v>No</v>
      </c>
      <c r="K1268" s="1" t="s">
        <v>9296</v>
      </c>
      <c r="L1268">
        <v>4.3</v>
      </c>
      <c r="M1268" s="4">
        <v>356</v>
      </c>
      <c r="N1268" s="12">
        <f t="shared" si="97"/>
        <v>1530.8</v>
      </c>
      <c r="O1268" t="s">
        <v>11835</v>
      </c>
      <c r="P1268" t="s">
        <v>7840</v>
      </c>
      <c r="Q1268" t="s">
        <v>12968</v>
      </c>
      <c r="R1268" t="s">
        <v>7841</v>
      </c>
      <c r="S1268" t="s">
        <v>14151</v>
      </c>
      <c r="T1268" t="s">
        <v>7842</v>
      </c>
      <c r="U1268" t="s">
        <v>7843</v>
      </c>
      <c r="V1268" t="s">
        <v>7844</v>
      </c>
    </row>
    <row r="1269" spans="1:22">
      <c r="A1269" t="s">
        <v>7845</v>
      </c>
      <c r="B1269" t="s">
        <v>10389</v>
      </c>
      <c r="C1269" t="s">
        <v>10737</v>
      </c>
      <c r="D1269">
        <v>799</v>
      </c>
      <c r="E1269" s="11">
        <f t="shared" si="95"/>
        <v>188937</v>
      </c>
      <c r="F1269" s="5">
        <v>2999</v>
      </c>
      <c r="G1269" s="1">
        <v>0.73</v>
      </c>
      <c r="H1269" t="str">
        <f t="shared" si="96"/>
        <v>20%</v>
      </c>
      <c r="I1269" s="8" t="str">
        <f t="shared" si="98"/>
        <v>&gt;500</v>
      </c>
      <c r="J1269" s="8" t="str">
        <f t="shared" si="99"/>
        <v>No</v>
      </c>
      <c r="K1269" s="1" t="s">
        <v>9295</v>
      </c>
      <c r="L1269">
        <v>4.5</v>
      </c>
      <c r="M1269" s="4">
        <v>63</v>
      </c>
      <c r="N1269" s="12">
        <f t="shared" si="97"/>
        <v>283.5</v>
      </c>
      <c r="O1269" t="s">
        <v>11836</v>
      </c>
      <c r="P1269" t="s">
        <v>7847</v>
      </c>
      <c r="Q1269" t="s">
        <v>12969</v>
      </c>
      <c r="R1269" t="s">
        <v>7848</v>
      </c>
      <c r="S1269" t="s">
        <v>14152</v>
      </c>
      <c r="T1269" t="s">
        <v>7849</v>
      </c>
      <c r="U1269" t="s">
        <v>7850</v>
      </c>
      <c r="V1269" t="s">
        <v>7851</v>
      </c>
    </row>
    <row r="1270" spans="1:22">
      <c r="A1270" t="s">
        <v>7852</v>
      </c>
      <c r="B1270" t="s">
        <v>10390</v>
      </c>
      <c r="C1270" t="s">
        <v>10719</v>
      </c>
      <c r="D1270">
        <v>980</v>
      </c>
      <c r="E1270" s="11">
        <f t="shared" si="95"/>
        <v>4645200</v>
      </c>
      <c r="F1270" s="5">
        <v>980</v>
      </c>
      <c r="G1270" s="1">
        <v>0</v>
      </c>
      <c r="H1270" t="str">
        <f t="shared" si="96"/>
        <v>&gt;=50%</v>
      </c>
      <c r="I1270" s="8" t="str">
        <f t="shared" si="98"/>
        <v>&gt;500</v>
      </c>
      <c r="J1270" s="8" t="str">
        <f t="shared" si="99"/>
        <v>No</v>
      </c>
      <c r="K1270" s="1" t="s">
        <v>9296</v>
      </c>
      <c r="L1270">
        <v>4.2</v>
      </c>
      <c r="M1270" s="4">
        <v>4740</v>
      </c>
      <c r="N1270" s="12">
        <f t="shared" si="97"/>
        <v>19908</v>
      </c>
      <c r="O1270" t="s">
        <v>11837</v>
      </c>
      <c r="P1270" t="s">
        <v>7854</v>
      </c>
      <c r="Q1270" t="s">
        <v>12970</v>
      </c>
      <c r="R1270" t="s">
        <v>7855</v>
      </c>
      <c r="S1270" t="s">
        <v>14153</v>
      </c>
      <c r="T1270" t="s">
        <v>7856</v>
      </c>
      <c r="U1270" t="s">
        <v>7857</v>
      </c>
      <c r="V1270" t="s">
        <v>7858</v>
      </c>
    </row>
    <row r="1271" spans="1:22">
      <c r="A1271" t="s">
        <v>7859</v>
      </c>
      <c r="B1271" t="s">
        <v>10391</v>
      </c>
      <c r="C1271" t="s">
        <v>10755</v>
      </c>
      <c r="D1271">
        <v>351</v>
      </c>
      <c r="E1271" s="11">
        <f t="shared" si="95"/>
        <v>266104</v>
      </c>
      <c r="F1271" s="5">
        <v>899</v>
      </c>
      <c r="G1271" s="1">
        <v>0.61</v>
      </c>
      <c r="H1271" t="str">
        <f t="shared" si="96"/>
        <v>&gt;=50%</v>
      </c>
      <c r="I1271" s="8" t="str">
        <f t="shared" si="98"/>
        <v>&gt;500</v>
      </c>
      <c r="J1271" s="8" t="str">
        <f t="shared" si="99"/>
        <v>No</v>
      </c>
      <c r="K1271" s="1" t="s">
        <v>9295</v>
      </c>
      <c r="L1271">
        <v>3.9</v>
      </c>
      <c r="M1271" s="4">
        <v>296</v>
      </c>
      <c r="N1271" s="12">
        <f t="shared" si="97"/>
        <v>1154.3999999999999</v>
      </c>
      <c r="O1271" t="s">
        <v>11838</v>
      </c>
      <c r="P1271" t="s">
        <v>7861</v>
      </c>
      <c r="Q1271" t="s">
        <v>12971</v>
      </c>
      <c r="R1271" t="s">
        <v>7862</v>
      </c>
      <c r="S1271" t="s">
        <v>14154</v>
      </c>
      <c r="T1271" t="s">
        <v>7863</v>
      </c>
      <c r="U1271" t="s">
        <v>7864</v>
      </c>
      <c r="V1271" t="s">
        <v>7865</v>
      </c>
    </row>
    <row r="1272" spans="1:22">
      <c r="A1272" t="s">
        <v>7866</v>
      </c>
      <c r="B1272" t="s">
        <v>10392</v>
      </c>
      <c r="C1272" t="s">
        <v>10720</v>
      </c>
      <c r="D1272">
        <v>229</v>
      </c>
      <c r="E1272" s="11">
        <f t="shared" si="95"/>
        <v>92315</v>
      </c>
      <c r="F1272" s="5">
        <v>499</v>
      </c>
      <c r="G1272" s="1">
        <v>0.54</v>
      </c>
      <c r="H1272" t="str">
        <f t="shared" si="96"/>
        <v>20%</v>
      </c>
      <c r="I1272" s="8" t="str">
        <f t="shared" si="98"/>
        <v>200-500</v>
      </c>
      <c r="J1272" s="8" t="str">
        <f t="shared" si="99"/>
        <v>No</v>
      </c>
      <c r="K1272" s="1" t="s">
        <v>9295</v>
      </c>
      <c r="L1272">
        <v>3.5</v>
      </c>
      <c r="M1272" s="4">
        <v>185</v>
      </c>
      <c r="N1272" s="12">
        <f t="shared" si="97"/>
        <v>647.5</v>
      </c>
      <c r="O1272" t="s">
        <v>11839</v>
      </c>
      <c r="P1272" t="s">
        <v>7868</v>
      </c>
      <c r="Q1272" t="s">
        <v>12972</v>
      </c>
      <c r="R1272" t="s">
        <v>7869</v>
      </c>
      <c r="S1272" t="s">
        <v>14155</v>
      </c>
      <c r="T1272" t="s">
        <v>7870</v>
      </c>
      <c r="U1272" t="s">
        <v>7871</v>
      </c>
      <c r="V1272" t="s">
        <v>7872</v>
      </c>
    </row>
    <row r="1273" spans="1:22">
      <c r="A1273" t="s">
        <v>7873</v>
      </c>
      <c r="B1273" t="s">
        <v>10393</v>
      </c>
      <c r="C1273" t="s">
        <v>10716</v>
      </c>
      <c r="D1273" s="2">
        <v>3349</v>
      </c>
      <c r="E1273" s="11">
        <f t="shared" si="95"/>
        <v>7806230</v>
      </c>
      <c r="F1273" s="5">
        <v>3995</v>
      </c>
      <c r="G1273" s="1">
        <v>0.16</v>
      </c>
      <c r="H1273" t="str">
        <f t="shared" si="96"/>
        <v>&gt;=50%</v>
      </c>
      <c r="I1273" s="8" t="str">
        <f t="shared" si="98"/>
        <v>&gt;500</v>
      </c>
      <c r="J1273" s="8" t="str">
        <f t="shared" si="99"/>
        <v>No</v>
      </c>
      <c r="K1273" s="1" t="s">
        <v>9296</v>
      </c>
      <c r="L1273">
        <v>4.3</v>
      </c>
      <c r="M1273" s="4">
        <v>1954</v>
      </c>
      <c r="N1273" s="12">
        <f t="shared" si="97"/>
        <v>8402.1999999999989</v>
      </c>
      <c r="O1273" t="s">
        <v>11840</v>
      </c>
      <c r="P1273" t="s">
        <v>7875</v>
      </c>
      <c r="Q1273" t="s">
        <v>12973</v>
      </c>
      <c r="R1273" t="s">
        <v>7876</v>
      </c>
      <c r="S1273" t="s">
        <v>14156</v>
      </c>
      <c r="T1273" t="s">
        <v>7877</v>
      </c>
      <c r="U1273" t="s">
        <v>7878</v>
      </c>
      <c r="V1273" t="s">
        <v>7879</v>
      </c>
    </row>
    <row r="1274" spans="1:22">
      <c r="A1274" t="s">
        <v>7880</v>
      </c>
      <c r="B1274" t="s">
        <v>10394</v>
      </c>
      <c r="C1274" t="s">
        <v>10706</v>
      </c>
      <c r="D1274" s="2">
        <v>5499</v>
      </c>
      <c r="E1274" s="11">
        <f t="shared" si="95"/>
        <v>11028500</v>
      </c>
      <c r="F1274" s="5">
        <v>11500</v>
      </c>
      <c r="G1274" s="1">
        <v>0.52</v>
      </c>
      <c r="H1274" t="str">
        <f t="shared" si="96"/>
        <v>20-50%</v>
      </c>
      <c r="I1274" s="8" t="str">
        <f t="shared" si="98"/>
        <v>&gt;500</v>
      </c>
      <c r="J1274" s="8" t="str">
        <f t="shared" si="99"/>
        <v>No</v>
      </c>
      <c r="K1274" s="1" t="s">
        <v>9295</v>
      </c>
      <c r="L1274">
        <v>3.9</v>
      </c>
      <c r="M1274" s="4">
        <v>959</v>
      </c>
      <c r="N1274" s="12">
        <f t="shared" si="97"/>
        <v>3740.1</v>
      </c>
      <c r="O1274" t="s">
        <v>11841</v>
      </c>
      <c r="P1274" t="s">
        <v>7882</v>
      </c>
      <c r="Q1274" t="s">
        <v>12974</v>
      </c>
      <c r="R1274" t="s">
        <v>7883</v>
      </c>
      <c r="S1274" t="s">
        <v>14157</v>
      </c>
      <c r="T1274" t="s">
        <v>7884</v>
      </c>
      <c r="U1274" t="s">
        <v>7885</v>
      </c>
      <c r="V1274" t="s">
        <v>7886</v>
      </c>
    </row>
    <row r="1275" spans="1:22">
      <c r="A1275" t="s">
        <v>7887</v>
      </c>
      <c r="B1275" t="s">
        <v>10395</v>
      </c>
      <c r="C1275" t="s">
        <v>10756</v>
      </c>
      <c r="D1275">
        <v>299</v>
      </c>
      <c r="E1275" s="11">
        <f t="shared" si="95"/>
        <v>506485</v>
      </c>
      <c r="F1275" s="5">
        <v>499</v>
      </c>
      <c r="G1275" s="1">
        <v>0.4</v>
      </c>
      <c r="H1275" t="str">
        <f t="shared" si="96"/>
        <v>20-50%</v>
      </c>
      <c r="I1275" s="8" t="str">
        <f t="shared" si="98"/>
        <v>200-500</v>
      </c>
      <c r="J1275" s="8" t="str">
        <f t="shared" si="99"/>
        <v>No</v>
      </c>
      <c r="K1275" s="1" t="s">
        <v>9296</v>
      </c>
      <c r="L1275">
        <v>3.9</v>
      </c>
      <c r="M1275" s="4">
        <v>1015</v>
      </c>
      <c r="N1275" s="12">
        <f t="shared" si="97"/>
        <v>3958.5</v>
      </c>
      <c r="O1275" t="s">
        <v>11842</v>
      </c>
      <c r="P1275" t="s">
        <v>7889</v>
      </c>
      <c r="Q1275" t="s">
        <v>12975</v>
      </c>
      <c r="R1275" t="s">
        <v>7890</v>
      </c>
      <c r="S1275" t="s">
        <v>14158</v>
      </c>
      <c r="T1275" t="s">
        <v>7891</v>
      </c>
      <c r="U1275" t="s">
        <v>7892</v>
      </c>
      <c r="V1275" t="s">
        <v>7893</v>
      </c>
    </row>
    <row r="1276" spans="1:22">
      <c r="A1276" t="s">
        <v>7894</v>
      </c>
      <c r="B1276" t="s">
        <v>10396</v>
      </c>
      <c r="C1276" t="s">
        <v>10723</v>
      </c>
      <c r="D1276" s="2">
        <v>2249</v>
      </c>
      <c r="E1276" s="11">
        <f t="shared" si="95"/>
        <v>14104150</v>
      </c>
      <c r="F1276" s="5">
        <v>3550</v>
      </c>
      <c r="G1276" s="1">
        <v>0.37</v>
      </c>
      <c r="H1276" t="str">
        <f t="shared" si="96"/>
        <v>&gt;=50%</v>
      </c>
      <c r="I1276" s="8" t="str">
        <f t="shared" si="98"/>
        <v>&gt;500</v>
      </c>
      <c r="J1276" s="8" t="str">
        <f t="shared" si="99"/>
        <v>No</v>
      </c>
      <c r="K1276" s="1" t="s">
        <v>9296</v>
      </c>
      <c r="L1276">
        <v>4</v>
      </c>
      <c r="M1276" s="4">
        <v>3973</v>
      </c>
      <c r="N1276" s="12">
        <f t="shared" si="97"/>
        <v>15892</v>
      </c>
      <c r="O1276" t="s">
        <v>11843</v>
      </c>
      <c r="P1276" t="s">
        <v>7896</v>
      </c>
      <c r="Q1276" t="s">
        <v>7897</v>
      </c>
      <c r="R1276" t="s">
        <v>7898</v>
      </c>
      <c r="S1276" t="s">
        <v>14159</v>
      </c>
      <c r="T1276" t="s">
        <v>7899</v>
      </c>
      <c r="U1276" t="s">
        <v>7900</v>
      </c>
      <c r="V1276" t="s">
        <v>7901</v>
      </c>
    </row>
    <row r="1277" spans="1:22">
      <c r="A1277" t="s">
        <v>7902</v>
      </c>
      <c r="B1277" t="s">
        <v>10397</v>
      </c>
      <c r="C1277" t="s">
        <v>10704</v>
      </c>
      <c r="D1277">
        <v>699</v>
      </c>
      <c r="E1277" s="11">
        <f t="shared" si="95"/>
        <v>3677700</v>
      </c>
      <c r="F1277" s="5">
        <v>1599</v>
      </c>
      <c r="G1277" s="1">
        <v>0.56000000000000005</v>
      </c>
      <c r="H1277" t="str">
        <f t="shared" si="96"/>
        <v>20%</v>
      </c>
      <c r="I1277" s="8" t="str">
        <f t="shared" si="98"/>
        <v>&gt;500</v>
      </c>
      <c r="J1277" s="8" t="str">
        <f t="shared" si="99"/>
        <v>No</v>
      </c>
      <c r="K1277" s="1" t="s">
        <v>9295</v>
      </c>
      <c r="L1277">
        <v>4.7</v>
      </c>
      <c r="M1277" s="4">
        <v>2300</v>
      </c>
      <c r="N1277" s="12">
        <f t="shared" si="97"/>
        <v>10810</v>
      </c>
      <c r="O1277" t="s">
        <v>7904</v>
      </c>
      <c r="P1277" t="s">
        <v>7905</v>
      </c>
      <c r="Q1277" t="s">
        <v>12976</v>
      </c>
      <c r="R1277" t="s">
        <v>7906</v>
      </c>
      <c r="S1277" t="s">
        <v>14160</v>
      </c>
      <c r="T1277" t="s">
        <v>7907</v>
      </c>
      <c r="U1277" t="s">
        <v>7908</v>
      </c>
      <c r="V1277" t="s">
        <v>7909</v>
      </c>
    </row>
    <row r="1278" spans="1:22">
      <c r="A1278" t="s">
        <v>7910</v>
      </c>
      <c r="B1278" t="s">
        <v>7911</v>
      </c>
      <c r="C1278" t="s">
        <v>10725</v>
      </c>
      <c r="D1278" s="2">
        <v>1235</v>
      </c>
      <c r="E1278" s="11">
        <f t="shared" si="95"/>
        <v>304297</v>
      </c>
      <c r="F1278" s="5">
        <v>1499</v>
      </c>
      <c r="G1278" s="1">
        <v>0.18</v>
      </c>
      <c r="H1278" t="str">
        <f t="shared" si="96"/>
        <v>&gt;=50%</v>
      </c>
      <c r="I1278" s="8" t="str">
        <f t="shared" si="98"/>
        <v>&gt;500</v>
      </c>
      <c r="J1278" s="8" t="str">
        <f t="shared" si="99"/>
        <v>No</v>
      </c>
      <c r="K1278" s="1" t="s">
        <v>9296</v>
      </c>
      <c r="L1278">
        <v>4.0999999999999996</v>
      </c>
      <c r="M1278" s="4">
        <v>203</v>
      </c>
      <c r="N1278" s="12">
        <f t="shared" si="97"/>
        <v>832.3</v>
      </c>
      <c r="O1278" t="s">
        <v>11844</v>
      </c>
      <c r="P1278" t="s">
        <v>7912</v>
      </c>
      <c r="Q1278" t="s">
        <v>12977</v>
      </c>
      <c r="R1278" t="s">
        <v>7913</v>
      </c>
      <c r="S1278" t="s">
        <v>14161</v>
      </c>
      <c r="T1278" t="s">
        <v>7914</v>
      </c>
      <c r="U1278" t="s">
        <v>7915</v>
      </c>
      <c r="V1278" t="s">
        <v>7916</v>
      </c>
    </row>
    <row r="1279" spans="1:22">
      <c r="A1279" t="s">
        <v>7917</v>
      </c>
      <c r="B1279" t="s">
        <v>10398</v>
      </c>
      <c r="C1279" t="s">
        <v>10716</v>
      </c>
      <c r="D1279" s="2">
        <v>1349</v>
      </c>
      <c r="E1279" s="11">
        <f t="shared" si="95"/>
        <v>1322559</v>
      </c>
      <c r="F1279" s="5">
        <v>2999</v>
      </c>
      <c r="G1279" s="1">
        <v>0.55000000000000004</v>
      </c>
      <c r="H1279" t="str">
        <f t="shared" si="96"/>
        <v>20-50%</v>
      </c>
      <c r="I1279" s="8" t="str">
        <f t="shared" si="98"/>
        <v>&gt;500</v>
      </c>
      <c r="J1279" s="8" t="str">
        <f t="shared" si="99"/>
        <v>No</v>
      </c>
      <c r="K1279" s="1" t="s">
        <v>9295</v>
      </c>
      <c r="L1279">
        <v>3.8</v>
      </c>
      <c r="M1279" s="4">
        <v>441</v>
      </c>
      <c r="N1279" s="12">
        <f t="shared" si="97"/>
        <v>1675.8</v>
      </c>
      <c r="O1279" t="s">
        <v>11845</v>
      </c>
      <c r="P1279" t="s">
        <v>7919</v>
      </c>
      <c r="Q1279" t="s">
        <v>12978</v>
      </c>
      <c r="R1279" t="s">
        <v>7920</v>
      </c>
      <c r="S1279" t="s">
        <v>14162</v>
      </c>
      <c r="T1279" t="s">
        <v>7921</v>
      </c>
      <c r="U1279" t="s">
        <v>7922</v>
      </c>
      <c r="V1279" t="s">
        <v>7923</v>
      </c>
    </row>
    <row r="1280" spans="1:22">
      <c r="A1280" t="s">
        <v>7924</v>
      </c>
      <c r="B1280" t="s">
        <v>10399</v>
      </c>
      <c r="C1280" t="s">
        <v>10722</v>
      </c>
      <c r="D1280" s="2">
        <v>6800</v>
      </c>
      <c r="E1280" s="11">
        <f t="shared" si="95"/>
        <v>118542000</v>
      </c>
      <c r="F1280" s="5">
        <v>11500</v>
      </c>
      <c r="G1280" s="1">
        <v>0.41</v>
      </c>
      <c r="H1280" t="str">
        <f t="shared" si="96"/>
        <v>20%</v>
      </c>
      <c r="I1280" s="8" t="str">
        <f t="shared" si="98"/>
        <v>&gt;500</v>
      </c>
      <c r="J1280" s="8" t="str">
        <f t="shared" si="99"/>
        <v>No</v>
      </c>
      <c r="K1280" s="1" t="s">
        <v>9296</v>
      </c>
      <c r="L1280">
        <v>4.0999999999999996</v>
      </c>
      <c r="M1280" s="4">
        <v>10308</v>
      </c>
      <c r="N1280" s="12">
        <f t="shared" si="97"/>
        <v>42262.799999999996</v>
      </c>
      <c r="O1280" t="s">
        <v>11846</v>
      </c>
      <c r="P1280" t="s">
        <v>7926</v>
      </c>
      <c r="Q1280" t="s">
        <v>12979</v>
      </c>
      <c r="R1280" t="s">
        <v>7927</v>
      </c>
      <c r="S1280" t="s">
        <v>14163</v>
      </c>
      <c r="T1280" t="s">
        <v>7928</v>
      </c>
      <c r="U1280" t="s">
        <v>7929</v>
      </c>
      <c r="V1280" t="s">
        <v>7930</v>
      </c>
    </row>
    <row r="1281" spans="1:22">
      <c r="A1281" t="s">
        <v>7931</v>
      </c>
      <c r="B1281" t="s">
        <v>10400</v>
      </c>
      <c r="C1281" t="s">
        <v>10724</v>
      </c>
      <c r="D1281" s="2">
        <v>2099</v>
      </c>
      <c r="E1281" s="11">
        <f t="shared" si="95"/>
        <v>2479008</v>
      </c>
      <c r="F1281" s="5">
        <v>2499</v>
      </c>
      <c r="G1281" s="1">
        <v>0.16</v>
      </c>
      <c r="H1281" t="str">
        <f t="shared" si="96"/>
        <v>20%</v>
      </c>
      <c r="I1281" s="8" t="str">
        <f t="shared" si="98"/>
        <v>&gt;500</v>
      </c>
      <c r="J1281" s="8" t="str">
        <f t="shared" si="99"/>
        <v>No</v>
      </c>
      <c r="K1281" s="1" t="s">
        <v>9296</v>
      </c>
      <c r="L1281" t="s">
        <v>7933</v>
      </c>
      <c r="M1281" s="4">
        <v>992</v>
      </c>
      <c r="N1281" s="12" t="e">
        <f t="shared" si="97"/>
        <v>#VALUE!</v>
      </c>
      <c r="O1281" t="s">
        <v>11847</v>
      </c>
      <c r="P1281" t="s">
        <v>7934</v>
      </c>
      <c r="Q1281" t="s">
        <v>12980</v>
      </c>
      <c r="R1281" t="s">
        <v>7935</v>
      </c>
      <c r="S1281" t="s">
        <v>14164</v>
      </c>
      <c r="T1281" t="s">
        <v>7936</v>
      </c>
      <c r="U1281" t="s">
        <v>7937</v>
      </c>
      <c r="V1281" t="s">
        <v>7938</v>
      </c>
    </row>
    <row r="1282" spans="1:22">
      <c r="A1282" t="s">
        <v>7939</v>
      </c>
      <c r="B1282" t="s">
        <v>10401</v>
      </c>
      <c r="C1282" t="s">
        <v>10705</v>
      </c>
      <c r="D1282" s="2">
        <v>1699</v>
      </c>
      <c r="E1282" s="11">
        <f t="shared" ref="E1282:E1345" si="100">F1282 * M1282</f>
        <v>9314100</v>
      </c>
      <c r="F1282" s="5">
        <v>1975</v>
      </c>
      <c r="G1282" s="1">
        <v>0.14000000000000001</v>
      </c>
      <c r="H1282" t="str">
        <f t="shared" ref="H1282:H1345" si="101">IF(G1283 &lt;=0.2, "20%", IF(G1283 &lt;=0.5,"20-50%", "&gt;=50%"))</f>
        <v>20-50%</v>
      </c>
      <c r="I1282" s="8" t="str">
        <f t="shared" si="98"/>
        <v>&gt;500</v>
      </c>
      <c r="J1282" s="8" t="str">
        <f t="shared" si="99"/>
        <v>No</v>
      </c>
      <c r="K1282" s="1" t="s">
        <v>9296</v>
      </c>
      <c r="L1282">
        <v>4.0999999999999996</v>
      </c>
      <c r="M1282" s="4">
        <v>4716</v>
      </c>
      <c r="N1282" s="12">
        <f t="shared" ref="N1282:N1345" si="102">L1282 *M1282</f>
        <v>19335.599999999999</v>
      </c>
      <c r="O1282" t="s">
        <v>11848</v>
      </c>
      <c r="P1282" t="s">
        <v>7941</v>
      </c>
      <c r="Q1282" t="s">
        <v>12981</v>
      </c>
      <c r="R1282" t="s">
        <v>7942</v>
      </c>
      <c r="S1282" t="s">
        <v>14165</v>
      </c>
      <c r="T1282" t="s">
        <v>7943</v>
      </c>
      <c r="U1282" t="s">
        <v>7944</v>
      </c>
      <c r="V1282" t="s">
        <v>7945</v>
      </c>
    </row>
    <row r="1283" spans="1:22">
      <c r="A1283" t="s">
        <v>7946</v>
      </c>
      <c r="B1283" t="s">
        <v>10402</v>
      </c>
      <c r="C1283" t="s">
        <v>10705</v>
      </c>
      <c r="D1283" s="2">
        <v>1069</v>
      </c>
      <c r="E1283" s="11">
        <f t="shared" si="100"/>
        <v>531787</v>
      </c>
      <c r="F1283" s="5">
        <v>1699</v>
      </c>
      <c r="G1283" s="1">
        <v>0.37</v>
      </c>
      <c r="H1283" t="str">
        <f t="shared" si="101"/>
        <v>20-50%</v>
      </c>
      <c r="I1283" s="8" t="str">
        <f t="shared" ref="I1283:I1346" si="103">IF(F1283&lt;200,"&lt;200",IF(F1283&lt;=500,"200-500",IF(F1283&gt;500,"&gt;500")))</f>
        <v>&gt;500</v>
      </c>
      <c r="J1283" s="8" t="str">
        <f t="shared" ref="J1283:J1346" si="104">IF(T1283 &lt;1000, "Yes","No")</f>
        <v>No</v>
      </c>
      <c r="K1283" s="1" t="s">
        <v>9296</v>
      </c>
      <c r="L1283">
        <v>3.9</v>
      </c>
      <c r="M1283" s="4">
        <v>313</v>
      </c>
      <c r="N1283" s="12">
        <f t="shared" si="102"/>
        <v>1220.7</v>
      </c>
      <c r="O1283" t="s">
        <v>11849</v>
      </c>
      <c r="P1283" t="s">
        <v>7948</v>
      </c>
      <c r="Q1283" t="s">
        <v>12982</v>
      </c>
      <c r="R1283" t="s">
        <v>7949</v>
      </c>
      <c r="S1283" t="s">
        <v>14166</v>
      </c>
      <c r="T1283" t="s">
        <v>7950</v>
      </c>
      <c r="U1283" t="s">
        <v>7951</v>
      </c>
      <c r="V1283" t="s">
        <v>7952</v>
      </c>
    </row>
    <row r="1284" spans="1:22">
      <c r="A1284" t="s">
        <v>7953</v>
      </c>
      <c r="B1284" t="s">
        <v>10403</v>
      </c>
      <c r="C1284" t="s">
        <v>10717</v>
      </c>
      <c r="D1284" s="2">
        <v>1349</v>
      </c>
      <c r="E1284" s="11">
        <f t="shared" si="100"/>
        <v>414170</v>
      </c>
      <c r="F1284" s="5">
        <v>2495</v>
      </c>
      <c r="G1284" s="1">
        <v>0.46</v>
      </c>
      <c r="H1284" t="str">
        <f t="shared" si="101"/>
        <v>&gt;=50%</v>
      </c>
      <c r="I1284" s="8" t="str">
        <f t="shared" si="103"/>
        <v>&gt;500</v>
      </c>
      <c r="J1284" s="8" t="str">
        <f t="shared" si="104"/>
        <v>No</v>
      </c>
      <c r="K1284" s="1" t="s">
        <v>9296</v>
      </c>
      <c r="L1284">
        <v>3.8</v>
      </c>
      <c r="M1284" s="4">
        <v>166</v>
      </c>
      <c r="N1284" s="12">
        <f t="shared" si="102"/>
        <v>630.79999999999995</v>
      </c>
      <c r="O1284" t="s">
        <v>11850</v>
      </c>
      <c r="P1284" t="s">
        <v>7955</v>
      </c>
      <c r="Q1284" t="s">
        <v>12983</v>
      </c>
      <c r="R1284" t="s">
        <v>7956</v>
      </c>
      <c r="S1284" t="s">
        <v>14167</v>
      </c>
      <c r="T1284" t="s">
        <v>7957</v>
      </c>
      <c r="U1284" t="s">
        <v>7958</v>
      </c>
      <c r="V1284" t="s">
        <v>7959</v>
      </c>
    </row>
    <row r="1285" spans="1:22">
      <c r="A1285" t="s">
        <v>7960</v>
      </c>
      <c r="B1285" t="s">
        <v>7961</v>
      </c>
      <c r="C1285" t="s">
        <v>10724</v>
      </c>
      <c r="D1285" s="2">
        <v>1499</v>
      </c>
      <c r="E1285" s="11">
        <f t="shared" si="100"/>
        <v>1060500</v>
      </c>
      <c r="F1285" s="5">
        <v>3500</v>
      </c>
      <c r="G1285" s="1">
        <v>0.56999999999999995</v>
      </c>
      <c r="H1285" t="str">
        <f t="shared" si="101"/>
        <v>&gt;=50%</v>
      </c>
      <c r="I1285" s="8" t="str">
        <f t="shared" si="103"/>
        <v>&gt;500</v>
      </c>
      <c r="J1285" s="8" t="str">
        <f t="shared" si="104"/>
        <v>No</v>
      </c>
      <c r="K1285" s="1" t="s">
        <v>9295</v>
      </c>
      <c r="L1285">
        <v>4.0999999999999996</v>
      </c>
      <c r="M1285" s="4">
        <v>303</v>
      </c>
      <c r="N1285" s="12">
        <f t="shared" si="102"/>
        <v>1242.3</v>
      </c>
      <c r="O1285" t="s">
        <v>11851</v>
      </c>
      <c r="P1285" t="s">
        <v>7962</v>
      </c>
      <c r="Q1285" t="s">
        <v>12984</v>
      </c>
      <c r="R1285" t="s">
        <v>7963</v>
      </c>
      <c r="S1285" t="s">
        <v>14168</v>
      </c>
      <c r="T1285" t="s">
        <v>7964</v>
      </c>
      <c r="U1285" t="s">
        <v>7965</v>
      </c>
      <c r="V1285" t="s">
        <v>7966</v>
      </c>
    </row>
    <row r="1286" spans="1:22">
      <c r="A1286" t="s">
        <v>7967</v>
      </c>
      <c r="B1286" t="s">
        <v>10404</v>
      </c>
      <c r="C1286" t="s">
        <v>10741</v>
      </c>
      <c r="D1286" s="2">
        <v>2092</v>
      </c>
      <c r="E1286" s="11">
        <f t="shared" si="100"/>
        <v>2585200</v>
      </c>
      <c r="F1286" s="5">
        <v>4600</v>
      </c>
      <c r="G1286" s="1">
        <v>0.55000000000000004</v>
      </c>
      <c r="H1286" t="str">
        <f t="shared" si="101"/>
        <v>&gt;=50%</v>
      </c>
      <c r="I1286" s="8" t="str">
        <f t="shared" si="103"/>
        <v>&gt;500</v>
      </c>
      <c r="J1286" s="8" t="str">
        <f t="shared" si="104"/>
        <v>No</v>
      </c>
      <c r="K1286" s="1" t="s">
        <v>9295</v>
      </c>
      <c r="L1286">
        <v>4.3</v>
      </c>
      <c r="M1286" s="4">
        <v>562</v>
      </c>
      <c r="N1286" s="12">
        <f t="shared" si="102"/>
        <v>2416.6</v>
      </c>
      <c r="O1286" t="s">
        <v>11852</v>
      </c>
      <c r="P1286" t="s">
        <v>7969</v>
      </c>
      <c r="Q1286" t="s">
        <v>12985</v>
      </c>
      <c r="R1286" t="s">
        <v>7970</v>
      </c>
      <c r="S1286" t="s">
        <v>14169</v>
      </c>
      <c r="T1286" t="s">
        <v>7971</v>
      </c>
      <c r="U1286" t="s">
        <v>7972</v>
      </c>
      <c r="V1286" t="s">
        <v>7973</v>
      </c>
    </row>
    <row r="1287" spans="1:22">
      <c r="A1287" t="s">
        <v>7974</v>
      </c>
      <c r="B1287" t="s">
        <v>10405</v>
      </c>
      <c r="C1287" t="s">
        <v>10721</v>
      </c>
      <c r="D1287" s="2">
        <v>3859</v>
      </c>
      <c r="E1287" s="11">
        <f t="shared" si="100"/>
        <v>83338025</v>
      </c>
      <c r="F1287" s="5">
        <v>10295</v>
      </c>
      <c r="G1287" s="1">
        <v>0.63</v>
      </c>
      <c r="H1287" t="str">
        <f t="shared" si="101"/>
        <v>&gt;=50%</v>
      </c>
      <c r="I1287" s="8" t="str">
        <f t="shared" si="103"/>
        <v>&gt;500</v>
      </c>
      <c r="J1287" s="8" t="str">
        <f t="shared" si="104"/>
        <v>No</v>
      </c>
      <c r="K1287" s="1" t="s">
        <v>9295</v>
      </c>
      <c r="L1287">
        <v>3.9</v>
      </c>
      <c r="M1287" s="4">
        <v>8095</v>
      </c>
      <c r="N1287" s="12">
        <f t="shared" si="102"/>
        <v>31570.5</v>
      </c>
      <c r="O1287" t="s">
        <v>11853</v>
      </c>
      <c r="P1287" t="s">
        <v>7976</v>
      </c>
      <c r="Q1287" t="s">
        <v>12986</v>
      </c>
      <c r="R1287" t="s">
        <v>7977</v>
      </c>
      <c r="S1287" t="s">
        <v>14170</v>
      </c>
      <c r="T1287" t="s">
        <v>7978</v>
      </c>
      <c r="U1287" t="s">
        <v>7979</v>
      </c>
      <c r="V1287" t="s">
        <v>7980</v>
      </c>
    </row>
    <row r="1288" spans="1:22">
      <c r="A1288" t="s">
        <v>7981</v>
      </c>
      <c r="B1288" t="s">
        <v>10406</v>
      </c>
      <c r="C1288" t="s">
        <v>10728</v>
      </c>
      <c r="D1288">
        <v>499</v>
      </c>
      <c r="E1288" s="11">
        <f t="shared" si="100"/>
        <v>239691</v>
      </c>
      <c r="F1288" s="5">
        <v>2199</v>
      </c>
      <c r="G1288" s="1">
        <v>0.77</v>
      </c>
      <c r="H1288" t="str">
        <f t="shared" si="101"/>
        <v>20-50%</v>
      </c>
      <c r="I1288" s="8" t="str">
        <f t="shared" si="103"/>
        <v>&gt;500</v>
      </c>
      <c r="J1288" s="8" t="str">
        <f t="shared" si="104"/>
        <v>No</v>
      </c>
      <c r="K1288" s="1" t="s">
        <v>9295</v>
      </c>
      <c r="L1288">
        <v>2.8</v>
      </c>
      <c r="M1288" s="4">
        <v>109</v>
      </c>
      <c r="N1288" s="12">
        <f t="shared" si="102"/>
        <v>305.2</v>
      </c>
      <c r="O1288" t="s">
        <v>11854</v>
      </c>
      <c r="P1288" t="s">
        <v>7983</v>
      </c>
      <c r="Q1288" t="s">
        <v>12987</v>
      </c>
      <c r="R1288" t="s">
        <v>7984</v>
      </c>
      <c r="S1288" t="s">
        <v>14171</v>
      </c>
      <c r="T1288" t="s">
        <v>7985</v>
      </c>
      <c r="U1288" t="s">
        <v>7986</v>
      </c>
      <c r="V1288" t="s">
        <v>7987</v>
      </c>
    </row>
    <row r="1289" spans="1:22">
      <c r="A1289" t="s">
        <v>7988</v>
      </c>
      <c r="B1289" t="s">
        <v>10407</v>
      </c>
      <c r="C1289" t="s">
        <v>10721</v>
      </c>
      <c r="D1289" s="2">
        <v>1804</v>
      </c>
      <c r="E1289" s="11">
        <f t="shared" si="100"/>
        <v>36609160</v>
      </c>
      <c r="F1289" s="5">
        <v>2380</v>
      </c>
      <c r="G1289" s="1">
        <v>0.24</v>
      </c>
      <c r="H1289" t="str">
        <f t="shared" si="101"/>
        <v>20-50%</v>
      </c>
      <c r="I1289" s="8" t="str">
        <f t="shared" si="103"/>
        <v>&gt;500</v>
      </c>
      <c r="J1289" s="8" t="str">
        <f t="shared" si="104"/>
        <v>No</v>
      </c>
      <c r="K1289" s="1" t="s">
        <v>9296</v>
      </c>
      <c r="L1289">
        <v>4</v>
      </c>
      <c r="M1289" s="4">
        <v>15382</v>
      </c>
      <c r="N1289" s="12">
        <f t="shared" si="102"/>
        <v>61528</v>
      </c>
      <c r="O1289" t="s">
        <v>11855</v>
      </c>
      <c r="P1289" t="s">
        <v>7990</v>
      </c>
      <c r="Q1289" t="s">
        <v>12988</v>
      </c>
      <c r="R1289" t="s">
        <v>7991</v>
      </c>
      <c r="S1289" t="s">
        <v>14172</v>
      </c>
      <c r="T1289" t="s">
        <v>7992</v>
      </c>
      <c r="U1289" t="s">
        <v>7993</v>
      </c>
      <c r="V1289" t="s">
        <v>7994</v>
      </c>
    </row>
    <row r="1290" spans="1:22">
      <c r="A1290" t="s">
        <v>7995</v>
      </c>
      <c r="B1290" t="s">
        <v>10408</v>
      </c>
      <c r="C1290" t="s">
        <v>10743</v>
      </c>
      <c r="D1290" s="2">
        <v>6525</v>
      </c>
      <c r="E1290" s="11">
        <f t="shared" si="100"/>
        <v>45308340</v>
      </c>
      <c r="F1290" s="5">
        <v>8820</v>
      </c>
      <c r="G1290" s="1">
        <v>0.26</v>
      </c>
      <c r="H1290" t="str">
        <f t="shared" si="101"/>
        <v>&gt;=50%</v>
      </c>
      <c r="I1290" s="8" t="str">
        <f t="shared" si="103"/>
        <v>&gt;500</v>
      </c>
      <c r="J1290" s="8" t="str">
        <f t="shared" si="104"/>
        <v>No</v>
      </c>
      <c r="K1290" s="1" t="s">
        <v>9296</v>
      </c>
      <c r="L1290">
        <v>4.5</v>
      </c>
      <c r="M1290" s="4">
        <v>5137</v>
      </c>
      <c r="N1290" s="12">
        <f t="shared" si="102"/>
        <v>23116.5</v>
      </c>
      <c r="O1290" t="s">
        <v>11856</v>
      </c>
      <c r="P1290" t="s">
        <v>7997</v>
      </c>
      <c r="Q1290" t="s">
        <v>12989</v>
      </c>
      <c r="R1290" t="s">
        <v>7998</v>
      </c>
      <c r="S1290" t="s">
        <v>14173</v>
      </c>
      <c r="T1290" t="s">
        <v>7999</v>
      </c>
      <c r="U1290" t="s">
        <v>8000</v>
      </c>
      <c r="V1290" t="s">
        <v>8001</v>
      </c>
    </row>
    <row r="1291" spans="1:22">
      <c r="A1291" t="s">
        <v>8002</v>
      </c>
      <c r="B1291" t="s">
        <v>10409</v>
      </c>
      <c r="C1291" t="s">
        <v>10736</v>
      </c>
      <c r="D1291" s="2">
        <v>4999</v>
      </c>
      <c r="E1291" s="11">
        <f t="shared" si="100"/>
        <v>3099876</v>
      </c>
      <c r="F1291" s="5">
        <v>24999</v>
      </c>
      <c r="G1291" s="1">
        <v>0.8</v>
      </c>
      <c r="H1291" t="str">
        <f t="shared" si="101"/>
        <v>20-50%</v>
      </c>
      <c r="I1291" s="8" t="str">
        <f t="shared" si="103"/>
        <v>&gt;500</v>
      </c>
      <c r="J1291" s="8" t="str">
        <f t="shared" si="104"/>
        <v>No</v>
      </c>
      <c r="K1291" s="1" t="s">
        <v>9295</v>
      </c>
      <c r="L1291">
        <v>4.5999999999999996</v>
      </c>
      <c r="M1291" s="4">
        <v>124</v>
      </c>
      <c r="N1291" s="12">
        <f t="shared" si="102"/>
        <v>570.4</v>
      </c>
      <c r="O1291" t="s">
        <v>11857</v>
      </c>
      <c r="P1291" t="s">
        <v>8004</v>
      </c>
      <c r="Q1291" t="s">
        <v>12990</v>
      </c>
      <c r="R1291" t="s">
        <v>8005</v>
      </c>
      <c r="S1291" t="s">
        <v>14174</v>
      </c>
      <c r="T1291" t="s">
        <v>8006</v>
      </c>
      <c r="U1291" t="s">
        <v>8007</v>
      </c>
      <c r="V1291" t="s">
        <v>8008</v>
      </c>
    </row>
    <row r="1292" spans="1:22">
      <c r="A1292" t="s">
        <v>8009</v>
      </c>
      <c r="B1292" t="s">
        <v>10410</v>
      </c>
      <c r="C1292" t="s">
        <v>10705</v>
      </c>
      <c r="D1292" s="2">
        <v>1189</v>
      </c>
      <c r="E1292" s="11">
        <f t="shared" si="100"/>
        <v>1483200</v>
      </c>
      <c r="F1292" s="5">
        <v>2400</v>
      </c>
      <c r="G1292" s="1">
        <v>0.5</v>
      </c>
      <c r="H1292" t="str">
        <f t="shared" si="101"/>
        <v>20-50%</v>
      </c>
      <c r="I1292" s="8" t="str">
        <f t="shared" si="103"/>
        <v>&gt;500</v>
      </c>
      <c r="J1292" s="8" t="str">
        <f t="shared" si="104"/>
        <v>No</v>
      </c>
      <c r="K1292" s="1" t="s">
        <v>9295</v>
      </c>
      <c r="L1292">
        <v>4.0999999999999996</v>
      </c>
      <c r="M1292" s="4">
        <v>618</v>
      </c>
      <c r="N1292" s="12">
        <f t="shared" si="102"/>
        <v>2533.7999999999997</v>
      </c>
      <c r="O1292" t="s">
        <v>11858</v>
      </c>
      <c r="P1292" t="s">
        <v>8011</v>
      </c>
      <c r="Q1292" t="s">
        <v>8012</v>
      </c>
      <c r="R1292" t="s">
        <v>8013</v>
      </c>
      <c r="S1292" t="s">
        <v>14175</v>
      </c>
      <c r="T1292" t="s">
        <v>8014</v>
      </c>
      <c r="U1292" t="s">
        <v>8015</v>
      </c>
      <c r="V1292" t="s">
        <v>8016</v>
      </c>
    </row>
    <row r="1293" spans="1:22">
      <c r="A1293" t="s">
        <v>8017</v>
      </c>
      <c r="B1293" t="s">
        <v>10411</v>
      </c>
      <c r="C1293" t="s">
        <v>10705</v>
      </c>
      <c r="D1293" s="2">
        <v>2590</v>
      </c>
      <c r="E1293" s="11">
        <f t="shared" si="100"/>
        <v>264600</v>
      </c>
      <c r="F1293" s="5">
        <v>4200</v>
      </c>
      <c r="G1293" s="1">
        <v>0.38</v>
      </c>
      <c r="H1293" t="str">
        <f t="shared" si="101"/>
        <v>20-50%</v>
      </c>
      <c r="I1293" s="8" t="str">
        <f t="shared" si="103"/>
        <v>&gt;500</v>
      </c>
      <c r="J1293" s="8" t="str">
        <f t="shared" si="104"/>
        <v>No</v>
      </c>
      <c r="K1293" s="1" t="s">
        <v>9296</v>
      </c>
      <c r="L1293">
        <v>4.0999999999999996</v>
      </c>
      <c r="M1293" s="4">
        <v>63</v>
      </c>
      <c r="N1293" s="12">
        <f t="shared" si="102"/>
        <v>258.29999999999995</v>
      </c>
      <c r="O1293" t="s">
        <v>11859</v>
      </c>
      <c r="P1293" t="s">
        <v>8019</v>
      </c>
      <c r="Q1293" t="s">
        <v>12991</v>
      </c>
      <c r="R1293" t="s">
        <v>8020</v>
      </c>
      <c r="S1293" t="s">
        <v>14176</v>
      </c>
      <c r="T1293" t="s">
        <v>8021</v>
      </c>
      <c r="U1293" t="s">
        <v>8022</v>
      </c>
      <c r="V1293" t="s">
        <v>8023</v>
      </c>
    </row>
    <row r="1294" spans="1:22">
      <c r="A1294" t="s">
        <v>8024</v>
      </c>
      <c r="B1294" t="s">
        <v>10412</v>
      </c>
      <c r="C1294" t="s">
        <v>10705</v>
      </c>
      <c r="D1294">
        <v>899</v>
      </c>
      <c r="E1294" s="11">
        <f t="shared" si="100"/>
        <v>23985</v>
      </c>
      <c r="F1294" s="5">
        <v>1599</v>
      </c>
      <c r="G1294" s="1">
        <v>0.44</v>
      </c>
      <c r="H1294" t="str">
        <f t="shared" si="101"/>
        <v>&gt;=50%</v>
      </c>
      <c r="I1294" s="8" t="str">
        <f t="shared" si="103"/>
        <v>&gt;500</v>
      </c>
      <c r="J1294" s="8" t="str">
        <f t="shared" si="104"/>
        <v>No</v>
      </c>
      <c r="K1294" s="1" t="s">
        <v>9296</v>
      </c>
      <c r="L1294">
        <v>3.4</v>
      </c>
      <c r="M1294" s="4">
        <v>15</v>
      </c>
      <c r="N1294" s="12">
        <f t="shared" si="102"/>
        <v>51</v>
      </c>
      <c r="O1294" t="s">
        <v>11860</v>
      </c>
      <c r="P1294" t="s">
        <v>8026</v>
      </c>
      <c r="Q1294" t="s">
        <v>12992</v>
      </c>
      <c r="R1294" t="s">
        <v>8027</v>
      </c>
      <c r="S1294" t="s">
        <v>14177</v>
      </c>
      <c r="T1294" t="s">
        <v>8028</v>
      </c>
      <c r="U1294" t="s">
        <v>8029</v>
      </c>
      <c r="V1294" t="s">
        <v>8030</v>
      </c>
    </row>
    <row r="1295" spans="1:22">
      <c r="A1295" t="s">
        <v>8031</v>
      </c>
      <c r="B1295" t="s">
        <v>10413</v>
      </c>
      <c r="C1295" t="s">
        <v>10719</v>
      </c>
      <c r="D1295">
        <v>998</v>
      </c>
      <c r="E1295" s="11">
        <f t="shared" si="100"/>
        <v>26991</v>
      </c>
      <c r="F1295" s="5">
        <v>2999</v>
      </c>
      <c r="G1295" s="1">
        <v>0.67</v>
      </c>
      <c r="H1295" t="str">
        <f t="shared" si="101"/>
        <v>20-50%</v>
      </c>
      <c r="I1295" s="8" t="str">
        <f t="shared" si="103"/>
        <v>&gt;500</v>
      </c>
      <c r="J1295" s="8" t="str">
        <f t="shared" si="104"/>
        <v>No</v>
      </c>
      <c r="K1295" s="1" t="s">
        <v>9295</v>
      </c>
      <c r="L1295">
        <v>4.5999999999999996</v>
      </c>
      <c r="M1295" s="4">
        <v>9</v>
      </c>
      <c r="N1295" s="12">
        <f t="shared" si="102"/>
        <v>41.4</v>
      </c>
      <c r="O1295" t="s">
        <v>11861</v>
      </c>
      <c r="P1295" t="s">
        <v>8033</v>
      </c>
      <c r="Q1295" t="s">
        <v>12993</v>
      </c>
      <c r="R1295" t="s">
        <v>8034</v>
      </c>
      <c r="S1295" t="s">
        <v>14178</v>
      </c>
      <c r="T1295" t="s">
        <v>8035</v>
      </c>
      <c r="U1295" t="s">
        <v>8036</v>
      </c>
      <c r="V1295" t="s">
        <v>8037</v>
      </c>
    </row>
    <row r="1296" spans="1:22">
      <c r="A1296" t="s">
        <v>8038</v>
      </c>
      <c r="B1296" t="s">
        <v>10414</v>
      </c>
      <c r="C1296" t="s">
        <v>10728</v>
      </c>
      <c r="D1296">
        <v>998.06</v>
      </c>
      <c r="E1296" s="11">
        <f t="shared" si="100"/>
        <v>9325268</v>
      </c>
      <c r="F1296" s="5">
        <v>1282</v>
      </c>
      <c r="G1296" s="1">
        <v>0.22</v>
      </c>
      <c r="H1296" t="str">
        <f t="shared" si="101"/>
        <v>20-50%</v>
      </c>
      <c r="I1296" s="8" t="str">
        <f t="shared" si="103"/>
        <v>&gt;500</v>
      </c>
      <c r="J1296" s="8" t="str">
        <f t="shared" si="104"/>
        <v>No</v>
      </c>
      <c r="K1296" s="1" t="s">
        <v>9296</v>
      </c>
      <c r="L1296">
        <v>4.2</v>
      </c>
      <c r="M1296" s="4">
        <v>7274</v>
      </c>
      <c r="N1296" s="12">
        <f t="shared" si="102"/>
        <v>30550.800000000003</v>
      </c>
      <c r="O1296" t="s">
        <v>11862</v>
      </c>
      <c r="P1296" t="s">
        <v>8040</v>
      </c>
      <c r="Q1296" t="s">
        <v>12994</v>
      </c>
      <c r="R1296" t="s">
        <v>8041</v>
      </c>
      <c r="S1296" t="s">
        <v>14179</v>
      </c>
      <c r="T1296" t="s">
        <v>8042</v>
      </c>
      <c r="U1296" t="s">
        <v>8043</v>
      </c>
      <c r="V1296" t="s">
        <v>8044</v>
      </c>
    </row>
    <row r="1297" spans="1:22">
      <c r="A1297" t="s">
        <v>8045</v>
      </c>
      <c r="B1297" t="s">
        <v>10415</v>
      </c>
      <c r="C1297" t="s">
        <v>10730</v>
      </c>
      <c r="D1297" s="2">
        <v>1099</v>
      </c>
      <c r="E1297" s="11">
        <f t="shared" si="100"/>
        <v>11762890</v>
      </c>
      <c r="F1297" s="5">
        <v>1990</v>
      </c>
      <c r="G1297" s="1">
        <v>0.45</v>
      </c>
      <c r="H1297" t="str">
        <f t="shared" si="101"/>
        <v>20-50%</v>
      </c>
      <c r="I1297" s="8" t="str">
        <f t="shared" si="103"/>
        <v>&gt;500</v>
      </c>
      <c r="J1297" s="8" t="str">
        <f t="shared" si="104"/>
        <v>No</v>
      </c>
      <c r="K1297" s="1" t="s">
        <v>9296</v>
      </c>
      <c r="L1297">
        <v>3.9</v>
      </c>
      <c r="M1297" s="4">
        <v>5911</v>
      </c>
      <c r="N1297" s="12">
        <f t="shared" si="102"/>
        <v>23052.899999999998</v>
      </c>
      <c r="O1297" t="s">
        <v>11863</v>
      </c>
      <c r="P1297" t="s">
        <v>8047</v>
      </c>
      <c r="Q1297" t="s">
        <v>12995</v>
      </c>
      <c r="R1297" t="s">
        <v>8048</v>
      </c>
      <c r="S1297" t="s">
        <v>14180</v>
      </c>
      <c r="T1297" t="s">
        <v>8049</v>
      </c>
      <c r="U1297" t="s">
        <v>8050</v>
      </c>
      <c r="V1297" t="s">
        <v>8051</v>
      </c>
    </row>
    <row r="1298" spans="1:22">
      <c r="A1298" t="s">
        <v>8052</v>
      </c>
      <c r="B1298" t="s">
        <v>10416</v>
      </c>
      <c r="C1298" t="s">
        <v>10741</v>
      </c>
      <c r="D1298" s="2">
        <v>5999</v>
      </c>
      <c r="E1298" s="11">
        <f t="shared" si="100"/>
        <v>1699830</v>
      </c>
      <c r="F1298" s="5">
        <v>9999</v>
      </c>
      <c r="G1298" s="1">
        <v>0.4</v>
      </c>
      <c r="H1298" t="str">
        <f t="shared" si="101"/>
        <v>20-50%</v>
      </c>
      <c r="I1298" s="8" t="str">
        <f t="shared" si="103"/>
        <v>&gt;500</v>
      </c>
      <c r="J1298" s="8" t="str">
        <f t="shared" si="104"/>
        <v>No</v>
      </c>
      <c r="K1298" s="1" t="s">
        <v>9296</v>
      </c>
      <c r="L1298">
        <v>4.2</v>
      </c>
      <c r="M1298" s="4">
        <v>170</v>
      </c>
      <c r="N1298" s="12">
        <f t="shared" si="102"/>
        <v>714</v>
      </c>
      <c r="O1298" t="s">
        <v>11864</v>
      </c>
      <c r="P1298" t="s">
        <v>8054</v>
      </c>
      <c r="Q1298" t="s">
        <v>12996</v>
      </c>
      <c r="R1298" t="s">
        <v>8055</v>
      </c>
      <c r="S1298" t="s">
        <v>14181</v>
      </c>
      <c r="T1298" t="s">
        <v>8056</v>
      </c>
      <c r="U1298" t="s">
        <v>8057</v>
      </c>
      <c r="V1298" t="s">
        <v>8058</v>
      </c>
    </row>
    <row r="1299" spans="1:22">
      <c r="A1299" t="s">
        <v>8059</v>
      </c>
      <c r="B1299" t="s">
        <v>10417</v>
      </c>
      <c r="C1299" t="s">
        <v>10706</v>
      </c>
      <c r="D1299" s="2">
        <v>8886</v>
      </c>
      <c r="E1299" s="11">
        <f t="shared" si="100"/>
        <v>36320250</v>
      </c>
      <c r="F1299" s="5">
        <v>11850</v>
      </c>
      <c r="G1299" s="1">
        <v>0.25</v>
      </c>
      <c r="H1299" t="str">
        <f t="shared" si="101"/>
        <v>&gt;=50%</v>
      </c>
      <c r="I1299" s="8" t="str">
        <f t="shared" si="103"/>
        <v>&gt;500</v>
      </c>
      <c r="J1299" s="8" t="str">
        <f t="shared" si="104"/>
        <v>No</v>
      </c>
      <c r="K1299" s="1" t="s">
        <v>9296</v>
      </c>
      <c r="L1299">
        <v>4.2</v>
      </c>
      <c r="M1299" s="4">
        <v>3065</v>
      </c>
      <c r="N1299" s="12">
        <f t="shared" si="102"/>
        <v>12873</v>
      </c>
      <c r="O1299" t="s">
        <v>11865</v>
      </c>
      <c r="P1299" t="s">
        <v>8061</v>
      </c>
      <c r="Q1299" t="s">
        <v>12997</v>
      </c>
      <c r="R1299" t="s">
        <v>8062</v>
      </c>
      <c r="S1299" t="s">
        <v>14182</v>
      </c>
      <c r="T1299" t="s">
        <v>8063</v>
      </c>
      <c r="U1299" t="s">
        <v>8064</v>
      </c>
      <c r="V1299" t="s">
        <v>8065</v>
      </c>
    </row>
    <row r="1300" spans="1:22">
      <c r="A1300" t="s">
        <v>8066</v>
      </c>
      <c r="B1300" t="s">
        <v>10418</v>
      </c>
      <c r="C1300" t="s">
        <v>10718</v>
      </c>
      <c r="D1300">
        <v>475</v>
      </c>
      <c r="E1300" s="11">
        <f t="shared" si="100"/>
        <v>1019979</v>
      </c>
      <c r="F1300" s="5">
        <v>999</v>
      </c>
      <c r="G1300" s="1">
        <v>0.52</v>
      </c>
      <c r="H1300" t="str">
        <f t="shared" si="101"/>
        <v>&gt;=50%</v>
      </c>
      <c r="I1300" s="8" t="str">
        <f t="shared" si="103"/>
        <v>&gt;500</v>
      </c>
      <c r="J1300" s="8" t="str">
        <f t="shared" si="104"/>
        <v>No</v>
      </c>
      <c r="K1300" s="1" t="s">
        <v>9295</v>
      </c>
      <c r="L1300">
        <v>4.0999999999999996</v>
      </c>
      <c r="M1300" s="4">
        <v>1021</v>
      </c>
      <c r="N1300" s="12">
        <f t="shared" si="102"/>
        <v>4186.0999999999995</v>
      </c>
      <c r="O1300" t="s">
        <v>11866</v>
      </c>
      <c r="P1300" t="s">
        <v>8068</v>
      </c>
      <c r="Q1300" t="s">
        <v>12998</v>
      </c>
      <c r="R1300" t="s">
        <v>8069</v>
      </c>
      <c r="S1300" t="s">
        <v>14183</v>
      </c>
      <c r="T1300" t="s">
        <v>8070</v>
      </c>
      <c r="U1300" t="s">
        <v>8071</v>
      </c>
      <c r="V1300" t="s">
        <v>8072</v>
      </c>
    </row>
    <row r="1301" spans="1:22">
      <c r="A1301" t="s">
        <v>8073</v>
      </c>
      <c r="B1301" t="s">
        <v>10419</v>
      </c>
      <c r="C1301" t="s">
        <v>10743</v>
      </c>
      <c r="D1301" s="2">
        <v>4995</v>
      </c>
      <c r="E1301" s="11">
        <f t="shared" si="100"/>
        <v>79474236</v>
      </c>
      <c r="F1301" s="5">
        <v>20049</v>
      </c>
      <c r="G1301" s="1">
        <v>0.75</v>
      </c>
      <c r="H1301" t="str">
        <f t="shared" si="101"/>
        <v>20-50%</v>
      </c>
      <c r="I1301" s="8" t="str">
        <f t="shared" si="103"/>
        <v>&gt;500</v>
      </c>
      <c r="J1301" s="8" t="str">
        <f t="shared" si="104"/>
        <v>No</v>
      </c>
      <c r="K1301" s="1" t="s">
        <v>9295</v>
      </c>
      <c r="L1301">
        <v>4.8</v>
      </c>
      <c r="M1301" s="4">
        <v>3964</v>
      </c>
      <c r="N1301" s="12">
        <f t="shared" si="102"/>
        <v>19027.2</v>
      </c>
      <c r="O1301" t="s">
        <v>11867</v>
      </c>
      <c r="P1301" t="s">
        <v>8075</v>
      </c>
      <c r="Q1301" t="s">
        <v>12999</v>
      </c>
      <c r="R1301" t="s">
        <v>8076</v>
      </c>
      <c r="S1301" t="s">
        <v>14184</v>
      </c>
      <c r="T1301" t="s">
        <v>8077</v>
      </c>
      <c r="U1301" t="s">
        <v>8078</v>
      </c>
      <c r="V1301" t="s">
        <v>8079</v>
      </c>
    </row>
    <row r="1302" spans="1:22">
      <c r="A1302" t="s">
        <v>8080</v>
      </c>
      <c r="B1302" t="s">
        <v>10420</v>
      </c>
      <c r="C1302" t="s">
        <v>10743</v>
      </c>
      <c r="D1302" s="2">
        <v>13999</v>
      </c>
      <c r="E1302" s="11">
        <f t="shared" si="100"/>
        <v>222357800</v>
      </c>
      <c r="F1302" s="5">
        <v>24850</v>
      </c>
      <c r="G1302" s="1">
        <v>0.44</v>
      </c>
      <c r="H1302" t="str">
        <f t="shared" si="101"/>
        <v>20-50%</v>
      </c>
      <c r="I1302" s="8" t="str">
        <f t="shared" si="103"/>
        <v>&gt;500</v>
      </c>
      <c r="J1302" s="8" t="str">
        <f t="shared" si="104"/>
        <v>No</v>
      </c>
      <c r="K1302" s="1" t="s">
        <v>9296</v>
      </c>
      <c r="L1302">
        <v>4.4000000000000004</v>
      </c>
      <c r="M1302" s="4">
        <v>8948</v>
      </c>
      <c r="N1302" s="12">
        <f t="shared" si="102"/>
        <v>39371.200000000004</v>
      </c>
      <c r="O1302" t="s">
        <v>11868</v>
      </c>
      <c r="P1302" t="s">
        <v>8082</v>
      </c>
      <c r="Q1302" t="s">
        <v>13000</v>
      </c>
      <c r="R1302" t="s">
        <v>8083</v>
      </c>
      <c r="S1302" t="s">
        <v>14185</v>
      </c>
      <c r="T1302" t="s">
        <v>8084</v>
      </c>
      <c r="U1302" t="s">
        <v>8085</v>
      </c>
      <c r="V1302" t="s">
        <v>8086</v>
      </c>
    </row>
    <row r="1303" spans="1:22">
      <c r="A1303" t="s">
        <v>8087</v>
      </c>
      <c r="B1303" t="s">
        <v>10421</v>
      </c>
      <c r="C1303" t="s">
        <v>10711</v>
      </c>
      <c r="D1303" s="2">
        <v>8499</v>
      </c>
      <c r="E1303" s="11">
        <f t="shared" si="100"/>
        <v>1599530</v>
      </c>
      <c r="F1303" s="5">
        <v>16490</v>
      </c>
      <c r="G1303" s="1">
        <v>0.48</v>
      </c>
      <c r="H1303" t="str">
        <f t="shared" si="101"/>
        <v>20%</v>
      </c>
      <c r="I1303" s="8" t="str">
        <f t="shared" si="103"/>
        <v>&gt;500</v>
      </c>
      <c r="J1303" s="8" t="str">
        <f t="shared" si="104"/>
        <v>No</v>
      </c>
      <c r="K1303" s="1" t="s">
        <v>9296</v>
      </c>
      <c r="L1303">
        <v>4.3</v>
      </c>
      <c r="M1303" s="4">
        <v>97</v>
      </c>
      <c r="N1303" s="12">
        <f t="shared" si="102"/>
        <v>417.09999999999997</v>
      </c>
      <c r="O1303" t="s">
        <v>11869</v>
      </c>
      <c r="P1303" t="s">
        <v>8089</v>
      </c>
      <c r="Q1303" t="s">
        <v>13001</v>
      </c>
      <c r="R1303" t="s">
        <v>8090</v>
      </c>
      <c r="S1303" t="s">
        <v>14186</v>
      </c>
      <c r="T1303" t="s">
        <v>8091</v>
      </c>
      <c r="U1303" t="s">
        <v>8092</v>
      </c>
      <c r="V1303" t="s">
        <v>8093</v>
      </c>
    </row>
    <row r="1304" spans="1:22">
      <c r="A1304" t="s">
        <v>8094</v>
      </c>
      <c r="B1304" t="s">
        <v>10422</v>
      </c>
      <c r="C1304" t="s">
        <v>10719</v>
      </c>
      <c r="D1304">
        <v>949</v>
      </c>
      <c r="E1304" s="11">
        <f t="shared" si="100"/>
        <v>7042425</v>
      </c>
      <c r="F1304" s="5">
        <v>975</v>
      </c>
      <c r="G1304" s="1">
        <v>0.03</v>
      </c>
      <c r="H1304" t="str">
        <f t="shared" si="101"/>
        <v>20-50%</v>
      </c>
      <c r="I1304" s="8" t="str">
        <f t="shared" si="103"/>
        <v>&gt;500</v>
      </c>
      <c r="J1304" s="8" t="str">
        <f t="shared" si="104"/>
        <v>No</v>
      </c>
      <c r="K1304" s="1" t="s">
        <v>9296</v>
      </c>
      <c r="L1304">
        <v>4.3</v>
      </c>
      <c r="M1304" s="4">
        <v>7223</v>
      </c>
      <c r="N1304" s="12">
        <f t="shared" si="102"/>
        <v>31058.899999999998</v>
      </c>
      <c r="O1304" t="s">
        <v>11870</v>
      </c>
      <c r="P1304" t="s">
        <v>8096</v>
      </c>
      <c r="Q1304" t="s">
        <v>13002</v>
      </c>
      <c r="R1304" t="s">
        <v>8097</v>
      </c>
      <c r="S1304" t="s">
        <v>14187</v>
      </c>
      <c r="T1304" t="s">
        <v>8098</v>
      </c>
      <c r="U1304" t="s">
        <v>8099</v>
      </c>
      <c r="V1304" t="s">
        <v>8100</v>
      </c>
    </row>
    <row r="1305" spans="1:22">
      <c r="A1305" t="s">
        <v>8101</v>
      </c>
      <c r="B1305" t="s">
        <v>10423</v>
      </c>
      <c r="C1305" t="s">
        <v>10757</v>
      </c>
      <c r="D1305">
        <v>395</v>
      </c>
      <c r="E1305" s="11">
        <f t="shared" si="100"/>
        <v>164670</v>
      </c>
      <c r="F1305" s="5">
        <v>499</v>
      </c>
      <c r="G1305" s="1">
        <v>0.21</v>
      </c>
      <c r="H1305" t="str">
        <f t="shared" si="101"/>
        <v>20%</v>
      </c>
      <c r="I1305" s="8" t="str">
        <f t="shared" si="103"/>
        <v>200-500</v>
      </c>
      <c r="J1305" s="8" t="str">
        <f t="shared" si="104"/>
        <v>No</v>
      </c>
      <c r="K1305" s="1" t="s">
        <v>9296</v>
      </c>
      <c r="L1305">
        <v>4</v>
      </c>
      <c r="M1305" s="4">
        <v>330</v>
      </c>
      <c r="N1305" s="12">
        <f t="shared" si="102"/>
        <v>1320</v>
      </c>
      <c r="O1305" t="s">
        <v>11758</v>
      </c>
      <c r="P1305" t="s">
        <v>8103</v>
      </c>
      <c r="Q1305" t="s">
        <v>13003</v>
      </c>
      <c r="R1305" t="s">
        <v>8104</v>
      </c>
      <c r="S1305" t="s">
        <v>14188</v>
      </c>
      <c r="T1305" t="s">
        <v>8105</v>
      </c>
      <c r="U1305" t="s">
        <v>8106</v>
      </c>
      <c r="V1305" t="s">
        <v>8107</v>
      </c>
    </row>
    <row r="1306" spans="1:22">
      <c r="A1306" t="s">
        <v>8108</v>
      </c>
      <c r="B1306" t="s">
        <v>10424</v>
      </c>
      <c r="C1306" t="s">
        <v>10711</v>
      </c>
      <c r="D1306">
        <v>635</v>
      </c>
      <c r="E1306" s="11">
        <f t="shared" si="100"/>
        <v>2901950</v>
      </c>
      <c r="F1306" s="5">
        <v>635</v>
      </c>
      <c r="G1306" s="1">
        <v>0</v>
      </c>
      <c r="H1306" t="str">
        <f t="shared" si="101"/>
        <v>20-50%</v>
      </c>
      <c r="I1306" s="8" t="str">
        <f t="shared" si="103"/>
        <v>&gt;500</v>
      </c>
      <c r="J1306" s="8" t="str">
        <f t="shared" si="104"/>
        <v>No</v>
      </c>
      <c r="K1306" s="1" t="s">
        <v>9296</v>
      </c>
      <c r="L1306">
        <v>4.3</v>
      </c>
      <c r="M1306" s="4">
        <v>4570</v>
      </c>
      <c r="N1306" s="12">
        <f t="shared" si="102"/>
        <v>19651</v>
      </c>
      <c r="O1306" t="s">
        <v>11871</v>
      </c>
      <c r="P1306" t="s">
        <v>8110</v>
      </c>
      <c r="Q1306" t="s">
        <v>13004</v>
      </c>
      <c r="R1306" t="s">
        <v>8111</v>
      </c>
      <c r="S1306" t="s">
        <v>14189</v>
      </c>
      <c r="T1306" t="s">
        <v>8112</v>
      </c>
      <c r="U1306" t="s">
        <v>8113</v>
      </c>
      <c r="V1306" t="s">
        <v>8114</v>
      </c>
    </row>
    <row r="1307" spans="1:22">
      <c r="A1307" t="s">
        <v>8115</v>
      </c>
      <c r="B1307" t="s">
        <v>10425</v>
      </c>
      <c r="C1307" t="s">
        <v>10758</v>
      </c>
      <c r="D1307">
        <v>717</v>
      </c>
      <c r="E1307" s="11">
        <f t="shared" si="100"/>
        <v>6765130</v>
      </c>
      <c r="F1307" s="5">
        <v>1390</v>
      </c>
      <c r="G1307" s="1">
        <v>0.48</v>
      </c>
      <c r="H1307" t="str">
        <f t="shared" si="101"/>
        <v>&gt;=50%</v>
      </c>
      <c r="I1307" s="8" t="str">
        <f t="shared" si="103"/>
        <v>&gt;500</v>
      </c>
      <c r="J1307" s="8" t="str">
        <f t="shared" si="104"/>
        <v>No</v>
      </c>
      <c r="K1307" s="1" t="s">
        <v>9296</v>
      </c>
      <c r="L1307">
        <v>4</v>
      </c>
      <c r="M1307" s="4">
        <v>4867</v>
      </c>
      <c r="N1307" s="12">
        <f t="shared" si="102"/>
        <v>19468</v>
      </c>
      <c r="O1307" t="s">
        <v>11872</v>
      </c>
      <c r="P1307" t="s">
        <v>8117</v>
      </c>
      <c r="Q1307" t="s">
        <v>13005</v>
      </c>
      <c r="R1307" t="s">
        <v>8118</v>
      </c>
      <c r="S1307" t="s">
        <v>14190</v>
      </c>
      <c r="T1307" t="s">
        <v>8119</v>
      </c>
      <c r="U1307" t="s">
        <v>8120</v>
      </c>
      <c r="V1307" t="s">
        <v>8121</v>
      </c>
    </row>
    <row r="1308" spans="1:22">
      <c r="A1308" t="s">
        <v>8122</v>
      </c>
      <c r="B1308" t="s">
        <v>10426</v>
      </c>
      <c r="C1308" t="s">
        <v>10738</v>
      </c>
      <c r="D1308" s="2">
        <v>27900</v>
      </c>
      <c r="E1308" s="11">
        <f t="shared" si="100"/>
        <v>317350200</v>
      </c>
      <c r="F1308" s="5">
        <v>59900</v>
      </c>
      <c r="G1308" s="1">
        <v>0.53</v>
      </c>
      <c r="H1308" t="str">
        <f t="shared" si="101"/>
        <v>20%</v>
      </c>
      <c r="I1308" s="8" t="str">
        <f t="shared" si="103"/>
        <v>&gt;500</v>
      </c>
      <c r="J1308" s="8" t="str">
        <f t="shared" si="104"/>
        <v>No</v>
      </c>
      <c r="K1308" s="1" t="s">
        <v>9295</v>
      </c>
      <c r="L1308">
        <v>4.4000000000000004</v>
      </c>
      <c r="M1308" s="4">
        <v>5298</v>
      </c>
      <c r="N1308" s="12">
        <f t="shared" si="102"/>
        <v>23311.200000000001</v>
      </c>
      <c r="O1308" t="s">
        <v>11873</v>
      </c>
      <c r="P1308" t="s">
        <v>8124</v>
      </c>
      <c r="Q1308" t="s">
        <v>8125</v>
      </c>
      <c r="R1308" t="s">
        <v>8126</v>
      </c>
      <c r="S1308" t="s">
        <v>14191</v>
      </c>
      <c r="T1308" t="s">
        <v>8127</v>
      </c>
      <c r="U1308" t="s">
        <v>8128</v>
      </c>
      <c r="V1308" t="s">
        <v>8129</v>
      </c>
    </row>
    <row r="1309" spans="1:22">
      <c r="A1309" t="s">
        <v>8130</v>
      </c>
      <c r="B1309" t="s">
        <v>8131</v>
      </c>
      <c r="C1309" t="s">
        <v>10737</v>
      </c>
      <c r="D1309">
        <v>649</v>
      </c>
      <c r="E1309" s="11">
        <f t="shared" si="100"/>
        <v>5216620</v>
      </c>
      <c r="F1309" s="5">
        <v>670</v>
      </c>
      <c r="G1309" s="1">
        <v>0.03</v>
      </c>
      <c r="H1309" t="str">
        <f t="shared" si="101"/>
        <v>&gt;=50%</v>
      </c>
      <c r="I1309" s="8" t="str">
        <f t="shared" si="103"/>
        <v>&gt;500</v>
      </c>
      <c r="J1309" s="8" t="str">
        <f t="shared" si="104"/>
        <v>No</v>
      </c>
      <c r="K1309" s="1" t="s">
        <v>9296</v>
      </c>
      <c r="L1309">
        <v>4.0999999999999996</v>
      </c>
      <c r="M1309" s="4">
        <v>7786</v>
      </c>
      <c r="N1309" s="12">
        <f t="shared" si="102"/>
        <v>31922.6</v>
      </c>
      <c r="O1309" t="s">
        <v>11874</v>
      </c>
      <c r="P1309" t="s">
        <v>8132</v>
      </c>
      <c r="Q1309" t="s">
        <v>13006</v>
      </c>
      <c r="R1309" t="s">
        <v>8133</v>
      </c>
      <c r="S1309" t="s">
        <v>14192</v>
      </c>
      <c r="T1309" t="s">
        <v>8134</v>
      </c>
      <c r="U1309" t="s">
        <v>8135</v>
      </c>
      <c r="V1309" t="s">
        <v>8136</v>
      </c>
    </row>
    <row r="1310" spans="1:22">
      <c r="A1310" t="s">
        <v>8137</v>
      </c>
      <c r="B1310" t="s">
        <v>10427</v>
      </c>
      <c r="C1310" t="s">
        <v>10705</v>
      </c>
      <c r="D1310">
        <v>193</v>
      </c>
      <c r="E1310" s="11">
        <f t="shared" si="100"/>
        <v>14763</v>
      </c>
      <c r="F1310" s="5">
        <v>399</v>
      </c>
      <c r="G1310" s="1">
        <v>0.52</v>
      </c>
      <c r="H1310" t="str">
        <f t="shared" si="101"/>
        <v>20-50%</v>
      </c>
      <c r="I1310" s="8" t="str">
        <f t="shared" si="103"/>
        <v>200-500</v>
      </c>
      <c r="J1310" s="8" t="str">
        <f t="shared" si="104"/>
        <v>No</v>
      </c>
      <c r="K1310" s="1" t="s">
        <v>9295</v>
      </c>
      <c r="L1310">
        <v>3.6</v>
      </c>
      <c r="M1310" s="4">
        <v>37</v>
      </c>
      <c r="N1310" s="12">
        <f t="shared" si="102"/>
        <v>133.20000000000002</v>
      </c>
      <c r="O1310" t="s">
        <v>11875</v>
      </c>
      <c r="P1310" t="s">
        <v>8139</v>
      </c>
      <c r="Q1310" t="s">
        <v>13007</v>
      </c>
      <c r="R1310" t="s">
        <v>8140</v>
      </c>
      <c r="S1310" t="s">
        <v>14193</v>
      </c>
      <c r="T1310" t="s">
        <v>8141</v>
      </c>
      <c r="U1310" t="s">
        <v>8142</v>
      </c>
      <c r="V1310" t="s">
        <v>8143</v>
      </c>
    </row>
    <row r="1311" spans="1:22">
      <c r="A1311" t="s">
        <v>8144</v>
      </c>
      <c r="B1311" t="s">
        <v>10428</v>
      </c>
      <c r="C1311" t="s">
        <v>10712</v>
      </c>
      <c r="D1311" s="2">
        <v>1299</v>
      </c>
      <c r="E1311" s="11">
        <f t="shared" si="100"/>
        <v>4990</v>
      </c>
      <c r="F1311" s="5">
        <v>2495</v>
      </c>
      <c r="G1311" s="1">
        <v>0.48</v>
      </c>
      <c r="H1311" t="str">
        <f t="shared" si="101"/>
        <v>20-50%</v>
      </c>
      <c r="I1311" s="8" t="str">
        <f t="shared" si="103"/>
        <v>&gt;500</v>
      </c>
      <c r="J1311" s="8" t="str">
        <f t="shared" si="104"/>
        <v>No</v>
      </c>
      <c r="K1311" s="1" t="s">
        <v>9296</v>
      </c>
      <c r="L1311">
        <v>2</v>
      </c>
      <c r="M1311" s="4">
        <v>2</v>
      </c>
      <c r="N1311" s="12">
        <f t="shared" si="102"/>
        <v>4</v>
      </c>
      <c r="O1311" t="s">
        <v>11876</v>
      </c>
      <c r="P1311" t="s">
        <v>8146</v>
      </c>
      <c r="Q1311" t="s">
        <v>8147</v>
      </c>
      <c r="R1311" t="s">
        <v>8148</v>
      </c>
      <c r="S1311" t="s">
        <v>14194</v>
      </c>
      <c r="T1311" t="s">
        <v>8149</v>
      </c>
      <c r="U1311" t="s">
        <v>8150</v>
      </c>
      <c r="V1311" t="s">
        <v>8151</v>
      </c>
    </row>
    <row r="1312" spans="1:22">
      <c r="A1312" t="s">
        <v>8152</v>
      </c>
      <c r="B1312" t="s">
        <v>10429</v>
      </c>
      <c r="C1312" t="s">
        <v>10713</v>
      </c>
      <c r="D1312" s="2">
        <v>2449</v>
      </c>
      <c r="E1312" s="11">
        <f t="shared" si="100"/>
        <v>17648340</v>
      </c>
      <c r="F1312" s="5">
        <v>3390</v>
      </c>
      <c r="G1312" s="1">
        <v>0.28000000000000003</v>
      </c>
      <c r="H1312" t="str">
        <f t="shared" si="101"/>
        <v>&gt;=50%</v>
      </c>
      <c r="I1312" s="8" t="str">
        <f t="shared" si="103"/>
        <v>&gt;500</v>
      </c>
      <c r="J1312" s="8" t="str">
        <f t="shared" si="104"/>
        <v>No</v>
      </c>
      <c r="K1312" s="1" t="s">
        <v>9296</v>
      </c>
      <c r="L1312">
        <v>4</v>
      </c>
      <c r="M1312" s="4">
        <v>5206</v>
      </c>
      <c r="N1312" s="12">
        <f t="shared" si="102"/>
        <v>20824</v>
      </c>
      <c r="O1312" t="s">
        <v>11877</v>
      </c>
      <c r="P1312" t="s">
        <v>8154</v>
      </c>
      <c r="Q1312" t="s">
        <v>13008</v>
      </c>
      <c r="R1312" t="s">
        <v>8155</v>
      </c>
      <c r="S1312" t="s">
        <v>14195</v>
      </c>
      <c r="T1312" t="s">
        <v>8156</v>
      </c>
      <c r="U1312" t="s">
        <v>8157</v>
      </c>
      <c r="V1312" t="s">
        <v>8158</v>
      </c>
    </row>
    <row r="1313" spans="1:22">
      <c r="A1313" t="s">
        <v>8159</v>
      </c>
      <c r="B1313" t="s">
        <v>10430</v>
      </c>
      <c r="C1313" t="s">
        <v>10754</v>
      </c>
      <c r="D1313" s="2">
        <v>1049</v>
      </c>
      <c r="E1313" s="11">
        <f t="shared" si="100"/>
        <v>1594362</v>
      </c>
      <c r="F1313" s="5">
        <v>2499</v>
      </c>
      <c r="G1313" s="1">
        <v>0.57999999999999996</v>
      </c>
      <c r="H1313" t="str">
        <f t="shared" si="101"/>
        <v>20-50%</v>
      </c>
      <c r="I1313" s="8" t="str">
        <f t="shared" si="103"/>
        <v>&gt;500</v>
      </c>
      <c r="J1313" s="8" t="str">
        <f t="shared" si="104"/>
        <v>No</v>
      </c>
      <c r="K1313" s="1" t="s">
        <v>9295</v>
      </c>
      <c r="L1313">
        <v>3.7</v>
      </c>
      <c r="M1313" s="4">
        <v>638</v>
      </c>
      <c r="N1313" s="12">
        <f t="shared" si="102"/>
        <v>2360.6</v>
      </c>
      <c r="O1313" t="s">
        <v>11829</v>
      </c>
      <c r="P1313" t="s">
        <v>8161</v>
      </c>
      <c r="Q1313" t="s">
        <v>13009</v>
      </c>
      <c r="R1313" t="s">
        <v>8162</v>
      </c>
      <c r="S1313" t="s">
        <v>14196</v>
      </c>
      <c r="T1313" t="s">
        <v>8163</v>
      </c>
      <c r="U1313" t="s">
        <v>8164</v>
      </c>
      <c r="V1313" t="s">
        <v>8165</v>
      </c>
    </row>
    <row r="1314" spans="1:22">
      <c r="A1314" t="s">
        <v>8166</v>
      </c>
      <c r="B1314" t="s">
        <v>10431</v>
      </c>
      <c r="C1314" t="s">
        <v>10722</v>
      </c>
      <c r="D1314" s="2">
        <v>2399</v>
      </c>
      <c r="E1314" s="11">
        <f t="shared" si="100"/>
        <v>1667400</v>
      </c>
      <c r="F1314" s="5">
        <v>4200</v>
      </c>
      <c r="G1314" s="1">
        <v>0.43</v>
      </c>
      <c r="H1314" t="str">
        <f t="shared" si="101"/>
        <v>20-50%</v>
      </c>
      <c r="I1314" s="8" t="str">
        <f t="shared" si="103"/>
        <v>&gt;500</v>
      </c>
      <c r="J1314" s="8" t="str">
        <f t="shared" si="104"/>
        <v>No</v>
      </c>
      <c r="K1314" s="1" t="s">
        <v>9296</v>
      </c>
      <c r="L1314">
        <v>3.8</v>
      </c>
      <c r="M1314" s="4">
        <v>397</v>
      </c>
      <c r="N1314" s="12">
        <f t="shared" si="102"/>
        <v>1508.6</v>
      </c>
      <c r="O1314" t="s">
        <v>11878</v>
      </c>
      <c r="P1314" t="s">
        <v>8168</v>
      </c>
      <c r="Q1314" t="s">
        <v>13010</v>
      </c>
      <c r="R1314" t="s">
        <v>8169</v>
      </c>
      <c r="S1314" t="s">
        <v>14197</v>
      </c>
      <c r="T1314" t="s">
        <v>8170</v>
      </c>
      <c r="U1314" t="s">
        <v>8171</v>
      </c>
      <c r="V1314" t="s">
        <v>8172</v>
      </c>
    </row>
    <row r="1315" spans="1:22">
      <c r="A1315" t="s">
        <v>8173</v>
      </c>
      <c r="B1315" t="s">
        <v>10432</v>
      </c>
      <c r="C1315" t="s">
        <v>10750</v>
      </c>
      <c r="D1315" s="2">
        <v>2286</v>
      </c>
      <c r="E1315" s="11">
        <f t="shared" si="100"/>
        <v>1465370</v>
      </c>
      <c r="F1315" s="5">
        <v>4495</v>
      </c>
      <c r="G1315" s="1">
        <v>0.49</v>
      </c>
      <c r="H1315" t="str">
        <f t="shared" si="101"/>
        <v>&gt;=50%</v>
      </c>
      <c r="I1315" s="8" t="str">
        <f t="shared" si="103"/>
        <v>&gt;500</v>
      </c>
      <c r="J1315" s="8" t="str">
        <f t="shared" si="104"/>
        <v>No</v>
      </c>
      <c r="K1315" s="1" t="s">
        <v>9296</v>
      </c>
      <c r="L1315">
        <v>3.9</v>
      </c>
      <c r="M1315" s="4">
        <v>326</v>
      </c>
      <c r="N1315" s="12">
        <f t="shared" si="102"/>
        <v>1271.3999999999999</v>
      </c>
      <c r="O1315" t="s">
        <v>11879</v>
      </c>
      <c r="P1315" t="s">
        <v>8175</v>
      </c>
      <c r="Q1315" t="s">
        <v>13011</v>
      </c>
      <c r="R1315" t="s">
        <v>8176</v>
      </c>
      <c r="S1315" t="s">
        <v>14198</v>
      </c>
      <c r="T1315" t="s">
        <v>8177</v>
      </c>
      <c r="U1315" t="s">
        <v>8178</v>
      </c>
      <c r="V1315" t="s">
        <v>8179</v>
      </c>
    </row>
    <row r="1316" spans="1:22">
      <c r="A1316" t="s">
        <v>8180</v>
      </c>
      <c r="B1316" t="s">
        <v>10433</v>
      </c>
      <c r="C1316" t="s">
        <v>10727</v>
      </c>
      <c r="D1316">
        <v>499</v>
      </c>
      <c r="E1316" s="11">
        <f t="shared" si="100"/>
        <v>7755873</v>
      </c>
      <c r="F1316" s="5">
        <v>2199</v>
      </c>
      <c r="G1316" s="1">
        <v>0.77</v>
      </c>
      <c r="H1316" t="str">
        <f t="shared" si="101"/>
        <v>&gt;=50%</v>
      </c>
      <c r="I1316" s="8" t="str">
        <f t="shared" si="103"/>
        <v>&gt;500</v>
      </c>
      <c r="J1316" s="8" t="str">
        <f t="shared" si="104"/>
        <v>No</v>
      </c>
      <c r="K1316" s="1" t="s">
        <v>9295</v>
      </c>
      <c r="L1316">
        <v>3.1</v>
      </c>
      <c r="M1316" s="4">
        <v>3527</v>
      </c>
      <c r="N1316" s="12">
        <f t="shared" si="102"/>
        <v>10933.7</v>
      </c>
      <c r="O1316" t="s">
        <v>11880</v>
      </c>
      <c r="P1316" t="s">
        <v>8182</v>
      </c>
      <c r="Q1316" t="s">
        <v>13012</v>
      </c>
      <c r="R1316" t="s">
        <v>8183</v>
      </c>
      <c r="S1316" t="s">
        <v>14199</v>
      </c>
      <c r="T1316" t="s">
        <v>8184</v>
      </c>
      <c r="U1316" t="s">
        <v>8185</v>
      </c>
      <c r="V1316" t="s">
        <v>8186</v>
      </c>
    </row>
    <row r="1317" spans="1:22">
      <c r="A1317" t="s">
        <v>8187</v>
      </c>
      <c r="B1317" t="s">
        <v>10434</v>
      </c>
      <c r="C1317" t="s">
        <v>10724</v>
      </c>
      <c r="D1317">
        <v>429</v>
      </c>
      <c r="E1317" s="11">
        <f t="shared" si="100"/>
        <v>616383</v>
      </c>
      <c r="F1317" s="5">
        <v>999</v>
      </c>
      <c r="G1317" s="1">
        <v>0.56999999999999995</v>
      </c>
      <c r="H1317" t="str">
        <f t="shared" si="101"/>
        <v>20-50%</v>
      </c>
      <c r="I1317" s="8" t="str">
        <f t="shared" si="103"/>
        <v>&gt;500</v>
      </c>
      <c r="J1317" s="8" t="str">
        <f t="shared" si="104"/>
        <v>No</v>
      </c>
      <c r="K1317" s="1" t="s">
        <v>9295</v>
      </c>
      <c r="L1317">
        <v>3</v>
      </c>
      <c r="M1317" s="4">
        <v>617</v>
      </c>
      <c r="N1317" s="12">
        <f t="shared" si="102"/>
        <v>1851</v>
      </c>
      <c r="O1317" t="s">
        <v>11881</v>
      </c>
      <c r="P1317" t="s">
        <v>8189</v>
      </c>
      <c r="Q1317" t="s">
        <v>13013</v>
      </c>
      <c r="R1317" t="s">
        <v>8190</v>
      </c>
      <c r="S1317" t="s">
        <v>14200</v>
      </c>
      <c r="T1317" t="s">
        <v>8191</v>
      </c>
      <c r="U1317" t="s">
        <v>8192</v>
      </c>
      <c r="V1317" t="s">
        <v>8193</v>
      </c>
    </row>
    <row r="1318" spans="1:22">
      <c r="A1318" t="s">
        <v>8194</v>
      </c>
      <c r="B1318" t="s">
        <v>8195</v>
      </c>
      <c r="C1318" t="s">
        <v>10743</v>
      </c>
      <c r="D1318">
        <v>299</v>
      </c>
      <c r="E1318" s="11">
        <f t="shared" si="100"/>
        <v>186830</v>
      </c>
      <c r="F1318" s="5">
        <v>595</v>
      </c>
      <c r="G1318" s="1">
        <v>0.5</v>
      </c>
      <c r="H1318" t="str">
        <f t="shared" si="101"/>
        <v>&gt;=50%</v>
      </c>
      <c r="I1318" s="8" t="str">
        <f t="shared" si="103"/>
        <v>&gt;500</v>
      </c>
      <c r="J1318" s="8" t="str">
        <f t="shared" si="104"/>
        <v>No</v>
      </c>
      <c r="K1318" s="1" t="s">
        <v>9295</v>
      </c>
      <c r="L1318">
        <v>4</v>
      </c>
      <c r="M1318" s="4">
        <v>314</v>
      </c>
      <c r="N1318" s="12">
        <f t="shared" si="102"/>
        <v>1256</v>
      </c>
      <c r="O1318" t="s">
        <v>11882</v>
      </c>
      <c r="P1318" t="s">
        <v>8196</v>
      </c>
      <c r="Q1318" t="s">
        <v>13014</v>
      </c>
      <c r="R1318" t="s">
        <v>8197</v>
      </c>
      <c r="S1318" t="s">
        <v>14201</v>
      </c>
      <c r="T1318" t="s">
        <v>8198</v>
      </c>
      <c r="U1318" t="s">
        <v>8199</v>
      </c>
      <c r="V1318" t="s">
        <v>8200</v>
      </c>
    </row>
    <row r="1319" spans="1:22">
      <c r="A1319" t="s">
        <v>8201</v>
      </c>
      <c r="B1319" t="s">
        <v>10435</v>
      </c>
      <c r="C1319" t="s">
        <v>10711</v>
      </c>
      <c r="D1319" s="2">
        <v>5395</v>
      </c>
      <c r="E1319" s="11">
        <f t="shared" si="100"/>
        <v>10694650</v>
      </c>
      <c r="F1319" s="5">
        <v>19990</v>
      </c>
      <c r="G1319" s="1">
        <v>0.73</v>
      </c>
      <c r="H1319" t="str">
        <f t="shared" si="101"/>
        <v>20-50%</v>
      </c>
      <c r="I1319" s="8" t="str">
        <f t="shared" si="103"/>
        <v>&gt;500</v>
      </c>
      <c r="J1319" s="8" t="str">
        <f t="shared" si="104"/>
        <v>No</v>
      </c>
      <c r="K1319" s="1" t="s">
        <v>9295</v>
      </c>
      <c r="L1319">
        <v>4.4000000000000004</v>
      </c>
      <c r="M1319" s="4">
        <v>535</v>
      </c>
      <c r="N1319" s="12">
        <f t="shared" si="102"/>
        <v>2354</v>
      </c>
      <c r="O1319" t="s">
        <v>11883</v>
      </c>
      <c r="P1319" t="s">
        <v>8203</v>
      </c>
      <c r="Q1319" t="s">
        <v>13015</v>
      </c>
      <c r="R1319" t="s">
        <v>8204</v>
      </c>
      <c r="S1319" t="s">
        <v>14202</v>
      </c>
      <c r="T1319" t="s">
        <v>8205</v>
      </c>
      <c r="U1319" t="s">
        <v>8206</v>
      </c>
      <c r="V1319" t="s">
        <v>8207</v>
      </c>
    </row>
    <row r="1320" spans="1:22">
      <c r="A1320" t="s">
        <v>8208</v>
      </c>
      <c r="B1320" t="s">
        <v>10436</v>
      </c>
      <c r="C1320" t="s">
        <v>10711</v>
      </c>
      <c r="D1320">
        <v>559</v>
      </c>
      <c r="E1320" s="11">
        <f t="shared" si="100"/>
        <v>17498250</v>
      </c>
      <c r="F1320" s="5">
        <v>1010</v>
      </c>
      <c r="G1320" s="1">
        <v>0.45</v>
      </c>
      <c r="H1320" t="str">
        <f t="shared" si="101"/>
        <v>20-50%</v>
      </c>
      <c r="I1320" s="8" t="str">
        <f t="shared" si="103"/>
        <v>&gt;500</v>
      </c>
      <c r="J1320" s="8" t="str">
        <f t="shared" si="104"/>
        <v>No</v>
      </c>
      <c r="K1320" s="1" t="s">
        <v>9296</v>
      </c>
      <c r="L1320">
        <v>4.0999999999999996</v>
      </c>
      <c r="M1320" s="4">
        <v>17325</v>
      </c>
      <c r="N1320" s="12">
        <f t="shared" si="102"/>
        <v>71032.5</v>
      </c>
      <c r="O1320" t="s">
        <v>11884</v>
      </c>
      <c r="P1320" t="s">
        <v>8210</v>
      </c>
      <c r="Q1320" t="s">
        <v>13016</v>
      </c>
      <c r="R1320" t="s">
        <v>8211</v>
      </c>
      <c r="S1320" t="s">
        <v>14203</v>
      </c>
      <c r="T1320" t="s">
        <v>8212</v>
      </c>
      <c r="U1320" t="s">
        <v>8213</v>
      </c>
      <c r="V1320" t="s">
        <v>8214</v>
      </c>
    </row>
    <row r="1321" spans="1:22">
      <c r="A1321" t="s">
        <v>8215</v>
      </c>
      <c r="B1321" t="s">
        <v>10437</v>
      </c>
      <c r="C1321" t="s">
        <v>10723</v>
      </c>
      <c r="D1321">
        <v>660</v>
      </c>
      <c r="E1321" s="11">
        <f t="shared" si="100"/>
        <v>100100</v>
      </c>
      <c r="F1321" s="5">
        <v>1100</v>
      </c>
      <c r="G1321" s="1">
        <v>0.4</v>
      </c>
      <c r="H1321" t="str">
        <f t="shared" si="101"/>
        <v>&gt;=50%</v>
      </c>
      <c r="I1321" s="8" t="str">
        <f t="shared" si="103"/>
        <v>&gt;500</v>
      </c>
      <c r="J1321" s="8" t="str">
        <f t="shared" si="104"/>
        <v>No</v>
      </c>
      <c r="K1321" s="1" t="s">
        <v>9296</v>
      </c>
      <c r="L1321">
        <v>3.6</v>
      </c>
      <c r="M1321" s="4">
        <v>91</v>
      </c>
      <c r="N1321" s="12">
        <f t="shared" si="102"/>
        <v>327.60000000000002</v>
      </c>
      <c r="O1321" t="s">
        <v>8217</v>
      </c>
      <c r="P1321" t="s">
        <v>8218</v>
      </c>
      <c r="Q1321" t="s">
        <v>13017</v>
      </c>
      <c r="R1321" t="s">
        <v>8219</v>
      </c>
      <c r="S1321" t="s">
        <v>14204</v>
      </c>
      <c r="T1321" t="s">
        <v>8220</v>
      </c>
      <c r="U1321" t="s">
        <v>8221</v>
      </c>
      <c r="V1321" t="s">
        <v>8222</v>
      </c>
    </row>
    <row r="1322" spans="1:22">
      <c r="A1322" t="s">
        <v>8223</v>
      </c>
      <c r="B1322" t="s">
        <v>8224</v>
      </c>
      <c r="C1322" t="s">
        <v>10716</v>
      </c>
      <c r="D1322">
        <v>419</v>
      </c>
      <c r="E1322" s="11">
        <f t="shared" si="100"/>
        <v>226773</v>
      </c>
      <c r="F1322" s="5">
        <v>999</v>
      </c>
      <c r="G1322" s="1">
        <v>0.57999999999999996</v>
      </c>
      <c r="H1322" t="str">
        <f t="shared" si="101"/>
        <v>20-50%</v>
      </c>
      <c r="I1322" s="8" t="str">
        <f t="shared" si="103"/>
        <v>&gt;500</v>
      </c>
      <c r="J1322" s="8" t="str">
        <f t="shared" si="104"/>
        <v>No</v>
      </c>
      <c r="K1322" s="1" t="s">
        <v>9295</v>
      </c>
      <c r="L1322">
        <v>4.4000000000000004</v>
      </c>
      <c r="M1322" s="4">
        <v>227</v>
      </c>
      <c r="N1322" s="12">
        <f t="shared" si="102"/>
        <v>998.80000000000007</v>
      </c>
      <c r="O1322" t="s">
        <v>11885</v>
      </c>
      <c r="P1322" t="s">
        <v>8225</v>
      </c>
      <c r="Q1322" t="s">
        <v>13018</v>
      </c>
      <c r="R1322" t="s">
        <v>8226</v>
      </c>
      <c r="S1322" t="s">
        <v>14205</v>
      </c>
      <c r="T1322" t="s">
        <v>8227</v>
      </c>
      <c r="U1322" t="s">
        <v>8228</v>
      </c>
      <c r="V1322" t="s">
        <v>8229</v>
      </c>
    </row>
    <row r="1323" spans="1:22">
      <c r="A1323" t="s">
        <v>8230</v>
      </c>
      <c r="B1323" t="s">
        <v>10438</v>
      </c>
      <c r="C1323" t="s">
        <v>10728</v>
      </c>
      <c r="D1323" s="2">
        <v>7349</v>
      </c>
      <c r="E1323" s="11">
        <f t="shared" si="100"/>
        <v>130331300</v>
      </c>
      <c r="F1323" s="5">
        <v>10900</v>
      </c>
      <c r="G1323" s="1">
        <v>0.33</v>
      </c>
      <c r="H1323" t="str">
        <f t="shared" si="101"/>
        <v>20-50%</v>
      </c>
      <c r="I1323" s="8" t="str">
        <f t="shared" si="103"/>
        <v>&gt;500</v>
      </c>
      <c r="J1323" s="8" t="str">
        <f t="shared" si="104"/>
        <v>No</v>
      </c>
      <c r="K1323" s="1" t="s">
        <v>9296</v>
      </c>
      <c r="L1323">
        <v>4.2</v>
      </c>
      <c r="M1323" s="4">
        <v>11957</v>
      </c>
      <c r="N1323" s="12">
        <f t="shared" si="102"/>
        <v>50219.4</v>
      </c>
      <c r="O1323" t="s">
        <v>11886</v>
      </c>
      <c r="P1323" t="s">
        <v>8232</v>
      </c>
      <c r="Q1323" t="s">
        <v>13019</v>
      </c>
      <c r="R1323" t="s">
        <v>8233</v>
      </c>
      <c r="S1323" t="s">
        <v>14206</v>
      </c>
      <c r="T1323" t="s">
        <v>8234</v>
      </c>
      <c r="U1323" t="s">
        <v>8235</v>
      </c>
      <c r="V1323" t="s">
        <v>8236</v>
      </c>
    </row>
    <row r="1324" spans="1:22">
      <c r="A1324" t="s">
        <v>8237</v>
      </c>
      <c r="B1324" t="s">
        <v>10439</v>
      </c>
      <c r="C1324" t="s">
        <v>10722</v>
      </c>
      <c r="D1324" s="2">
        <v>2899</v>
      </c>
      <c r="E1324" s="11">
        <f t="shared" si="100"/>
        <v>28595700</v>
      </c>
      <c r="F1324" s="5">
        <v>4005</v>
      </c>
      <c r="G1324" s="1">
        <v>0.28000000000000003</v>
      </c>
      <c r="H1324" t="str">
        <f t="shared" si="101"/>
        <v>20-50%</v>
      </c>
      <c r="I1324" s="8" t="str">
        <f t="shared" si="103"/>
        <v>&gt;500</v>
      </c>
      <c r="J1324" s="8" t="str">
        <f t="shared" si="104"/>
        <v>No</v>
      </c>
      <c r="K1324" s="1" t="s">
        <v>9296</v>
      </c>
      <c r="L1324">
        <v>4.3</v>
      </c>
      <c r="M1324" s="4">
        <v>7140</v>
      </c>
      <c r="N1324" s="12">
        <f t="shared" si="102"/>
        <v>30702</v>
      </c>
      <c r="O1324" t="s">
        <v>11887</v>
      </c>
      <c r="P1324" t="s">
        <v>8239</v>
      </c>
      <c r="Q1324" t="s">
        <v>13020</v>
      </c>
      <c r="R1324" t="s">
        <v>8240</v>
      </c>
      <c r="S1324" t="s">
        <v>14207</v>
      </c>
      <c r="T1324" t="s">
        <v>8241</v>
      </c>
      <c r="U1324" t="s">
        <v>8242</v>
      </c>
      <c r="V1324" t="s">
        <v>8243</v>
      </c>
    </row>
    <row r="1325" spans="1:22">
      <c r="A1325" t="s">
        <v>8244</v>
      </c>
      <c r="B1325" t="s">
        <v>10440</v>
      </c>
      <c r="C1325" t="s">
        <v>10724</v>
      </c>
      <c r="D1325" s="2">
        <v>1799</v>
      </c>
      <c r="E1325" s="11">
        <f t="shared" si="100"/>
        <v>2263665</v>
      </c>
      <c r="F1325" s="5">
        <v>3295</v>
      </c>
      <c r="G1325" s="1">
        <v>0.45</v>
      </c>
      <c r="H1325" t="str">
        <f t="shared" si="101"/>
        <v>&gt;=50%</v>
      </c>
      <c r="I1325" s="8" t="str">
        <f t="shared" si="103"/>
        <v>&gt;500</v>
      </c>
      <c r="J1325" s="8" t="str">
        <f t="shared" si="104"/>
        <v>No</v>
      </c>
      <c r="K1325" s="1" t="s">
        <v>9296</v>
      </c>
      <c r="L1325">
        <v>3.8</v>
      </c>
      <c r="M1325" s="4">
        <v>687</v>
      </c>
      <c r="N1325" s="12">
        <f t="shared" si="102"/>
        <v>2610.6</v>
      </c>
      <c r="O1325" t="s">
        <v>11888</v>
      </c>
      <c r="P1325" t="s">
        <v>8246</v>
      </c>
      <c r="Q1325" t="s">
        <v>13021</v>
      </c>
      <c r="R1325" t="s">
        <v>8247</v>
      </c>
      <c r="S1325" t="s">
        <v>14208</v>
      </c>
      <c r="T1325" t="s">
        <v>8248</v>
      </c>
      <c r="U1325" t="s">
        <v>8249</v>
      </c>
      <c r="V1325" t="s">
        <v>8250</v>
      </c>
    </row>
    <row r="1326" spans="1:22">
      <c r="A1326" t="s">
        <v>8251</v>
      </c>
      <c r="B1326" t="s">
        <v>10441</v>
      </c>
      <c r="C1326" t="s">
        <v>10743</v>
      </c>
      <c r="D1326" s="2">
        <v>1474</v>
      </c>
      <c r="E1326" s="11">
        <f t="shared" si="100"/>
        <v>4859250</v>
      </c>
      <c r="F1326" s="5">
        <v>4650</v>
      </c>
      <c r="G1326" s="1">
        <v>0.68</v>
      </c>
      <c r="H1326" t="str">
        <f t="shared" si="101"/>
        <v>20-50%</v>
      </c>
      <c r="I1326" s="8" t="str">
        <f t="shared" si="103"/>
        <v>&gt;500</v>
      </c>
      <c r="J1326" s="8" t="str">
        <f t="shared" si="104"/>
        <v>No</v>
      </c>
      <c r="K1326" s="1" t="s">
        <v>9295</v>
      </c>
      <c r="L1326">
        <v>4.0999999999999996</v>
      </c>
      <c r="M1326" s="4">
        <v>1045</v>
      </c>
      <c r="N1326" s="12">
        <f t="shared" si="102"/>
        <v>4284.5</v>
      </c>
      <c r="O1326" t="s">
        <v>11889</v>
      </c>
      <c r="P1326" t="s">
        <v>8253</v>
      </c>
      <c r="Q1326" t="s">
        <v>13022</v>
      </c>
      <c r="R1326" t="s">
        <v>8254</v>
      </c>
      <c r="S1326" t="s">
        <v>14209</v>
      </c>
      <c r="T1326" t="s">
        <v>8255</v>
      </c>
      <c r="U1326" t="s">
        <v>8256</v>
      </c>
      <c r="V1326" t="s">
        <v>8257</v>
      </c>
    </row>
    <row r="1327" spans="1:22">
      <c r="A1327" t="s">
        <v>8258</v>
      </c>
      <c r="B1327" t="s">
        <v>10442</v>
      </c>
      <c r="C1327" t="s">
        <v>10713</v>
      </c>
      <c r="D1327" s="2">
        <v>15999</v>
      </c>
      <c r="E1327" s="11">
        <f t="shared" si="100"/>
        <v>274547000</v>
      </c>
      <c r="F1327" s="5">
        <v>24500</v>
      </c>
      <c r="G1327" s="1">
        <v>0.35</v>
      </c>
      <c r="H1327" t="str">
        <f t="shared" si="101"/>
        <v>20-50%</v>
      </c>
      <c r="I1327" s="8" t="str">
        <f t="shared" si="103"/>
        <v>&gt;500</v>
      </c>
      <c r="J1327" s="8" t="str">
        <f t="shared" si="104"/>
        <v>No</v>
      </c>
      <c r="K1327" s="1" t="s">
        <v>9296</v>
      </c>
      <c r="L1327">
        <v>4</v>
      </c>
      <c r="M1327" s="4">
        <v>11206</v>
      </c>
      <c r="N1327" s="12">
        <f t="shared" si="102"/>
        <v>44824</v>
      </c>
      <c r="O1327" t="s">
        <v>11890</v>
      </c>
      <c r="P1327" t="s">
        <v>8260</v>
      </c>
      <c r="Q1327" t="s">
        <v>13023</v>
      </c>
      <c r="R1327" t="s">
        <v>8261</v>
      </c>
      <c r="S1327" t="s">
        <v>14210</v>
      </c>
      <c r="T1327" t="s">
        <v>8262</v>
      </c>
      <c r="U1327" t="s">
        <v>8263</v>
      </c>
      <c r="V1327" t="s">
        <v>8264</v>
      </c>
    </row>
    <row r="1328" spans="1:22">
      <c r="A1328" t="s">
        <v>8265</v>
      </c>
      <c r="B1328" t="s">
        <v>10443</v>
      </c>
      <c r="C1328" t="s">
        <v>10710</v>
      </c>
      <c r="D1328" s="2">
        <v>3645</v>
      </c>
      <c r="E1328" s="11">
        <f t="shared" si="100"/>
        <v>3405270</v>
      </c>
      <c r="F1328" s="5">
        <v>6070</v>
      </c>
      <c r="G1328" s="1">
        <v>0.4</v>
      </c>
      <c r="H1328" t="str">
        <f t="shared" si="101"/>
        <v>&gt;=50%</v>
      </c>
      <c r="I1328" s="8" t="str">
        <f t="shared" si="103"/>
        <v>&gt;500</v>
      </c>
      <c r="J1328" s="8" t="str">
        <f t="shared" si="104"/>
        <v>No</v>
      </c>
      <c r="K1328" s="1" t="s">
        <v>9296</v>
      </c>
      <c r="L1328">
        <v>4.2</v>
      </c>
      <c r="M1328" s="4">
        <v>561</v>
      </c>
      <c r="N1328" s="12">
        <f t="shared" si="102"/>
        <v>2356.2000000000003</v>
      </c>
      <c r="O1328" t="s">
        <v>11891</v>
      </c>
      <c r="P1328" t="s">
        <v>8267</v>
      </c>
      <c r="Q1328" t="s">
        <v>13024</v>
      </c>
      <c r="R1328" t="s">
        <v>8268</v>
      </c>
      <c r="S1328" t="s">
        <v>14211</v>
      </c>
      <c r="T1328" t="s">
        <v>8269</v>
      </c>
      <c r="U1328" t="s">
        <v>8270</v>
      </c>
      <c r="V1328" t="s">
        <v>8271</v>
      </c>
    </row>
    <row r="1329" spans="1:22">
      <c r="A1329" t="s">
        <v>8272</v>
      </c>
      <c r="B1329" t="s">
        <v>10444</v>
      </c>
      <c r="C1329" t="s">
        <v>10739</v>
      </c>
      <c r="D1329">
        <v>375</v>
      </c>
      <c r="E1329" s="11">
        <f t="shared" si="100"/>
        <v>1986012</v>
      </c>
      <c r="F1329" s="5">
        <v>999</v>
      </c>
      <c r="G1329" s="1">
        <v>0.62</v>
      </c>
      <c r="H1329" t="str">
        <f t="shared" si="101"/>
        <v>20-50%</v>
      </c>
      <c r="I1329" s="8" t="str">
        <f t="shared" si="103"/>
        <v>&gt;500</v>
      </c>
      <c r="J1329" s="8" t="str">
        <f t="shared" si="104"/>
        <v>No</v>
      </c>
      <c r="K1329" s="1" t="s">
        <v>9295</v>
      </c>
      <c r="L1329">
        <v>3.6</v>
      </c>
      <c r="M1329" s="4">
        <v>1988</v>
      </c>
      <c r="N1329" s="12">
        <f t="shared" si="102"/>
        <v>7156.8</v>
      </c>
      <c r="O1329" t="s">
        <v>11892</v>
      </c>
      <c r="P1329" t="s">
        <v>8274</v>
      </c>
      <c r="Q1329" t="s">
        <v>13025</v>
      </c>
      <c r="R1329" t="s">
        <v>8275</v>
      </c>
      <c r="S1329" t="s">
        <v>14212</v>
      </c>
      <c r="T1329" t="s">
        <v>8276</v>
      </c>
      <c r="U1329" t="s">
        <v>8277</v>
      </c>
      <c r="V1329" t="s">
        <v>8278</v>
      </c>
    </row>
    <row r="1330" spans="1:22">
      <c r="A1330" t="s">
        <v>8279</v>
      </c>
      <c r="B1330" t="s">
        <v>10445</v>
      </c>
      <c r="C1330" t="s">
        <v>10755</v>
      </c>
      <c r="D1330" s="2">
        <v>2976</v>
      </c>
      <c r="E1330" s="11">
        <f t="shared" si="100"/>
        <v>14754300</v>
      </c>
      <c r="F1330" s="5">
        <v>3945</v>
      </c>
      <c r="G1330" s="1">
        <v>0.25</v>
      </c>
      <c r="H1330" t="str">
        <f t="shared" si="101"/>
        <v>20-50%</v>
      </c>
      <c r="I1330" s="8" t="str">
        <f t="shared" si="103"/>
        <v>&gt;500</v>
      </c>
      <c r="J1330" s="8" t="str">
        <f t="shared" si="104"/>
        <v>No</v>
      </c>
      <c r="K1330" s="1" t="s">
        <v>9296</v>
      </c>
      <c r="L1330">
        <v>4.2</v>
      </c>
      <c r="M1330" s="4">
        <v>3740</v>
      </c>
      <c r="N1330" s="12">
        <f t="shared" si="102"/>
        <v>15708</v>
      </c>
      <c r="O1330" t="s">
        <v>11893</v>
      </c>
      <c r="P1330" t="s">
        <v>8281</v>
      </c>
      <c r="Q1330" t="s">
        <v>13026</v>
      </c>
      <c r="R1330" t="s">
        <v>8282</v>
      </c>
      <c r="S1330" t="s">
        <v>14213</v>
      </c>
      <c r="T1330" t="s">
        <v>8283</v>
      </c>
      <c r="U1330" t="s">
        <v>8284</v>
      </c>
      <c r="V1330" t="s">
        <v>8285</v>
      </c>
    </row>
    <row r="1331" spans="1:22">
      <c r="A1331" t="s">
        <v>8286</v>
      </c>
      <c r="B1331" t="s">
        <v>10446</v>
      </c>
      <c r="C1331" t="s">
        <v>10720</v>
      </c>
      <c r="D1331" s="2">
        <v>1099</v>
      </c>
      <c r="E1331" s="11">
        <f t="shared" si="100"/>
        <v>6597099</v>
      </c>
      <c r="F1331" s="5">
        <v>1499</v>
      </c>
      <c r="G1331" s="1">
        <v>0.27</v>
      </c>
      <c r="H1331" t="str">
        <f t="shared" si="101"/>
        <v>&gt;=50%</v>
      </c>
      <c r="I1331" s="8" t="str">
        <f t="shared" si="103"/>
        <v>&gt;500</v>
      </c>
      <c r="J1331" s="8" t="str">
        <f t="shared" si="104"/>
        <v>No</v>
      </c>
      <c r="K1331" s="1" t="s">
        <v>9296</v>
      </c>
      <c r="L1331">
        <v>4.0999999999999996</v>
      </c>
      <c r="M1331" s="4">
        <v>4401</v>
      </c>
      <c r="N1331" s="12">
        <f t="shared" si="102"/>
        <v>18044.099999999999</v>
      </c>
      <c r="O1331" t="s">
        <v>11894</v>
      </c>
      <c r="P1331" t="s">
        <v>8288</v>
      </c>
      <c r="Q1331" t="s">
        <v>13027</v>
      </c>
      <c r="R1331" t="s">
        <v>8289</v>
      </c>
      <c r="S1331" t="s">
        <v>14214</v>
      </c>
      <c r="T1331" t="s">
        <v>8290</v>
      </c>
      <c r="U1331" t="s">
        <v>8291</v>
      </c>
      <c r="V1331" t="s">
        <v>8292</v>
      </c>
    </row>
    <row r="1332" spans="1:22">
      <c r="A1332" t="s">
        <v>8293</v>
      </c>
      <c r="B1332" t="s">
        <v>10447</v>
      </c>
      <c r="C1332" t="s">
        <v>10712</v>
      </c>
      <c r="D1332" s="2">
        <v>2575</v>
      </c>
      <c r="E1332" s="11">
        <f t="shared" si="100"/>
        <v>4093700</v>
      </c>
      <c r="F1332" s="5">
        <v>6700</v>
      </c>
      <c r="G1332" s="1">
        <v>0.62</v>
      </c>
      <c r="H1332" t="str">
        <f t="shared" si="101"/>
        <v>20-50%</v>
      </c>
      <c r="I1332" s="8" t="str">
        <f t="shared" si="103"/>
        <v>&gt;500</v>
      </c>
      <c r="J1332" s="8" t="str">
        <f t="shared" si="104"/>
        <v>No</v>
      </c>
      <c r="K1332" s="1" t="s">
        <v>9295</v>
      </c>
      <c r="L1332">
        <v>4.2</v>
      </c>
      <c r="M1332" s="4">
        <v>611</v>
      </c>
      <c r="N1332" s="12">
        <f t="shared" si="102"/>
        <v>2566.2000000000003</v>
      </c>
      <c r="O1332" t="s">
        <v>11895</v>
      </c>
      <c r="P1332" t="s">
        <v>8295</v>
      </c>
      <c r="Q1332" t="s">
        <v>13028</v>
      </c>
      <c r="R1332" t="s">
        <v>8296</v>
      </c>
      <c r="S1332" t="s">
        <v>14215</v>
      </c>
      <c r="T1332" t="s">
        <v>8297</v>
      </c>
      <c r="U1332" t="s">
        <v>8298</v>
      </c>
      <c r="V1332" t="s">
        <v>8299</v>
      </c>
    </row>
    <row r="1333" spans="1:22">
      <c r="A1333" t="s">
        <v>8300</v>
      </c>
      <c r="B1333" t="s">
        <v>10448</v>
      </c>
      <c r="C1333" t="s">
        <v>10710</v>
      </c>
      <c r="D1333" s="2">
        <v>1649</v>
      </c>
      <c r="E1333" s="11">
        <f t="shared" si="100"/>
        <v>6053600</v>
      </c>
      <c r="F1333" s="5">
        <v>2800</v>
      </c>
      <c r="G1333" s="1">
        <v>0.41</v>
      </c>
      <c r="H1333" t="str">
        <f t="shared" si="101"/>
        <v>&gt;=50%</v>
      </c>
      <c r="I1333" s="8" t="str">
        <f t="shared" si="103"/>
        <v>&gt;500</v>
      </c>
      <c r="J1333" s="8" t="str">
        <f t="shared" si="104"/>
        <v>No</v>
      </c>
      <c r="K1333" s="1" t="s">
        <v>9296</v>
      </c>
      <c r="L1333">
        <v>3.9</v>
      </c>
      <c r="M1333" s="4">
        <v>2162</v>
      </c>
      <c r="N1333" s="12">
        <f t="shared" si="102"/>
        <v>8431.7999999999993</v>
      </c>
      <c r="O1333" t="s">
        <v>11896</v>
      </c>
      <c r="P1333" t="s">
        <v>8302</v>
      </c>
      <c r="Q1333" t="s">
        <v>13029</v>
      </c>
      <c r="R1333" t="s">
        <v>8303</v>
      </c>
      <c r="S1333" t="s">
        <v>14216</v>
      </c>
      <c r="T1333" t="s">
        <v>8304</v>
      </c>
      <c r="U1333" t="s">
        <v>8305</v>
      </c>
      <c r="V1333" t="s">
        <v>8306</v>
      </c>
    </row>
    <row r="1334" spans="1:22">
      <c r="A1334" t="s">
        <v>8307</v>
      </c>
      <c r="B1334" t="s">
        <v>10449</v>
      </c>
      <c r="C1334" t="s">
        <v>10710</v>
      </c>
      <c r="D1334">
        <v>799</v>
      </c>
      <c r="E1334" s="11">
        <f t="shared" si="100"/>
        <v>164803</v>
      </c>
      <c r="F1334" s="5">
        <v>1699</v>
      </c>
      <c r="G1334" s="1">
        <v>0.53</v>
      </c>
      <c r="H1334" t="str">
        <f t="shared" si="101"/>
        <v>20-50%</v>
      </c>
      <c r="I1334" s="8" t="str">
        <f t="shared" si="103"/>
        <v>&gt;500</v>
      </c>
      <c r="J1334" s="8" t="str">
        <f t="shared" si="104"/>
        <v>No</v>
      </c>
      <c r="K1334" s="1" t="s">
        <v>9295</v>
      </c>
      <c r="L1334">
        <v>4</v>
      </c>
      <c r="M1334" s="4">
        <v>97</v>
      </c>
      <c r="N1334" s="12">
        <f t="shared" si="102"/>
        <v>388</v>
      </c>
      <c r="O1334" t="s">
        <v>11897</v>
      </c>
      <c r="P1334" t="s">
        <v>8309</v>
      </c>
      <c r="Q1334" t="s">
        <v>13030</v>
      </c>
      <c r="R1334" t="s">
        <v>8310</v>
      </c>
      <c r="S1334" t="s">
        <v>14217</v>
      </c>
      <c r="T1334" t="s">
        <v>8311</v>
      </c>
      <c r="U1334" t="s">
        <v>8312</v>
      </c>
      <c r="V1334" t="s">
        <v>8313</v>
      </c>
    </row>
    <row r="1335" spans="1:22">
      <c r="A1335" t="s">
        <v>8314</v>
      </c>
      <c r="B1335" t="s">
        <v>10450</v>
      </c>
      <c r="C1335" t="s">
        <v>10706</v>
      </c>
      <c r="D1335">
        <v>765</v>
      </c>
      <c r="E1335" s="11">
        <f t="shared" si="100"/>
        <v>5873350</v>
      </c>
      <c r="F1335" s="5">
        <v>970</v>
      </c>
      <c r="G1335" s="1">
        <v>0.21</v>
      </c>
      <c r="H1335" t="str">
        <f t="shared" si="101"/>
        <v>20-50%</v>
      </c>
      <c r="I1335" s="8" t="str">
        <f t="shared" si="103"/>
        <v>&gt;500</v>
      </c>
      <c r="J1335" s="8" t="str">
        <f t="shared" si="104"/>
        <v>No</v>
      </c>
      <c r="K1335" s="1" t="s">
        <v>9296</v>
      </c>
      <c r="L1335">
        <v>4.2</v>
      </c>
      <c r="M1335" s="4">
        <v>6055</v>
      </c>
      <c r="N1335" s="12">
        <f t="shared" si="102"/>
        <v>25431</v>
      </c>
      <c r="O1335" t="s">
        <v>11898</v>
      </c>
      <c r="P1335" t="s">
        <v>8316</v>
      </c>
      <c r="Q1335" t="s">
        <v>13031</v>
      </c>
      <c r="R1335" t="s">
        <v>8317</v>
      </c>
      <c r="S1335" t="s">
        <v>14218</v>
      </c>
      <c r="T1335" t="s">
        <v>8318</v>
      </c>
      <c r="U1335" t="s">
        <v>8319</v>
      </c>
      <c r="V1335" t="s">
        <v>8320</v>
      </c>
    </row>
    <row r="1336" spans="1:22">
      <c r="A1336" t="s">
        <v>8321</v>
      </c>
      <c r="B1336" t="s">
        <v>10451</v>
      </c>
      <c r="C1336" t="s">
        <v>10759</v>
      </c>
      <c r="D1336">
        <v>999</v>
      </c>
      <c r="E1336" s="11">
        <f t="shared" si="100"/>
        <v>579000</v>
      </c>
      <c r="F1336" s="5">
        <v>1500</v>
      </c>
      <c r="G1336" s="1">
        <v>0.33</v>
      </c>
      <c r="H1336" t="str">
        <f t="shared" si="101"/>
        <v>&gt;=50%</v>
      </c>
      <c r="I1336" s="8" t="str">
        <f t="shared" si="103"/>
        <v>&gt;500</v>
      </c>
      <c r="J1336" s="8" t="str">
        <f t="shared" si="104"/>
        <v>No</v>
      </c>
      <c r="K1336" s="1" t="s">
        <v>9296</v>
      </c>
      <c r="L1336">
        <v>4.2</v>
      </c>
      <c r="M1336" s="4">
        <v>386</v>
      </c>
      <c r="N1336" s="12">
        <f t="shared" si="102"/>
        <v>1621.2</v>
      </c>
      <c r="O1336" t="s">
        <v>11899</v>
      </c>
      <c r="P1336" t="s">
        <v>8323</v>
      </c>
      <c r="Q1336" t="s">
        <v>13032</v>
      </c>
      <c r="R1336" t="s">
        <v>8324</v>
      </c>
      <c r="S1336" t="s">
        <v>14219</v>
      </c>
      <c r="T1336" t="s">
        <v>8325</v>
      </c>
      <c r="U1336" t="s">
        <v>8326</v>
      </c>
      <c r="V1336" t="s">
        <v>8327</v>
      </c>
    </row>
    <row r="1337" spans="1:22">
      <c r="A1337" t="s">
        <v>8328</v>
      </c>
      <c r="B1337" t="s">
        <v>10452</v>
      </c>
      <c r="C1337" t="s">
        <v>10760</v>
      </c>
      <c r="D1337">
        <v>587</v>
      </c>
      <c r="E1337" s="11">
        <f t="shared" si="100"/>
        <v>721315</v>
      </c>
      <c r="F1337" s="5">
        <v>1295</v>
      </c>
      <c r="G1337" s="1">
        <v>0.55000000000000004</v>
      </c>
      <c r="H1337" t="str">
        <f t="shared" si="101"/>
        <v>20-50%</v>
      </c>
      <c r="I1337" s="8" t="str">
        <f t="shared" si="103"/>
        <v>&gt;500</v>
      </c>
      <c r="J1337" s="8" t="str">
        <f t="shared" si="104"/>
        <v>No</v>
      </c>
      <c r="K1337" s="1" t="s">
        <v>9295</v>
      </c>
      <c r="L1337">
        <v>4.0999999999999996</v>
      </c>
      <c r="M1337" s="4">
        <v>557</v>
      </c>
      <c r="N1337" s="12">
        <f t="shared" si="102"/>
        <v>2283.6999999999998</v>
      </c>
      <c r="O1337" t="s">
        <v>11900</v>
      </c>
      <c r="P1337" t="s">
        <v>8330</v>
      </c>
      <c r="Q1337" t="s">
        <v>13033</v>
      </c>
      <c r="R1337" t="s">
        <v>8331</v>
      </c>
      <c r="S1337" t="s">
        <v>14220</v>
      </c>
      <c r="T1337" t="s">
        <v>8332</v>
      </c>
      <c r="U1337" t="s">
        <v>8333</v>
      </c>
      <c r="V1337" t="s">
        <v>8334</v>
      </c>
    </row>
    <row r="1338" spans="1:22">
      <c r="A1338" t="s">
        <v>8335</v>
      </c>
      <c r="B1338" t="s">
        <v>10453</v>
      </c>
      <c r="C1338" t="s">
        <v>10711</v>
      </c>
      <c r="D1338" s="2">
        <v>12609</v>
      </c>
      <c r="E1338" s="11">
        <f t="shared" si="100"/>
        <v>54909712</v>
      </c>
      <c r="F1338" s="5">
        <v>23999</v>
      </c>
      <c r="G1338" s="1">
        <v>0.47</v>
      </c>
      <c r="H1338" t="str">
        <f t="shared" si="101"/>
        <v>20%</v>
      </c>
      <c r="I1338" s="8" t="str">
        <f t="shared" si="103"/>
        <v>&gt;500</v>
      </c>
      <c r="J1338" s="8" t="str">
        <f t="shared" si="104"/>
        <v>No</v>
      </c>
      <c r="K1338" s="1" t="s">
        <v>9296</v>
      </c>
      <c r="L1338">
        <v>4.4000000000000004</v>
      </c>
      <c r="M1338" s="4">
        <v>2288</v>
      </c>
      <c r="N1338" s="12">
        <f t="shared" si="102"/>
        <v>10067.200000000001</v>
      </c>
      <c r="O1338" t="s">
        <v>11901</v>
      </c>
      <c r="P1338" t="s">
        <v>8337</v>
      </c>
      <c r="Q1338" t="s">
        <v>13034</v>
      </c>
      <c r="R1338" t="s">
        <v>8338</v>
      </c>
      <c r="S1338" t="s">
        <v>14221</v>
      </c>
      <c r="T1338" t="s">
        <v>8339</v>
      </c>
      <c r="U1338" t="s">
        <v>8340</v>
      </c>
      <c r="V1338" t="s">
        <v>8341</v>
      </c>
    </row>
    <row r="1339" spans="1:22">
      <c r="A1339" t="s">
        <v>8342</v>
      </c>
      <c r="B1339" t="s">
        <v>8343</v>
      </c>
      <c r="C1339" t="s">
        <v>10729</v>
      </c>
      <c r="D1339">
        <v>699</v>
      </c>
      <c r="E1339" s="11">
        <f t="shared" si="100"/>
        <v>940100</v>
      </c>
      <c r="F1339" s="5">
        <v>850</v>
      </c>
      <c r="G1339" s="1">
        <v>0.18</v>
      </c>
      <c r="H1339" t="str">
        <f t="shared" si="101"/>
        <v>20-50%</v>
      </c>
      <c r="I1339" s="8" t="str">
        <f t="shared" si="103"/>
        <v>&gt;500</v>
      </c>
      <c r="J1339" s="8" t="str">
        <f t="shared" si="104"/>
        <v>No</v>
      </c>
      <c r="K1339" s="1" t="s">
        <v>9296</v>
      </c>
      <c r="L1339">
        <v>4.0999999999999996</v>
      </c>
      <c r="M1339" s="4">
        <v>1106</v>
      </c>
      <c r="N1339" s="12">
        <f t="shared" si="102"/>
        <v>4534.5999999999995</v>
      </c>
      <c r="O1339" t="s">
        <v>11902</v>
      </c>
      <c r="P1339" t="s">
        <v>8344</v>
      </c>
      <c r="Q1339" t="s">
        <v>13035</v>
      </c>
      <c r="R1339" t="s">
        <v>8345</v>
      </c>
      <c r="S1339" t="s">
        <v>14222</v>
      </c>
      <c r="T1339" t="s">
        <v>9287</v>
      </c>
      <c r="U1339" t="s">
        <v>8346</v>
      </c>
      <c r="V1339" t="s">
        <v>8347</v>
      </c>
    </row>
    <row r="1340" spans="1:22">
      <c r="A1340" t="s">
        <v>8348</v>
      </c>
      <c r="B1340" t="s">
        <v>10454</v>
      </c>
      <c r="C1340" t="s">
        <v>10717</v>
      </c>
      <c r="D1340" s="2">
        <v>3799</v>
      </c>
      <c r="E1340" s="11">
        <f t="shared" si="100"/>
        <v>71610000</v>
      </c>
      <c r="F1340" s="5">
        <v>6000</v>
      </c>
      <c r="G1340" s="1">
        <v>0.37</v>
      </c>
      <c r="H1340" t="str">
        <f t="shared" si="101"/>
        <v>20-50%</v>
      </c>
      <c r="I1340" s="8" t="str">
        <f t="shared" si="103"/>
        <v>&gt;500</v>
      </c>
      <c r="J1340" s="8" t="str">
        <f t="shared" si="104"/>
        <v>No</v>
      </c>
      <c r="K1340" s="1" t="s">
        <v>9296</v>
      </c>
      <c r="L1340">
        <v>4.2</v>
      </c>
      <c r="M1340" s="4">
        <v>11935</v>
      </c>
      <c r="N1340" s="12">
        <f t="shared" si="102"/>
        <v>50127</v>
      </c>
      <c r="O1340" t="s">
        <v>11903</v>
      </c>
      <c r="P1340" t="s">
        <v>8350</v>
      </c>
      <c r="Q1340" t="s">
        <v>13036</v>
      </c>
      <c r="R1340" t="s">
        <v>8351</v>
      </c>
      <c r="S1340" t="s">
        <v>14223</v>
      </c>
      <c r="T1340" t="s">
        <v>8352</v>
      </c>
      <c r="U1340" t="s">
        <v>8353</v>
      </c>
      <c r="V1340" t="s">
        <v>8354</v>
      </c>
    </row>
    <row r="1341" spans="1:22">
      <c r="A1341" t="s">
        <v>8355</v>
      </c>
      <c r="B1341" t="s">
        <v>10455</v>
      </c>
      <c r="C1341" t="s">
        <v>10705</v>
      </c>
      <c r="D1341">
        <v>640</v>
      </c>
      <c r="E1341" s="11">
        <f t="shared" si="100"/>
        <v>5160180</v>
      </c>
      <c r="F1341" s="5">
        <v>1020</v>
      </c>
      <c r="G1341" s="1">
        <v>0.37</v>
      </c>
      <c r="H1341" t="str">
        <f t="shared" si="101"/>
        <v>&gt;=50%</v>
      </c>
      <c r="I1341" s="8" t="str">
        <f t="shared" si="103"/>
        <v>&gt;500</v>
      </c>
      <c r="J1341" s="8" t="str">
        <f t="shared" si="104"/>
        <v>No</v>
      </c>
      <c r="K1341" s="1" t="s">
        <v>9296</v>
      </c>
      <c r="L1341">
        <v>4.0999999999999996</v>
      </c>
      <c r="M1341" s="4">
        <v>5059</v>
      </c>
      <c r="N1341" s="12">
        <f t="shared" si="102"/>
        <v>20741.899999999998</v>
      </c>
      <c r="O1341" t="s">
        <v>11904</v>
      </c>
      <c r="P1341" t="s">
        <v>8357</v>
      </c>
      <c r="Q1341" t="s">
        <v>13037</v>
      </c>
      <c r="R1341" t="s">
        <v>8358</v>
      </c>
      <c r="S1341" t="s">
        <v>14224</v>
      </c>
      <c r="T1341" t="s">
        <v>8359</v>
      </c>
      <c r="U1341" t="s">
        <v>8360</v>
      </c>
      <c r="V1341" t="s">
        <v>8361</v>
      </c>
    </row>
    <row r="1342" spans="1:22">
      <c r="A1342" t="s">
        <v>8362</v>
      </c>
      <c r="B1342" t="s">
        <v>10456</v>
      </c>
      <c r="C1342" t="s">
        <v>10713</v>
      </c>
      <c r="D1342">
        <v>979</v>
      </c>
      <c r="E1342" s="11">
        <f t="shared" si="100"/>
        <v>313843</v>
      </c>
      <c r="F1342" s="5">
        <v>1999</v>
      </c>
      <c r="G1342" s="1">
        <v>0.51</v>
      </c>
      <c r="H1342" t="str">
        <f t="shared" si="101"/>
        <v>20-50%</v>
      </c>
      <c r="I1342" s="8" t="str">
        <f t="shared" si="103"/>
        <v>&gt;500</v>
      </c>
      <c r="J1342" s="8" t="str">
        <f t="shared" si="104"/>
        <v>No</v>
      </c>
      <c r="K1342" s="1" t="s">
        <v>9295</v>
      </c>
      <c r="L1342">
        <v>3.9</v>
      </c>
      <c r="M1342" s="4">
        <v>157</v>
      </c>
      <c r="N1342" s="12">
        <f t="shared" si="102"/>
        <v>612.29999999999995</v>
      </c>
      <c r="O1342" t="s">
        <v>11905</v>
      </c>
      <c r="P1342" t="s">
        <v>8364</v>
      </c>
      <c r="Q1342" t="s">
        <v>13038</v>
      </c>
      <c r="R1342" t="s">
        <v>8365</v>
      </c>
      <c r="S1342" t="s">
        <v>14225</v>
      </c>
      <c r="T1342" t="s">
        <v>8366</v>
      </c>
      <c r="U1342" t="s">
        <v>8367</v>
      </c>
      <c r="V1342" t="s">
        <v>8368</v>
      </c>
    </row>
    <row r="1343" spans="1:22">
      <c r="A1343" t="s">
        <v>8369</v>
      </c>
      <c r="B1343" t="s">
        <v>10457</v>
      </c>
      <c r="C1343" t="s">
        <v>10720</v>
      </c>
      <c r="D1343" s="2">
        <v>5365</v>
      </c>
      <c r="E1343" s="11">
        <f t="shared" si="100"/>
        <v>26682880</v>
      </c>
      <c r="F1343" s="5">
        <v>7445</v>
      </c>
      <c r="G1343" s="1">
        <v>0.28000000000000003</v>
      </c>
      <c r="H1343" t="str">
        <f t="shared" si="101"/>
        <v>20%</v>
      </c>
      <c r="I1343" s="8" t="str">
        <f t="shared" si="103"/>
        <v>&gt;500</v>
      </c>
      <c r="J1343" s="8" t="str">
        <f t="shared" si="104"/>
        <v>No</v>
      </c>
      <c r="K1343" s="1" t="s">
        <v>9296</v>
      </c>
      <c r="L1343">
        <v>3.9</v>
      </c>
      <c r="M1343" s="4">
        <v>3584</v>
      </c>
      <c r="N1343" s="12">
        <f t="shared" si="102"/>
        <v>13977.6</v>
      </c>
      <c r="O1343" t="s">
        <v>8371</v>
      </c>
      <c r="P1343" t="s">
        <v>8372</v>
      </c>
      <c r="Q1343" t="s">
        <v>13039</v>
      </c>
      <c r="R1343" t="s">
        <v>8373</v>
      </c>
      <c r="S1343" t="s">
        <v>14226</v>
      </c>
      <c r="T1343" t="s">
        <v>8374</v>
      </c>
      <c r="U1343" t="s">
        <v>8375</v>
      </c>
      <c r="V1343" t="s">
        <v>8376</v>
      </c>
    </row>
    <row r="1344" spans="1:22">
      <c r="A1344" t="s">
        <v>8377</v>
      </c>
      <c r="B1344" t="s">
        <v>10458</v>
      </c>
      <c r="C1344" t="s">
        <v>10747</v>
      </c>
      <c r="D1344" s="2">
        <v>3199</v>
      </c>
      <c r="E1344" s="11">
        <f t="shared" si="100"/>
        <v>6646500</v>
      </c>
      <c r="F1344" s="5">
        <v>3500</v>
      </c>
      <c r="G1344" s="1">
        <v>0.09</v>
      </c>
      <c r="H1344" t="str">
        <f t="shared" si="101"/>
        <v>20-50%</v>
      </c>
      <c r="I1344" s="8" t="str">
        <f t="shared" si="103"/>
        <v>&gt;500</v>
      </c>
      <c r="J1344" s="8" t="str">
        <f t="shared" si="104"/>
        <v>No</v>
      </c>
      <c r="K1344" s="1" t="s">
        <v>9296</v>
      </c>
      <c r="L1344">
        <v>4.2</v>
      </c>
      <c r="M1344" s="4">
        <v>1899</v>
      </c>
      <c r="N1344" s="12">
        <f t="shared" si="102"/>
        <v>7975.8</v>
      </c>
      <c r="O1344" t="s">
        <v>11906</v>
      </c>
      <c r="P1344" t="s">
        <v>8379</v>
      </c>
      <c r="Q1344" t="s">
        <v>13040</v>
      </c>
      <c r="R1344" t="s">
        <v>8380</v>
      </c>
      <c r="S1344" t="s">
        <v>14227</v>
      </c>
      <c r="T1344" t="s">
        <v>8381</v>
      </c>
      <c r="U1344" t="s">
        <v>8382</v>
      </c>
      <c r="V1344" t="s">
        <v>8383</v>
      </c>
    </row>
    <row r="1345" spans="1:22">
      <c r="A1345" t="s">
        <v>8384</v>
      </c>
      <c r="B1345" t="s">
        <v>8385</v>
      </c>
      <c r="C1345" t="s">
        <v>10704</v>
      </c>
      <c r="D1345">
        <v>979</v>
      </c>
      <c r="E1345" s="11">
        <f t="shared" si="100"/>
        <v>21276540</v>
      </c>
      <c r="F1345" s="5">
        <v>1395</v>
      </c>
      <c r="G1345" s="1">
        <v>0.3</v>
      </c>
      <c r="H1345" t="str">
        <f t="shared" si="101"/>
        <v>&gt;=50%</v>
      </c>
      <c r="I1345" s="8" t="str">
        <f t="shared" si="103"/>
        <v>&gt;500</v>
      </c>
      <c r="J1345" s="8" t="str">
        <f t="shared" si="104"/>
        <v>No</v>
      </c>
      <c r="K1345" s="1" t="s">
        <v>9296</v>
      </c>
      <c r="L1345">
        <v>4.2</v>
      </c>
      <c r="M1345" s="4">
        <v>15252</v>
      </c>
      <c r="N1345" s="12">
        <f t="shared" si="102"/>
        <v>64058.400000000001</v>
      </c>
      <c r="O1345" t="s">
        <v>11907</v>
      </c>
      <c r="P1345" t="s">
        <v>8386</v>
      </c>
      <c r="Q1345" t="s">
        <v>13041</v>
      </c>
      <c r="R1345" t="s">
        <v>8387</v>
      </c>
      <c r="S1345" t="s">
        <v>14228</v>
      </c>
      <c r="T1345" t="s">
        <v>8388</v>
      </c>
      <c r="U1345" t="s">
        <v>8389</v>
      </c>
      <c r="V1345" t="s">
        <v>8390</v>
      </c>
    </row>
    <row r="1346" spans="1:22">
      <c r="A1346" t="s">
        <v>8391</v>
      </c>
      <c r="B1346" t="s">
        <v>10459</v>
      </c>
      <c r="C1346" t="s">
        <v>10748</v>
      </c>
      <c r="D1346">
        <v>929</v>
      </c>
      <c r="E1346" s="11">
        <f t="shared" ref="E1346:E1409" si="105">F1346 * M1346</f>
        <v>8796</v>
      </c>
      <c r="F1346" s="5">
        <v>2199</v>
      </c>
      <c r="G1346" s="1">
        <v>0.57999999999999996</v>
      </c>
      <c r="H1346" t="str">
        <f t="shared" ref="H1346:H1409" si="106">IF(G1347 &lt;=0.2, "20%", IF(G1347 &lt;=0.5,"20-50%", "&gt;=50%"))</f>
        <v>20%</v>
      </c>
      <c r="I1346" s="8" t="str">
        <f t="shared" si="103"/>
        <v>&gt;500</v>
      </c>
      <c r="J1346" s="8" t="str">
        <f t="shared" si="104"/>
        <v>No</v>
      </c>
      <c r="K1346" s="1" t="s">
        <v>9295</v>
      </c>
      <c r="L1346">
        <v>3.7</v>
      </c>
      <c r="M1346" s="4">
        <v>4</v>
      </c>
      <c r="N1346" s="12">
        <f t="shared" ref="N1346:N1409" si="107">L1346 *M1346</f>
        <v>14.8</v>
      </c>
      <c r="O1346" t="s">
        <v>8393</v>
      </c>
      <c r="P1346" t="s">
        <v>8394</v>
      </c>
      <c r="Q1346" t="s">
        <v>8395</v>
      </c>
      <c r="R1346" t="s">
        <v>8396</v>
      </c>
      <c r="S1346" t="s">
        <v>14229</v>
      </c>
      <c r="T1346" t="s">
        <v>8397</v>
      </c>
      <c r="U1346" t="s">
        <v>8398</v>
      </c>
      <c r="V1346" t="s">
        <v>8399</v>
      </c>
    </row>
    <row r="1347" spans="1:22">
      <c r="A1347" t="s">
        <v>8400</v>
      </c>
      <c r="B1347" t="s">
        <v>10460</v>
      </c>
      <c r="C1347" t="s">
        <v>10712</v>
      </c>
      <c r="D1347" s="2">
        <v>3710</v>
      </c>
      <c r="E1347" s="11">
        <f t="shared" si="105"/>
        <v>7196460</v>
      </c>
      <c r="F1347" s="5">
        <v>4330</v>
      </c>
      <c r="G1347" s="1">
        <v>0.14000000000000001</v>
      </c>
      <c r="H1347" t="str">
        <f t="shared" si="106"/>
        <v>&gt;=50%</v>
      </c>
      <c r="I1347" s="8" t="str">
        <f t="shared" ref="I1347:I1410" si="108">IF(F1347&lt;200,"&lt;200",IF(F1347&lt;=500,"200-500",IF(F1347&gt;500,"&gt;500")))</f>
        <v>&gt;500</v>
      </c>
      <c r="J1347" s="8" t="str">
        <f t="shared" ref="J1347:J1410" si="109">IF(T1347 &lt;1000, "Yes","No")</f>
        <v>No</v>
      </c>
      <c r="K1347" s="1" t="s">
        <v>9296</v>
      </c>
      <c r="L1347">
        <v>3.7</v>
      </c>
      <c r="M1347" s="4">
        <v>1662</v>
      </c>
      <c r="N1347" s="12">
        <f t="shared" si="107"/>
        <v>6149.4000000000005</v>
      </c>
      <c r="O1347" t="s">
        <v>11908</v>
      </c>
      <c r="P1347" t="s">
        <v>8402</v>
      </c>
      <c r="Q1347" t="s">
        <v>13042</v>
      </c>
      <c r="R1347" t="s">
        <v>8403</v>
      </c>
      <c r="S1347" t="s">
        <v>14230</v>
      </c>
      <c r="T1347" t="s">
        <v>8404</v>
      </c>
      <c r="U1347" t="s">
        <v>8405</v>
      </c>
      <c r="V1347" t="s">
        <v>8406</v>
      </c>
    </row>
    <row r="1348" spans="1:22">
      <c r="A1348" t="s">
        <v>8407</v>
      </c>
      <c r="B1348" t="s">
        <v>10461</v>
      </c>
      <c r="C1348" t="s">
        <v>10704</v>
      </c>
      <c r="D1348" s="2">
        <v>2033</v>
      </c>
      <c r="E1348" s="11">
        <f t="shared" si="105"/>
        <v>1812490</v>
      </c>
      <c r="F1348" s="5">
        <v>4295</v>
      </c>
      <c r="G1348" s="1">
        <v>0.53</v>
      </c>
      <c r="H1348" t="str">
        <f t="shared" si="106"/>
        <v>20-50%</v>
      </c>
      <c r="I1348" s="8" t="str">
        <f t="shared" si="108"/>
        <v>&gt;500</v>
      </c>
      <c r="J1348" s="8" t="str">
        <f t="shared" si="109"/>
        <v>No</v>
      </c>
      <c r="K1348" s="1" t="s">
        <v>9295</v>
      </c>
      <c r="L1348">
        <v>3.4</v>
      </c>
      <c r="M1348" s="4">
        <v>422</v>
      </c>
      <c r="N1348" s="12">
        <f t="shared" si="107"/>
        <v>1434.8</v>
      </c>
      <c r="O1348" t="s">
        <v>11909</v>
      </c>
      <c r="P1348" t="s">
        <v>8409</v>
      </c>
      <c r="Q1348" t="s">
        <v>13043</v>
      </c>
      <c r="R1348" t="s">
        <v>8410</v>
      </c>
      <c r="S1348" t="s">
        <v>14231</v>
      </c>
      <c r="T1348" t="s">
        <v>8411</v>
      </c>
      <c r="U1348" t="s">
        <v>8412</v>
      </c>
      <c r="V1348" t="s">
        <v>8413</v>
      </c>
    </row>
    <row r="1349" spans="1:22">
      <c r="A1349" t="s">
        <v>8414</v>
      </c>
      <c r="B1349" t="s">
        <v>8415</v>
      </c>
      <c r="C1349" t="s">
        <v>10716</v>
      </c>
      <c r="D1349" s="2">
        <v>9495</v>
      </c>
      <c r="E1349" s="11">
        <f t="shared" si="105"/>
        <v>1500210</v>
      </c>
      <c r="F1349" s="5">
        <v>18990</v>
      </c>
      <c r="G1349" s="1">
        <v>0.5</v>
      </c>
      <c r="H1349" t="str">
        <f t="shared" si="106"/>
        <v>20-50%</v>
      </c>
      <c r="I1349" s="8" t="str">
        <f t="shared" si="108"/>
        <v>&gt;500</v>
      </c>
      <c r="J1349" s="8" t="str">
        <f t="shared" si="109"/>
        <v>No</v>
      </c>
      <c r="K1349" s="1" t="s">
        <v>9295</v>
      </c>
      <c r="L1349">
        <v>4.2</v>
      </c>
      <c r="M1349" s="4">
        <v>79</v>
      </c>
      <c r="N1349" s="12">
        <f t="shared" si="107"/>
        <v>331.8</v>
      </c>
      <c r="O1349" t="s">
        <v>11910</v>
      </c>
      <c r="P1349" t="s">
        <v>8416</v>
      </c>
      <c r="Q1349" t="s">
        <v>13044</v>
      </c>
      <c r="R1349" t="s">
        <v>8417</v>
      </c>
      <c r="S1349" t="s">
        <v>14232</v>
      </c>
      <c r="T1349" t="s">
        <v>8418</v>
      </c>
      <c r="U1349" t="s">
        <v>8419</v>
      </c>
      <c r="V1349" t="s">
        <v>8420</v>
      </c>
    </row>
    <row r="1350" spans="1:22">
      <c r="A1350" t="s">
        <v>8421</v>
      </c>
      <c r="B1350" t="s">
        <v>10462</v>
      </c>
      <c r="C1350" t="s">
        <v>10703</v>
      </c>
      <c r="D1350" s="2">
        <v>7799</v>
      </c>
      <c r="E1350" s="11">
        <f t="shared" si="105"/>
        <v>64500000</v>
      </c>
      <c r="F1350" s="5">
        <v>12500</v>
      </c>
      <c r="G1350" s="1">
        <v>0.38</v>
      </c>
      <c r="H1350" t="str">
        <f t="shared" si="106"/>
        <v>&gt;=50%</v>
      </c>
      <c r="I1350" s="8" t="str">
        <f t="shared" si="108"/>
        <v>&gt;500</v>
      </c>
      <c r="J1350" s="8" t="str">
        <f t="shared" si="109"/>
        <v>No</v>
      </c>
      <c r="K1350" s="1" t="s">
        <v>9296</v>
      </c>
      <c r="L1350">
        <v>4</v>
      </c>
      <c r="M1350" s="4">
        <v>5160</v>
      </c>
      <c r="N1350" s="12">
        <f t="shared" si="107"/>
        <v>20640</v>
      </c>
      <c r="O1350" t="s">
        <v>11911</v>
      </c>
      <c r="P1350" t="s">
        <v>8423</v>
      </c>
      <c r="Q1350" t="s">
        <v>13045</v>
      </c>
      <c r="R1350" t="s">
        <v>8424</v>
      </c>
      <c r="S1350" t="s">
        <v>14233</v>
      </c>
      <c r="T1350" t="s">
        <v>8425</v>
      </c>
      <c r="U1350" t="s">
        <v>8426</v>
      </c>
      <c r="V1350" t="s">
        <v>8427</v>
      </c>
    </row>
    <row r="1351" spans="1:22">
      <c r="A1351" t="s">
        <v>8428</v>
      </c>
      <c r="B1351" t="s">
        <v>10463</v>
      </c>
      <c r="C1351" t="s">
        <v>10713</v>
      </c>
      <c r="D1351">
        <v>949</v>
      </c>
      <c r="E1351" s="11">
        <f t="shared" si="105"/>
        <v>5511735</v>
      </c>
      <c r="F1351" s="5">
        <v>2385</v>
      </c>
      <c r="G1351" s="1">
        <v>0.6</v>
      </c>
      <c r="H1351" t="str">
        <f t="shared" si="106"/>
        <v>20-50%</v>
      </c>
      <c r="I1351" s="8" t="str">
        <f t="shared" si="108"/>
        <v>&gt;500</v>
      </c>
      <c r="J1351" s="8" t="str">
        <f t="shared" si="109"/>
        <v>No</v>
      </c>
      <c r="K1351" s="1" t="s">
        <v>9295</v>
      </c>
      <c r="L1351">
        <v>4.0999999999999996</v>
      </c>
      <c r="M1351" s="4">
        <v>2311</v>
      </c>
      <c r="N1351" s="12">
        <f t="shared" si="107"/>
        <v>9475.0999999999985</v>
      </c>
      <c r="O1351" t="s">
        <v>11912</v>
      </c>
      <c r="P1351" t="s">
        <v>8430</v>
      </c>
      <c r="Q1351" t="s">
        <v>13046</v>
      </c>
      <c r="R1351" t="s">
        <v>8431</v>
      </c>
      <c r="S1351" t="s">
        <v>14234</v>
      </c>
      <c r="T1351" t="s">
        <v>8432</v>
      </c>
      <c r="U1351" t="s">
        <v>8433</v>
      </c>
      <c r="V1351" t="s">
        <v>8434</v>
      </c>
    </row>
    <row r="1352" spans="1:22">
      <c r="A1352" t="s">
        <v>8435</v>
      </c>
      <c r="B1352" t="s">
        <v>10464</v>
      </c>
      <c r="C1352" t="s">
        <v>10711</v>
      </c>
      <c r="D1352" s="2">
        <v>2790</v>
      </c>
      <c r="E1352" s="11">
        <f t="shared" si="105"/>
        <v>2875320</v>
      </c>
      <c r="F1352" s="5">
        <v>4890</v>
      </c>
      <c r="G1352" s="1">
        <v>0.43</v>
      </c>
      <c r="H1352" t="str">
        <f t="shared" si="106"/>
        <v>20-50%</v>
      </c>
      <c r="I1352" s="8" t="str">
        <f t="shared" si="108"/>
        <v>&gt;500</v>
      </c>
      <c r="J1352" s="8" t="str">
        <f t="shared" si="109"/>
        <v>No</v>
      </c>
      <c r="K1352" s="1" t="s">
        <v>9296</v>
      </c>
      <c r="L1352">
        <v>3.9</v>
      </c>
      <c r="M1352" s="4">
        <v>588</v>
      </c>
      <c r="N1352" s="12">
        <f t="shared" si="107"/>
        <v>2293.1999999999998</v>
      </c>
      <c r="O1352" t="s">
        <v>11913</v>
      </c>
      <c r="P1352" t="s">
        <v>8437</v>
      </c>
      <c r="Q1352" t="s">
        <v>13047</v>
      </c>
      <c r="R1352" t="s">
        <v>8438</v>
      </c>
      <c r="S1352" t="s">
        <v>14235</v>
      </c>
      <c r="T1352" t="s">
        <v>8439</v>
      </c>
      <c r="U1352" t="s">
        <v>8440</v>
      </c>
      <c r="V1352" t="s">
        <v>8441</v>
      </c>
    </row>
    <row r="1353" spans="1:22">
      <c r="A1353" t="s">
        <v>8442</v>
      </c>
      <c r="B1353" t="s">
        <v>10465</v>
      </c>
      <c r="C1353" t="s">
        <v>10712</v>
      </c>
      <c r="D1353">
        <v>645</v>
      </c>
      <c r="E1353" s="11">
        <f t="shared" si="105"/>
        <v>3598100</v>
      </c>
      <c r="F1353" s="5">
        <v>1100</v>
      </c>
      <c r="G1353" s="1">
        <v>0.41</v>
      </c>
      <c r="H1353" t="str">
        <f t="shared" si="106"/>
        <v>20-50%</v>
      </c>
      <c r="I1353" s="8" t="str">
        <f t="shared" si="108"/>
        <v>&gt;500</v>
      </c>
      <c r="J1353" s="8" t="str">
        <f t="shared" si="109"/>
        <v>No</v>
      </c>
      <c r="K1353" s="1" t="s">
        <v>9296</v>
      </c>
      <c r="L1353">
        <v>4</v>
      </c>
      <c r="M1353" s="4">
        <v>3271</v>
      </c>
      <c r="N1353" s="12">
        <f t="shared" si="107"/>
        <v>13084</v>
      </c>
      <c r="O1353" t="s">
        <v>11914</v>
      </c>
      <c r="P1353" t="s">
        <v>8444</v>
      </c>
      <c r="Q1353" t="s">
        <v>13048</v>
      </c>
      <c r="R1353" t="s">
        <v>8445</v>
      </c>
      <c r="S1353" t="s">
        <v>14236</v>
      </c>
      <c r="T1353" t="s">
        <v>8446</v>
      </c>
      <c r="U1353" t="s">
        <v>8447</v>
      </c>
      <c r="V1353" t="s">
        <v>8448</v>
      </c>
    </row>
    <row r="1354" spans="1:22">
      <c r="A1354" t="s">
        <v>8449</v>
      </c>
      <c r="B1354" t="s">
        <v>8450</v>
      </c>
      <c r="C1354" t="s">
        <v>10716</v>
      </c>
      <c r="D1354" s="3">
        <v>2237.81</v>
      </c>
      <c r="E1354" s="11">
        <f t="shared" si="105"/>
        <v>42904596</v>
      </c>
      <c r="F1354" s="5">
        <v>3899</v>
      </c>
      <c r="G1354" s="1">
        <v>0.43</v>
      </c>
      <c r="H1354" t="str">
        <f t="shared" si="106"/>
        <v>20-50%</v>
      </c>
      <c r="I1354" s="8" t="str">
        <f t="shared" si="108"/>
        <v>&gt;500</v>
      </c>
      <c r="J1354" s="8" t="str">
        <f t="shared" si="109"/>
        <v>No</v>
      </c>
      <c r="K1354" s="1" t="s">
        <v>9296</v>
      </c>
      <c r="L1354">
        <v>3.9</v>
      </c>
      <c r="M1354" s="4">
        <v>11004</v>
      </c>
      <c r="N1354" s="12">
        <f t="shared" si="107"/>
        <v>42915.6</v>
      </c>
      <c r="O1354" t="s">
        <v>11915</v>
      </c>
      <c r="P1354" t="s">
        <v>8451</v>
      </c>
      <c r="Q1354" t="s">
        <v>13049</v>
      </c>
      <c r="R1354" t="s">
        <v>8452</v>
      </c>
      <c r="S1354" t="s">
        <v>14237</v>
      </c>
      <c r="T1354" t="s">
        <v>8453</v>
      </c>
      <c r="U1354" t="s">
        <v>8454</v>
      </c>
      <c r="V1354" t="s">
        <v>8455</v>
      </c>
    </row>
    <row r="1355" spans="1:22">
      <c r="A1355" t="s">
        <v>8456</v>
      </c>
      <c r="B1355" t="s">
        <v>10466</v>
      </c>
      <c r="C1355" t="s">
        <v>10761</v>
      </c>
      <c r="D1355" s="2">
        <v>8699</v>
      </c>
      <c r="E1355" s="11">
        <f t="shared" si="105"/>
        <v>53992305</v>
      </c>
      <c r="F1355" s="5">
        <v>16899</v>
      </c>
      <c r="G1355" s="1">
        <v>0.49</v>
      </c>
      <c r="H1355" t="str">
        <f t="shared" si="106"/>
        <v>20-50%</v>
      </c>
      <c r="I1355" s="8" t="str">
        <f t="shared" si="108"/>
        <v>&gt;500</v>
      </c>
      <c r="J1355" s="8" t="str">
        <f t="shared" si="109"/>
        <v>No</v>
      </c>
      <c r="K1355" s="1" t="s">
        <v>9296</v>
      </c>
      <c r="L1355">
        <v>4.2</v>
      </c>
      <c r="M1355" s="4">
        <v>3195</v>
      </c>
      <c r="N1355" s="12">
        <f t="shared" si="107"/>
        <v>13419</v>
      </c>
      <c r="O1355" t="s">
        <v>11916</v>
      </c>
      <c r="P1355" t="s">
        <v>8458</v>
      </c>
      <c r="Q1355" t="s">
        <v>13050</v>
      </c>
      <c r="R1355" t="s">
        <v>8459</v>
      </c>
      <c r="S1355" t="s">
        <v>14238</v>
      </c>
      <c r="T1355" t="s">
        <v>8460</v>
      </c>
      <c r="U1355" t="s">
        <v>8461</v>
      </c>
      <c r="V1355" t="s">
        <v>8462</v>
      </c>
    </row>
    <row r="1356" spans="1:22">
      <c r="A1356" t="s">
        <v>8463</v>
      </c>
      <c r="B1356" t="s">
        <v>10467</v>
      </c>
      <c r="C1356" t="s">
        <v>10737</v>
      </c>
      <c r="D1356" s="2">
        <v>42990</v>
      </c>
      <c r="E1356" s="11">
        <f t="shared" si="105"/>
        <v>245523690</v>
      </c>
      <c r="F1356" s="5">
        <v>75990</v>
      </c>
      <c r="G1356" s="1">
        <v>0.43</v>
      </c>
      <c r="H1356" t="str">
        <f t="shared" si="106"/>
        <v>20%</v>
      </c>
      <c r="I1356" s="8" t="str">
        <f t="shared" si="108"/>
        <v>&gt;500</v>
      </c>
      <c r="J1356" s="8" t="str">
        <f t="shared" si="109"/>
        <v>No</v>
      </c>
      <c r="K1356" s="1" t="s">
        <v>9296</v>
      </c>
      <c r="L1356">
        <v>4.3</v>
      </c>
      <c r="M1356" s="4">
        <v>3231</v>
      </c>
      <c r="N1356" s="12">
        <f t="shared" si="107"/>
        <v>13893.3</v>
      </c>
      <c r="O1356" t="s">
        <v>11917</v>
      </c>
      <c r="P1356" t="s">
        <v>8465</v>
      </c>
      <c r="Q1356" t="s">
        <v>13051</v>
      </c>
      <c r="R1356" t="s">
        <v>8466</v>
      </c>
      <c r="S1356" t="s">
        <v>14239</v>
      </c>
      <c r="T1356" t="s">
        <v>8467</v>
      </c>
      <c r="U1356" t="s">
        <v>8468</v>
      </c>
      <c r="V1356" t="s">
        <v>8469</v>
      </c>
    </row>
    <row r="1357" spans="1:22">
      <c r="A1357" t="s">
        <v>8470</v>
      </c>
      <c r="B1357" t="s">
        <v>10468</v>
      </c>
      <c r="C1357" t="s">
        <v>10727</v>
      </c>
      <c r="D1357">
        <v>825</v>
      </c>
      <c r="E1357" s="11">
        <f t="shared" si="105"/>
        <v>2677950</v>
      </c>
      <c r="F1357" s="5">
        <v>825</v>
      </c>
      <c r="G1357" s="1">
        <v>0</v>
      </c>
      <c r="H1357" t="str">
        <f t="shared" si="106"/>
        <v>20-50%</v>
      </c>
      <c r="I1357" s="8" t="str">
        <f t="shared" si="108"/>
        <v>&gt;500</v>
      </c>
      <c r="J1357" s="8" t="str">
        <f t="shared" si="109"/>
        <v>No</v>
      </c>
      <c r="K1357" s="1" t="s">
        <v>9296</v>
      </c>
      <c r="L1357">
        <v>4</v>
      </c>
      <c r="M1357" s="4">
        <v>3246</v>
      </c>
      <c r="N1357" s="12">
        <f t="shared" si="107"/>
        <v>12984</v>
      </c>
      <c r="O1357" t="s">
        <v>11918</v>
      </c>
      <c r="P1357" t="s">
        <v>8472</v>
      </c>
      <c r="Q1357" t="s">
        <v>13052</v>
      </c>
      <c r="R1357" t="s">
        <v>8473</v>
      </c>
      <c r="S1357" t="s">
        <v>14240</v>
      </c>
      <c r="T1357" t="s">
        <v>8474</v>
      </c>
      <c r="U1357" t="s">
        <v>8475</v>
      </c>
      <c r="V1357" t="s">
        <v>8476</v>
      </c>
    </row>
    <row r="1358" spans="1:22">
      <c r="A1358" t="s">
        <v>8477</v>
      </c>
      <c r="B1358" t="s">
        <v>10469</v>
      </c>
      <c r="C1358" t="s">
        <v>10709</v>
      </c>
      <c r="D1358">
        <v>161</v>
      </c>
      <c r="E1358" s="11">
        <f t="shared" si="105"/>
        <v>7200</v>
      </c>
      <c r="F1358" s="5">
        <v>300</v>
      </c>
      <c r="G1358" s="1">
        <v>0.46</v>
      </c>
      <c r="H1358" t="str">
        <f t="shared" si="106"/>
        <v>&gt;=50%</v>
      </c>
      <c r="I1358" s="8" t="str">
        <f t="shared" si="108"/>
        <v>200-500</v>
      </c>
      <c r="J1358" s="8" t="str">
        <f t="shared" si="109"/>
        <v>No</v>
      </c>
      <c r="K1358" s="1" t="s">
        <v>9296</v>
      </c>
      <c r="L1358">
        <v>2.6</v>
      </c>
      <c r="M1358" s="4">
        <v>24</v>
      </c>
      <c r="N1358" s="12">
        <f t="shared" si="107"/>
        <v>62.400000000000006</v>
      </c>
      <c r="O1358" t="s">
        <v>11919</v>
      </c>
      <c r="P1358" t="s">
        <v>8479</v>
      </c>
      <c r="Q1358" t="s">
        <v>13053</v>
      </c>
      <c r="R1358" t="s">
        <v>8480</v>
      </c>
      <c r="S1358" t="s">
        <v>14241</v>
      </c>
      <c r="T1358" t="s">
        <v>8481</v>
      </c>
      <c r="U1358" t="s">
        <v>8482</v>
      </c>
      <c r="V1358" t="s">
        <v>8483</v>
      </c>
    </row>
    <row r="1359" spans="1:22">
      <c r="A1359" t="s">
        <v>8484</v>
      </c>
      <c r="B1359" t="s">
        <v>10470</v>
      </c>
      <c r="C1359" t="s">
        <v>10762</v>
      </c>
      <c r="D1359">
        <v>697</v>
      </c>
      <c r="E1359" s="11">
        <f t="shared" si="105"/>
        <v>215856</v>
      </c>
      <c r="F1359" s="5">
        <v>1499</v>
      </c>
      <c r="G1359" s="1">
        <v>0.54</v>
      </c>
      <c r="H1359" t="str">
        <f t="shared" si="106"/>
        <v>20%</v>
      </c>
      <c r="I1359" s="8" t="str">
        <f t="shared" si="108"/>
        <v>&gt;500</v>
      </c>
      <c r="J1359" s="8" t="str">
        <f t="shared" si="109"/>
        <v>No</v>
      </c>
      <c r="K1359" s="1" t="s">
        <v>9295</v>
      </c>
      <c r="L1359">
        <v>3.8</v>
      </c>
      <c r="M1359" s="4">
        <v>144</v>
      </c>
      <c r="N1359" s="12">
        <f t="shared" si="107"/>
        <v>547.19999999999993</v>
      </c>
      <c r="O1359" t="s">
        <v>11920</v>
      </c>
      <c r="P1359" t="s">
        <v>8486</v>
      </c>
      <c r="Q1359" t="s">
        <v>13054</v>
      </c>
      <c r="R1359" t="s">
        <v>8487</v>
      </c>
      <c r="S1359" t="s">
        <v>14242</v>
      </c>
      <c r="T1359" t="s">
        <v>8488</v>
      </c>
      <c r="U1359" t="s">
        <v>8489</v>
      </c>
      <c r="V1359" t="s">
        <v>8490</v>
      </c>
    </row>
    <row r="1360" spans="1:22">
      <c r="A1360" t="s">
        <v>8491</v>
      </c>
      <c r="B1360" t="s">
        <v>10471</v>
      </c>
      <c r="C1360" t="s">
        <v>10731</v>
      </c>
      <c r="D1360">
        <v>688</v>
      </c>
      <c r="E1360" s="11">
        <f t="shared" si="105"/>
        <v>1703160</v>
      </c>
      <c r="F1360" s="5">
        <v>747</v>
      </c>
      <c r="G1360" s="1">
        <v>0.08</v>
      </c>
      <c r="H1360" t="str">
        <f t="shared" si="106"/>
        <v>20-50%</v>
      </c>
      <c r="I1360" s="8" t="str">
        <f t="shared" si="108"/>
        <v>&gt;500</v>
      </c>
      <c r="J1360" s="8" t="str">
        <f t="shared" si="109"/>
        <v>No</v>
      </c>
      <c r="K1360" s="1" t="s">
        <v>9296</v>
      </c>
      <c r="L1360">
        <v>4.5</v>
      </c>
      <c r="M1360" s="4">
        <v>2280</v>
      </c>
      <c r="N1360" s="12">
        <f t="shared" si="107"/>
        <v>10260</v>
      </c>
      <c r="O1360" t="s">
        <v>11921</v>
      </c>
      <c r="P1360" t="s">
        <v>8493</v>
      </c>
      <c r="Q1360" t="s">
        <v>13055</v>
      </c>
      <c r="R1360" t="s">
        <v>8494</v>
      </c>
      <c r="S1360" t="s">
        <v>14243</v>
      </c>
      <c r="T1360" t="s">
        <v>8495</v>
      </c>
      <c r="U1360" t="s">
        <v>8496</v>
      </c>
      <c r="V1360" t="s">
        <v>8497</v>
      </c>
    </row>
    <row r="1361" spans="1:22">
      <c r="A1361" t="s">
        <v>8498</v>
      </c>
      <c r="B1361" t="s">
        <v>10472</v>
      </c>
      <c r="C1361" t="s">
        <v>10705</v>
      </c>
      <c r="D1361" s="2">
        <v>2199</v>
      </c>
      <c r="E1361" s="11">
        <f t="shared" si="105"/>
        <v>1359660</v>
      </c>
      <c r="F1361" s="5">
        <v>3999</v>
      </c>
      <c r="G1361" s="1">
        <v>0.45</v>
      </c>
      <c r="H1361" t="str">
        <f t="shared" si="106"/>
        <v>20-50%</v>
      </c>
      <c r="I1361" s="8" t="str">
        <f t="shared" si="108"/>
        <v>&gt;500</v>
      </c>
      <c r="J1361" s="8" t="str">
        <f t="shared" si="109"/>
        <v>No</v>
      </c>
      <c r="K1361" s="1" t="s">
        <v>9296</v>
      </c>
      <c r="L1361">
        <v>3.5</v>
      </c>
      <c r="M1361" s="4">
        <v>340</v>
      </c>
      <c r="N1361" s="12">
        <f t="shared" si="107"/>
        <v>1190</v>
      </c>
      <c r="O1361" t="s">
        <v>11922</v>
      </c>
      <c r="P1361" t="s">
        <v>8500</v>
      </c>
      <c r="Q1361" t="s">
        <v>13056</v>
      </c>
      <c r="R1361" t="s">
        <v>8501</v>
      </c>
      <c r="S1361" t="s">
        <v>14244</v>
      </c>
      <c r="T1361" t="s">
        <v>8502</v>
      </c>
      <c r="U1361" t="s">
        <v>8503</v>
      </c>
      <c r="V1361" t="s">
        <v>8504</v>
      </c>
    </row>
    <row r="1362" spans="1:22">
      <c r="A1362" t="s">
        <v>8505</v>
      </c>
      <c r="B1362" t="s">
        <v>10473</v>
      </c>
      <c r="C1362" t="s">
        <v>10713</v>
      </c>
      <c r="D1362" s="2">
        <v>6850</v>
      </c>
      <c r="E1362" s="11">
        <f t="shared" si="105"/>
        <v>1726560</v>
      </c>
      <c r="F1362" s="5">
        <v>11990</v>
      </c>
      <c r="G1362" s="1">
        <v>0.43</v>
      </c>
      <c r="H1362" t="str">
        <f t="shared" si="106"/>
        <v>20-50%</v>
      </c>
      <c r="I1362" s="8" t="str">
        <f t="shared" si="108"/>
        <v>&gt;500</v>
      </c>
      <c r="J1362" s="8" t="str">
        <f t="shared" si="109"/>
        <v>No</v>
      </c>
      <c r="K1362" s="1" t="s">
        <v>9296</v>
      </c>
      <c r="L1362">
        <v>3.9</v>
      </c>
      <c r="M1362" s="4">
        <v>144</v>
      </c>
      <c r="N1362" s="12">
        <f t="shared" si="107"/>
        <v>561.6</v>
      </c>
      <c r="O1362" t="s">
        <v>11923</v>
      </c>
      <c r="P1362" t="s">
        <v>8507</v>
      </c>
      <c r="Q1362" t="s">
        <v>13057</v>
      </c>
      <c r="R1362" t="s">
        <v>8508</v>
      </c>
      <c r="S1362" t="s">
        <v>14245</v>
      </c>
      <c r="T1362" t="s">
        <v>8509</v>
      </c>
      <c r="U1362" t="s">
        <v>8510</v>
      </c>
      <c r="V1362" t="s">
        <v>8511</v>
      </c>
    </row>
    <row r="1363" spans="1:22">
      <c r="A1363" t="s">
        <v>8512</v>
      </c>
      <c r="B1363" t="s">
        <v>10474</v>
      </c>
      <c r="C1363" t="s">
        <v>10763</v>
      </c>
      <c r="D1363" s="2">
        <v>2699</v>
      </c>
      <c r="E1363" s="11">
        <f t="shared" si="105"/>
        <v>2761873</v>
      </c>
      <c r="F1363" s="5">
        <v>3799</v>
      </c>
      <c r="G1363" s="1">
        <v>0.28999999999999998</v>
      </c>
      <c r="H1363" t="str">
        <f t="shared" si="106"/>
        <v>&gt;=50%</v>
      </c>
      <c r="I1363" s="8" t="str">
        <f t="shared" si="108"/>
        <v>&gt;500</v>
      </c>
      <c r="J1363" s="8" t="str">
        <f t="shared" si="109"/>
        <v>No</v>
      </c>
      <c r="K1363" s="1" t="s">
        <v>9296</v>
      </c>
      <c r="L1363">
        <v>4</v>
      </c>
      <c r="M1363" s="4">
        <v>727</v>
      </c>
      <c r="N1363" s="12">
        <f t="shared" si="107"/>
        <v>2908</v>
      </c>
      <c r="O1363" t="s">
        <v>11924</v>
      </c>
      <c r="P1363" t="s">
        <v>8514</v>
      </c>
      <c r="Q1363" t="s">
        <v>13058</v>
      </c>
      <c r="R1363" t="s">
        <v>8515</v>
      </c>
      <c r="S1363" t="s">
        <v>14246</v>
      </c>
      <c r="T1363" t="s">
        <v>8516</v>
      </c>
      <c r="U1363" t="s">
        <v>8517</v>
      </c>
      <c r="V1363" t="s">
        <v>8518</v>
      </c>
    </row>
    <row r="1364" spans="1:22">
      <c r="A1364" t="s">
        <v>8519</v>
      </c>
      <c r="B1364" t="s">
        <v>10475</v>
      </c>
      <c r="C1364" t="s">
        <v>10705</v>
      </c>
      <c r="D1364">
        <v>899</v>
      </c>
      <c r="E1364" s="11">
        <f t="shared" si="105"/>
        <v>1663168</v>
      </c>
      <c r="F1364" s="5">
        <v>1999</v>
      </c>
      <c r="G1364" s="1">
        <v>0.55000000000000004</v>
      </c>
      <c r="H1364" t="str">
        <f t="shared" si="106"/>
        <v>&gt;=50%</v>
      </c>
      <c r="I1364" s="8" t="str">
        <f t="shared" si="108"/>
        <v>&gt;500</v>
      </c>
      <c r="J1364" s="8" t="str">
        <f t="shared" si="109"/>
        <v>No</v>
      </c>
      <c r="K1364" s="1" t="s">
        <v>9295</v>
      </c>
      <c r="L1364">
        <v>4</v>
      </c>
      <c r="M1364" s="4">
        <v>832</v>
      </c>
      <c r="N1364" s="12">
        <f t="shared" si="107"/>
        <v>3328</v>
      </c>
      <c r="O1364" t="s">
        <v>11925</v>
      </c>
      <c r="P1364" t="s">
        <v>8521</v>
      </c>
      <c r="Q1364" t="s">
        <v>13059</v>
      </c>
      <c r="R1364" t="s">
        <v>8522</v>
      </c>
      <c r="S1364" t="s">
        <v>14247</v>
      </c>
      <c r="T1364" t="s">
        <v>8523</v>
      </c>
      <c r="U1364" t="s">
        <v>8524</v>
      </c>
      <c r="V1364" t="s">
        <v>8525</v>
      </c>
    </row>
    <row r="1365" spans="1:22">
      <c r="A1365" t="s">
        <v>8526</v>
      </c>
      <c r="B1365" t="s">
        <v>10476</v>
      </c>
      <c r="C1365" t="s">
        <v>10707</v>
      </c>
      <c r="D1365" s="2">
        <v>1090</v>
      </c>
      <c r="E1365" s="11">
        <f t="shared" si="105"/>
        <v>170943</v>
      </c>
      <c r="F1365" s="5">
        <v>2999</v>
      </c>
      <c r="G1365" s="1">
        <v>0.64</v>
      </c>
      <c r="H1365" t="str">
        <f t="shared" si="106"/>
        <v>&gt;=50%</v>
      </c>
      <c r="I1365" s="8" t="str">
        <f t="shared" si="108"/>
        <v>&gt;500</v>
      </c>
      <c r="J1365" s="8" t="str">
        <f t="shared" si="109"/>
        <v>No</v>
      </c>
      <c r="K1365" s="1" t="s">
        <v>9295</v>
      </c>
      <c r="L1365">
        <v>3.5</v>
      </c>
      <c r="M1365" s="4">
        <v>57</v>
      </c>
      <c r="N1365" s="12">
        <f t="shared" si="107"/>
        <v>199.5</v>
      </c>
      <c r="O1365" t="s">
        <v>11926</v>
      </c>
      <c r="P1365" t="s">
        <v>8528</v>
      </c>
      <c r="Q1365" t="s">
        <v>13060</v>
      </c>
      <c r="R1365" t="s">
        <v>8529</v>
      </c>
      <c r="S1365" t="s">
        <v>14248</v>
      </c>
      <c r="T1365" t="s">
        <v>8530</v>
      </c>
      <c r="U1365" t="s">
        <v>8531</v>
      </c>
      <c r="V1365" t="s">
        <v>8532</v>
      </c>
    </row>
    <row r="1366" spans="1:22">
      <c r="A1366" t="s">
        <v>8533</v>
      </c>
      <c r="B1366" t="s">
        <v>10477</v>
      </c>
      <c r="C1366" t="s">
        <v>10715</v>
      </c>
      <c r="D1366">
        <v>295</v>
      </c>
      <c r="E1366" s="11">
        <f t="shared" si="105"/>
        <v>984756</v>
      </c>
      <c r="F1366" s="5">
        <v>599</v>
      </c>
      <c r="G1366" s="1">
        <v>0.51</v>
      </c>
      <c r="H1366" t="str">
        <f t="shared" si="106"/>
        <v>&gt;=50%</v>
      </c>
      <c r="I1366" s="8" t="str">
        <f t="shared" si="108"/>
        <v>&gt;500</v>
      </c>
      <c r="J1366" s="8" t="str">
        <f t="shared" si="109"/>
        <v>No</v>
      </c>
      <c r="K1366" s="1" t="s">
        <v>9295</v>
      </c>
      <c r="L1366">
        <v>4</v>
      </c>
      <c r="M1366" s="4">
        <v>1644</v>
      </c>
      <c r="N1366" s="12">
        <f t="shared" si="107"/>
        <v>6576</v>
      </c>
      <c r="O1366" t="s">
        <v>11927</v>
      </c>
      <c r="P1366" t="s">
        <v>8535</v>
      </c>
      <c r="Q1366" t="s">
        <v>13061</v>
      </c>
      <c r="R1366" t="s">
        <v>8536</v>
      </c>
      <c r="S1366" t="s">
        <v>14249</v>
      </c>
      <c r="T1366" t="s">
        <v>8537</v>
      </c>
      <c r="U1366" t="s">
        <v>8538</v>
      </c>
      <c r="V1366" t="s">
        <v>8539</v>
      </c>
    </row>
    <row r="1367" spans="1:22">
      <c r="A1367" t="s">
        <v>8540</v>
      </c>
      <c r="B1367" t="s">
        <v>10478</v>
      </c>
      <c r="C1367" t="s">
        <v>10713</v>
      </c>
      <c r="D1367">
        <v>479</v>
      </c>
      <c r="E1367" s="11">
        <f t="shared" si="105"/>
        <v>2130934</v>
      </c>
      <c r="F1367" s="5">
        <v>1999</v>
      </c>
      <c r="G1367" s="1">
        <v>0.76</v>
      </c>
      <c r="H1367" t="str">
        <f t="shared" si="106"/>
        <v>20-50%</v>
      </c>
      <c r="I1367" s="8" t="str">
        <f t="shared" si="108"/>
        <v>&gt;500</v>
      </c>
      <c r="J1367" s="8" t="str">
        <f t="shared" si="109"/>
        <v>No</v>
      </c>
      <c r="K1367" s="1" t="s">
        <v>9295</v>
      </c>
      <c r="L1367">
        <v>3.4</v>
      </c>
      <c r="M1367" s="4">
        <v>1066</v>
      </c>
      <c r="N1367" s="12">
        <f t="shared" si="107"/>
        <v>3624.4</v>
      </c>
      <c r="O1367" t="s">
        <v>11928</v>
      </c>
      <c r="P1367" t="s">
        <v>8542</v>
      </c>
      <c r="Q1367" t="s">
        <v>13062</v>
      </c>
      <c r="R1367" t="s">
        <v>8543</v>
      </c>
      <c r="S1367" t="s">
        <v>14250</v>
      </c>
      <c r="T1367" t="s">
        <v>8544</v>
      </c>
      <c r="U1367" t="s">
        <v>8545</v>
      </c>
      <c r="V1367" t="s">
        <v>8546</v>
      </c>
    </row>
    <row r="1368" spans="1:22">
      <c r="A1368" t="s">
        <v>8547</v>
      </c>
      <c r="B1368" t="s">
        <v>10479</v>
      </c>
      <c r="C1368" t="s">
        <v>10717</v>
      </c>
      <c r="D1368" s="2">
        <v>2949</v>
      </c>
      <c r="E1368" s="11">
        <f t="shared" si="105"/>
        <v>38636832</v>
      </c>
      <c r="F1368" s="5">
        <v>4849</v>
      </c>
      <c r="G1368" s="1">
        <v>0.39</v>
      </c>
      <c r="H1368" t="str">
        <f t="shared" si="106"/>
        <v>20-50%</v>
      </c>
      <c r="I1368" s="8" t="str">
        <f t="shared" si="108"/>
        <v>&gt;500</v>
      </c>
      <c r="J1368" s="8" t="str">
        <f t="shared" si="109"/>
        <v>No</v>
      </c>
      <c r="K1368" s="1" t="s">
        <v>9296</v>
      </c>
      <c r="L1368">
        <v>4.2</v>
      </c>
      <c r="M1368" s="4">
        <v>7968</v>
      </c>
      <c r="N1368" s="12">
        <f t="shared" si="107"/>
        <v>33465.599999999999</v>
      </c>
      <c r="O1368" t="s">
        <v>11929</v>
      </c>
      <c r="P1368" t="s">
        <v>8549</v>
      </c>
      <c r="Q1368" t="s">
        <v>13063</v>
      </c>
      <c r="R1368" t="s">
        <v>8550</v>
      </c>
      <c r="S1368" t="s">
        <v>14251</v>
      </c>
      <c r="T1368" t="s">
        <v>8551</v>
      </c>
      <c r="U1368" t="s">
        <v>8552</v>
      </c>
      <c r="V1368" t="s">
        <v>8553</v>
      </c>
    </row>
    <row r="1369" spans="1:22">
      <c r="A1369" t="s">
        <v>8554</v>
      </c>
      <c r="B1369" t="s">
        <v>10480</v>
      </c>
      <c r="C1369" t="s">
        <v>10736</v>
      </c>
      <c r="D1369">
        <v>335</v>
      </c>
      <c r="E1369" s="11">
        <f t="shared" si="105"/>
        <v>1629450</v>
      </c>
      <c r="F1369" s="5">
        <v>510</v>
      </c>
      <c r="G1369" s="1">
        <v>0.34</v>
      </c>
      <c r="H1369" t="str">
        <f t="shared" si="106"/>
        <v>20-50%</v>
      </c>
      <c r="I1369" s="8" t="str">
        <f t="shared" si="108"/>
        <v>&gt;500</v>
      </c>
      <c r="J1369" s="8" t="str">
        <f t="shared" si="109"/>
        <v>No</v>
      </c>
      <c r="K1369" s="1" t="s">
        <v>9296</v>
      </c>
      <c r="L1369">
        <v>3.8</v>
      </c>
      <c r="M1369" s="4">
        <v>3195</v>
      </c>
      <c r="N1369" s="12">
        <f t="shared" si="107"/>
        <v>12141</v>
      </c>
      <c r="O1369" t="s">
        <v>11930</v>
      </c>
      <c r="P1369" t="s">
        <v>8556</v>
      </c>
      <c r="Q1369" t="s">
        <v>13064</v>
      </c>
      <c r="R1369" t="s">
        <v>8557</v>
      </c>
      <c r="S1369" t="s">
        <v>14252</v>
      </c>
      <c r="T1369" t="s">
        <v>8558</v>
      </c>
      <c r="U1369" t="s">
        <v>8559</v>
      </c>
      <c r="V1369" t="s">
        <v>8560</v>
      </c>
    </row>
    <row r="1370" spans="1:22">
      <c r="A1370" t="s">
        <v>8561</v>
      </c>
      <c r="B1370" t="s">
        <v>10481</v>
      </c>
      <c r="C1370" t="s">
        <v>10764</v>
      </c>
      <c r="D1370">
        <v>293</v>
      </c>
      <c r="E1370" s="11">
        <f t="shared" si="105"/>
        <v>726544</v>
      </c>
      <c r="F1370" s="5">
        <v>499</v>
      </c>
      <c r="G1370" s="1">
        <v>0.41</v>
      </c>
      <c r="H1370" t="str">
        <f t="shared" si="106"/>
        <v>&gt;=50%</v>
      </c>
      <c r="I1370" s="8" t="str">
        <f t="shared" si="108"/>
        <v>200-500</v>
      </c>
      <c r="J1370" s="8" t="str">
        <f t="shared" si="109"/>
        <v>No</v>
      </c>
      <c r="K1370" s="1" t="s">
        <v>9296</v>
      </c>
      <c r="L1370">
        <v>4.0999999999999996</v>
      </c>
      <c r="M1370" s="4">
        <v>1456</v>
      </c>
      <c r="N1370" s="12">
        <f t="shared" si="107"/>
        <v>5969.5999999999995</v>
      </c>
      <c r="O1370" t="s">
        <v>11931</v>
      </c>
      <c r="P1370" t="s">
        <v>8563</v>
      </c>
      <c r="Q1370" t="s">
        <v>13065</v>
      </c>
      <c r="R1370" t="s">
        <v>8564</v>
      </c>
      <c r="S1370" t="s">
        <v>14253</v>
      </c>
      <c r="T1370" t="s">
        <v>8565</v>
      </c>
      <c r="U1370" t="s">
        <v>8566</v>
      </c>
      <c r="V1370" t="s">
        <v>8567</v>
      </c>
    </row>
    <row r="1371" spans="1:22">
      <c r="A1371" t="s">
        <v>8568</v>
      </c>
      <c r="B1371" t="s">
        <v>10482</v>
      </c>
      <c r="C1371" t="s">
        <v>10737</v>
      </c>
      <c r="D1371">
        <v>599</v>
      </c>
      <c r="E1371" s="11">
        <f t="shared" si="105"/>
        <v>766410</v>
      </c>
      <c r="F1371" s="5">
        <v>1299</v>
      </c>
      <c r="G1371" s="1">
        <v>0.54</v>
      </c>
      <c r="H1371" t="str">
        <f t="shared" si="106"/>
        <v>20-50%</v>
      </c>
      <c r="I1371" s="8" t="str">
        <f t="shared" si="108"/>
        <v>&gt;500</v>
      </c>
      <c r="J1371" s="8" t="str">
        <f t="shared" si="109"/>
        <v>No</v>
      </c>
      <c r="K1371" s="1" t="s">
        <v>9295</v>
      </c>
      <c r="L1371">
        <v>4.2</v>
      </c>
      <c r="M1371" s="4">
        <v>590</v>
      </c>
      <c r="N1371" s="12">
        <f t="shared" si="107"/>
        <v>2478</v>
      </c>
      <c r="O1371" t="s">
        <v>11932</v>
      </c>
      <c r="P1371" t="s">
        <v>8570</v>
      </c>
      <c r="Q1371" t="s">
        <v>13066</v>
      </c>
      <c r="R1371" t="s">
        <v>8571</v>
      </c>
      <c r="S1371" t="s">
        <v>14254</v>
      </c>
      <c r="T1371" t="s">
        <v>8572</v>
      </c>
      <c r="U1371" t="s">
        <v>8573</v>
      </c>
      <c r="V1371" t="s">
        <v>8574</v>
      </c>
    </row>
    <row r="1372" spans="1:22">
      <c r="A1372" t="s">
        <v>8575</v>
      </c>
      <c r="B1372" t="s">
        <v>10483</v>
      </c>
      <c r="C1372" t="s">
        <v>10711</v>
      </c>
      <c r="D1372">
        <v>499</v>
      </c>
      <c r="E1372" s="11">
        <f t="shared" si="105"/>
        <v>1434564</v>
      </c>
      <c r="F1372" s="5">
        <v>999</v>
      </c>
      <c r="G1372" s="1">
        <v>0.5</v>
      </c>
      <c r="H1372" t="str">
        <f t="shared" si="106"/>
        <v>20-50%</v>
      </c>
      <c r="I1372" s="8" t="str">
        <f t="shared" si="108"/>
        <v>&gt;500</v>
      </c>
      <c r="J1372" s="8" t="str">
        <f t="shared" si="109"/>
        <v>No</v>
      </c>
      <c r="K1372" s="1" t="s">
        <v>9295</v>
      </c>
      <c r="L1372">
        <v>4.3</v>
      </c>
      <c r="M1372" s="4">
        <v>1436</v>
      </c>
      <c r="N1372" s="12">
        <f t="shared" si="107"/>
        <v>6174.8</v>
      </c>
      <c r="O1372" t="s">
        <v>11933</v>
      </c>
      <c r="P1372" t="s">
        <v>8577</v>
      </c>
      <c r="Q1372" t="s">
        <v>13067</v>
      </c>
      <c r="R1372" t="s">
        <v>8578</v>
      </c>
      <c r="S1372" t="s">
        <v>14255</v>
      </c>
      <c r="T1372" t="s">
        <v>8579</v>
      </c>
      <c r="U1372" t="s">
        <v>8580</v>
      </c>
      <c r="V1372" t="s">
        <v>8581</v>
      </c>
    </row>
    <row r="1373" spans="1:22">
      <c r="A1373" t="s">
        <v>8582</v>
      </c>
      <c r="B1373" t="s">
        <v>10484</v>
      </c>
      <c r="C1373" t="s">
        <v>10736</v>
      </c>
      <c r="D1373">
        <v>849</v>
      </c>
      <c r="E1373" s="11">
        <f t="shared" si="105"/>
        <v>4978960</v>
      </c>
      <c r="F1373" s="5">
        <v>1190</v>
      </c>
      <c r="G1373" s="1">
        <v>0.28999999999999998</v>
      </c>
      <c r="H1373" t="str">
        <f t="shared" si="106"/>
        <v>20-50%</v>
      </c>
      <c r="I1373" s="8" t="str">
        <f t="shared" si="108"/>
        <v>&gt;500</v>
      </c>
      <c r="J1373" s="8" t="str">
        <f t="shared" si="109"/>
        <v>No</v>
      </c>
      <c r="K1373" s="1" t="s">
        <v>9296</v>
      </c>
      <c r="L1373">
        <v>4.2</v>
      </c>
      <c r="M1373" s="4">
        <v>4184</v>
      </c>
      <c r="N1373" s="12">
        <f t="shared" si="107"/>
        <v>17572.8</v>
      </c>
      <c r="O1373" t="s">
        <v>11934</v>
      </c>
      <c r="P1373" t="s">
        <v>8584</v>
      </c>
      <c r="Q1373" t="s">
        <v>13068</v>
      </c>
      <c r="R1373" t="s">
        <v>8585</v>
      </c>
      <c r="S1373" t="s">
        <v>14256</v>
      </c>
      <c r="T1373" t="s">
        <v>8586</v>
      </c>
      <c r="U1373" t="s">
        <v>8587</v>
      </c>
      <c r="V1373" t="s">
        <v>8588</v>
      </c>
    </row>
    <row r="1374" spans="1:22">
      <c r="A1374" t="s">
        <v>8589</v>
      </c>
      <c r="B1374" t="s">
        <v>10485</v>
      </c>
      <c r="C1374" t="s">
        <v>10737</v>
      </c>
      <c r="D1374">
        <v>249</v>
      </c>
      <c r="E1374" s="11">
        <f t="shared" si="105"/>
        <v>277200</v>
      </c>
      <c r="F1374" s="5">
        <v>400</v>
      </c>
      <c r="G1374" s="1">
        <v>0.38</v>
      </c>
      <c r="H1374" t="str">
        <f t="shared" si="106"/>
        <v>&gt;=50%</v>
      </c>
      <c r="I1374" s="8" t="str">
        <f t="shared" si="108"/>
        <v>200-500</v>
      </c>
      <c r="J1374" s="8" t="str">
        <f t="shared" si="109"/>
        <v>No</v>
      </c>
      <c r="K1374" s="1" t="s">
        <v>9296</v>
      </c>
      <c r="L1374">
        <v>4.0999999999999996</v>
      </c>
      <c r="M1374" s="4">
        <v>693</v>
      </c>
      <c r="N1374" s="12">
        <f t="shared" si="107"/>
        <v>2841.2999999999997</v>
      </c>
      <c r="O1374" t="s">
        <v>11935</v>
      </c>
      <c r="P1374" t="s">
        <v>8591</v>
      </c>
      <c r="Q1374" t="s">
        <v>13069</v>
      </c>
      <c r="R1374" t="s">
        <v>8592</v>
      </c>
      <c r="S1374" t="s">
        <v>14257</v>
      </c>
      <c r="T1374" t="s">
        <v>8593</v>
      </c>
      <c r="U1374" t="s">
        <v>8594</v>
      </c>
      <c r="V1374" t="s">
        <v>8595</v>
      </c>
    </row>
    <row r="1375" spans="1:22">
      <c r="A1375" t="s">
        <v>8596</v>
      </c>
      <c r="B1375" t="s">
        <v>10486</v>
      </c>
      <c r="C1375" t="s">
        <v>10705</v>
      </c>
      <c r="D1375">
        <v>185</v>
      </c>
      <c r="E1375" s="11">
        <f t="shared" si="105"/>
        <v>782294</v>
      </c>
      <c r="F1375" s="5">
        <v>599</v>
      </c>
      <c r="G1375" s="1">
        <v>0.69</v>
      </c>
      <c r="H1375" t="str">
        <f t="shared" si="106"/>
        <v>20-50%</v>
      </c>
      <c r="I1375" s="8" t="str">
        <f t="shared" si="108"/>
        <v>&gt;500</v>
      </c>
      <c r="J1375" s="8" t="str">
        <f t="shared" si="109"/>
        <v>No</v>
      </c>
      <c r="K1375" s="1" t="s">
        <v>9295</v>
      </c>
      <c r="L1375">
        <v>3.9</v>
      </c>
      <c r="M1375" s="4">
        <v>1306</v>
      </c>
      <c r="N1375" s="12">
        <f t="shared" si="107"/>
        <v>5093.3999999999996</v>
      </c>
      <c r="O1375" t="s">
        <v>11936</v>
      </c>
      <c r="P1375" t="s">
        <v>8598</v>
      </c>
      <c r="Q1375" t="s">
        <v>13070</v>
      </c>
      <c r="R1375" t="s">
        <v>8599</v>
      </c>
      <c r="S1375" t="s">
        <v>14258</v>
      </c>
      <c r="T1375" t="s">
        <v>8600</v>
      </c>
      <c r="U1375" t="s">
        <v>8601</v>
      </c>
      <c r="V1375" t="s">
        <v>8602</v>
      </c>
    </row>
    <row r="1376" spans="1:22">
      <c r="A1376" t="s">
        <v>8603</v>
      </c>
      <c r="B1376" t="s">
        <v>10487</v>
      </c>
      <c r="C1376" t="s">
        <v>10765</v>
      </c>
      <c r="D1376">
        <v>778</v>
      </c>
      <c r="E1376" s="11">
        <f t="shared" si="105"/>
        <v>7992</v>
      </c>
      <c r="F1376" s="5">
        <v>999</v>
      </c>
      <c r="G1376" s="1">
        <v>0.22</v>
      </c>
      <c r="H1376" t="str">
        <f t="shared" si="106"/>
        <v>&gt;=50%</v>
      </c>
      <c r="I1376" s="8" t="str">
        <f t="shared" si="108"/>
        <v>&gt;500</v>
      </c>
      <c r="J1376" s="8" t="str">
        <f t="shared" si="109"/>
        <v>No</v>
      </c>
      <c r="K1376" s="1" t="s">
        <v>9296</v>
      </c>
      <c r="L1376">
        <v>3.3</v>
      </c>
      <c r="M1376" s="4">
        <v>8</v>
      </c>
      <c r="N1376" s="12">
        <f t="shared" si="107"/>
        <v>26.4</v>
      </c>
      <c r="O1376" t="s">
        <v>11937</v>
      </c>
      <c r="P1376" t="s">
        <v>8605</v>
      </c>
      <c r="Q1376" t="s">
        <v>13071</v>
      </c>
      <c r="R1376" t="s">
        <v>8606</v>
      </c>
      <c r="S1376" t="s">
        <v>14259</v>
      </c>
      <c r="T1376" t="s">
        <v>8607</v>
      </c>
      <c r="U1376" t="s">
        <v>8608</v>
      </c>
      <c r="V1376" t="s">
        <v>8609</v>
      </c>
    </row>
    <row r="1377" spans="1:22">
      <c r="A1377" t="s">
        <v>8610</v>
      </c>
      <c r="B1377" t="s">
        <v>10488</v>
      </c>
      <c r="C1377" t="s">
        <v>10737</v>
      </c>
      <c r="D1377">
        <v>279</v>
      </c>
      <c r="E1377" s="11">
        <f t="shared" si="105"/>
        <v>1625874</v>
      </c>
      <c r="F1377" s="5">
        <v>699</v>
      </c>
      <c r="G1377" s="1">
        <v>0.6</v>
      </c>
      <c r="H1377" t="str">
        <f t="shared" si="106"/>
        <v>&gt;=50%</v>
      </c>
      <c r="I1377" s="8" t="str">
        <f t="shared" si="108"/>
        <v>&gt;500</v>
      </c>
      <c r="J1377" s="8" t="str">
        <f t="shared" si="109"/>
        <v>No</v>
      </c>
      <c r="K1377" s="1" t="s">
        <v>9295</v>
      </c>
      <c r="L1377">
        <v>4.3</v>
      </c>
      <c r="M1377" s="4">
        <v>2326</v>
      </c>
      <c r="N1377" s="12">
        <f t="shared" si="107"/>
        <v>10001.799999999999</v>
      </c>
      <c r="O1377" t="s">
        <v>11938</v>
      </c>
      <c r="P1377" t="s">
        <v>8612</v>
      </c>
      <c r="Q1377" t="s">
        <v>13072</v>
      </c>
      <c r="R1377" t="s">
        <v>8613</v>
      </c>
      <c r="S1377" t="s">
        <v>14260</v>
      </c>
      <c r="T1377" t="s">
        <v>8614</v>
      </c>
      <c r="U1377" t="s">
        <v>8615</v>
      </c>
      <c r="V1377" t="s">
        <v>8616</v>
      </c>
    </row>
    <row r="1378" spans="1:22">
      <c r="A1378" t="s">
        <v>8617</v>
      </c>
      <c r="B1378" t="s">
        <v>10489</v>
      </c>
      <c r="C1378" t="s">
        <v>10711</v>
      </c>
      <c r="D1378">
        <v>215</v>
      </c>
      <c r="E1378" s="11">
        <f t="shared" si="105"/>
        <v>1504996</v>
      </c>
      <c r="F1378" s="5">
        <v>1499</v>
      </c>
      <c r="G1378" s="1">
        <v>0.86</v>
      </c>
      <c r="H1378" t="str">
        <f t="shared" si="106"/>
        <v>20-50%</v>
      </c>
      <c r="I1378" s="8" t="str">
        <f t="shared" si="108"/>
        <v>&gt;500</v>
      </c>
      <c r="J1378" s="8" t="str">
        <f t="shared" si="109"/>
        <v>No</v>
      </c>
      <c r="K1378" s="1" t="s">
        <v>9295</v>
      </c>
      <c r="L1378">
        <v>3.9</v>
      </c>
      <c r="M1378" s="4">
        <v>1004</v>
      </c>
      <c r="N1378" s="12">
        <f t="shared" si="107"/>
        <v>3915.6</v>
      </c>
      <c r="O1378" t="s">
        <v>11939</v>
      </c>
      <c r="P1378" t="s">
        <v>8619</v>
      </c>
      <c r="Q1378" t="s">
        <v>13073</v>
      </c>
      <c r="R1378" t="s">
        <v>8620</v>
      </c>
      <c r="S1378" t="s">
        <v>14261</v>
      </c>
      <c r="T1378" t="s">
        <v>8621</v>
      </c>
      <c r="U1378" t="s">
        <v>8622</v>
      </c>
      <c r="V1378" t="s">
        <v>8623</v>
      </c>
    </row>
    <row r="1379" spans="1:22">
      <c r="A1379" t="s">
        <v>8624</v>
      </c>
      <c r="B1379" t="s">
        <v>10490</v>
      </c>
      <c r="C1379" t="s">
        <v>10713</v>
      </c>
      <c r="D1379">
        <v>889</v>
      </c>
      <c r="E1379" s="11">
        <f t="shared" si="105"/>
        <v>8288000</v>
      </c>
      <c r="F1379" s="5">
        <v>1295</v>
      </c>
      <c r="G1379" s="1">
        <v>0.31</v>
      </c>
      <c r="H1379" t="str">
        <f t="shared" si="106"/>
        <v>&gt;=50%</v>
      </c>
      <c r="I1379" s="8" t="str">
        <f t="shared" si="108"/>
        <v>&gt;500</v>
      </c>
      <c r="J1379" s="8" t="str">
        <f t="shared" si="109"/>
        <v>No</v>
      </c>
      <c r="K1379" s="1" t="s">
        <v>9296</v>
      </c>
      <c r="L1379">
        <v>4.3</v>
      </c>
      <c r="M1379" s="4">
        <v>6400</v>
      </c>
      <c r="N1379" s="12">
        <f t="shared" si="107"/>
        <v>27520</v>
      </c>
      <c r="O1379" t="s">
        <v>11940</v>
      </c>
      <c r="P1379" t="s">
        <v>8626</v>
      </c>
      <c r="Q1379" t="s">
        <v>13074</v>
      </c>
      <c r="R1379" t="s">
        <v>8627</v>
      </c>
      <c r="S1379" t="s">
        <v>14262</v>
      </c>
      <c r="T1379" t="s">
        <v>8628</v>
      </c>
      <c r="U1379" t="s">
        <v>8629</v>
      </c>
      <c r="V1379" t="s">
        <v>8630</v>
      </c>
    </row>
    <row r="1380" spans="1:22">
      <c r="A1380" t="s">
        <v>8631</v>
      </c>
      <c r="B1380" t="s">
        <v>10491</v>
      </c>
      <c r="C1380" t="s">
        <v>10713</v>
      </c>
      <c r="D1380" s="2">
        <v>1449</v>
      </c>
      <c r="E1380" s="11">
        <f t="shared" si="105"/>
        <v>314937</v>
      </c>
      <c r="F1380" s="5">
        <v>4999</v>
      </c>
      <c r="G1380" s="1">
        <v>0.71</v>
      </c>
      <c r="H1380" t="str">
        <f t="shared" si="106"/>
        <v>&gt;=50%</v>
      </c>
      <c r="I1380" s="8" t="str">
        <f t="shared" si="108"/>
        <v>&gt;500</v>
      </c>
      <c r="J1380" s="8" t="str">
        <f t="shared" si="109"/>
        <v>No</v>
      </c>
      <c r="K1380" s="1" t="s">
        <v>9295</v>
      </c>
      <c r="L1380">
        <v>3.6</v>
      </c>
      <c r="M1380" s="4">
        <v>63</v>
      </c>
      <c r="N1380" s="12">
        <f t="shared" si="107"/>
        <v>226.8</v>
      </c>
      <c r="O1380" t="s">
        <v>11941</v>
      </c>
      <c r="P1380" t="s">
        <v>8633</v>
      </c>
      <c r="Q1380" t="s">
        <v>13075</v>
      </c>
      <c r="R1380" t="s">
        <v>8634</v>
      </c>
      <c r="S1380" t="s">
        <v>14263</v>
      </c>
      <c r="T1380" t="s">
        <v>8635</v>
      </c>
      <c r="U1380" t="s">
        <v>8636</v>
      </c>
      <c r="V1380" t="s">
        <v>8637</v>
      </c>
    </row>
    <row r="1381" spans="1:22">
      <c r="A1381" t="s">
        <v>8638</v>
      </c>
      <c r="B1381" t="s">
        <v>10492</v>
      </c>
      <c r="C1381" t="s">
        <v>10743</v>
      </c>
      <c r="D1381" s="2">
        <v>1190</v>
      </c>
      <c r="E1381" s="11">
        <f t="shared" si="105"/>
        <v>3011550</v>
      </c>
      <c r="F1381" s="5">
        <v>2550</v>
      </c>
      <c r="G1381" s="1">
        <v>0.53</v>
      </c>
      <c r="H1381" t="str">
        <f t="shared" si="106"/>
        <v>20%</v>
      </c>
      <c r="I1381" s="8" t="str">
        <f t="shared" si="108"/>
        <v>&gt;500</v>
      </c>
      <c r="J1381" s="8" t="str">
        <f t="shared" si="109"/>
        <v>No</v>
      </c>
      <c r="K1381" s="1" t="s">
        <v>9295</v>
      </c>
      <c r="L1381">
        <v>3.8</v>
      </c>
      <c r="M1381" s="4">
        <v>1181</v>
      </c>
      <c r="N1381" s="12">
        <f t="shared" si="107"/>
        <v>4487.8</v>
      </c>
      <c r="O1381" t="s">
        <v>11942</v>
      </c>
      <c r="P1381" t="s">
        <v>8640</v>
      </c>
      <c r="Q1381" t="s">
        <v>13076</v>
      </c>
      <c r="R1381" t="s">
        <v>8641</v>
      </c>
      <c r="S1381" t="s">
        <v>14264</v>
      </c>
      <c r="T1381" t="s">
        <v>8642</v>
      </c>
      <c r="U1381" t="s">
        <v>8643</v>
      </c>
      <c r="V1381" t="s">
        <v>8644</v>
      </c>
    </row>
    <row r="1382" spans="1:22">
      <c r="A1382" t="s">
        <v>8645</v>
      </c>
      <c r="B1382" t="s">
        <v>10493</v>
      </c>
      <c r="C1382" t="s">
        <v>10712</v>
      </c>
      <c r="D1382" s="2">
        <v>1799</v>
      </c>
      <c r="E1382" s="11">
        <f t="shared" si="105"/>
        <v>3681600</v>
      </c>
      <c r="F1382" s="5">
        <v>1950</v>
      </c>
      <c r="G1382" s="1">
        <v>0.08</v>
      </c>
      <c r="H1382" t="str">
        <f t="shared" si="106"/>
        <v>20-50%</v>
      </c>
      <c r="I1382" s="8" t="str">
        <f t="shared" si="108"/>
        <v>&gt;500</v>
      </c>
      <c r="J1382" s="8" t="str">
        <f t="shared" si="109"/>
        <v>No</v>
      </c>
      <c r="K1382" s="1" t="s">
        <v>9296</v>
      </c>
      <c r="L1382">
        <v>3.9</v>
      </c>
      <c r="M1382" s="4">
        <v>1888</v>
      </c>
      <c r="N1382" s="12">
        <f t="shared" si="107"/>
        <v>7363.2</v>
      </c>
      <c r="O1382" t="s">
        <v>11943</v>
      </c>
      <c r="P1382" t="s">
        <v>8647</v>
      </c>
      <c r="Q1382" t="s">
        <v>13077</v>
      </c>
      <c r="R1382" t="s">
        <v>8648</v>
      </c>
      <c r="S1382" t="s">
        <v>14265</v>
      </c>
      <c r="T1382" t="s">
        <v>8649</v>
      </c>
      <c r="U1382" t="s">
        <v>8650</v>
      </c>
      <c r="V1382" t="s">
        <v>8651</v>
      </c>
    </row>
    <row r="1383" spans="1:22">
      <c r="A1383" t="s">
        <v>8652</v>
      </c>
      <c r="B1383" t="s">
        <v>10494</v>
      </c>
      <c r="C1383" t="s">
        <v>10712</v>
      </c>
      <c r="D1383" s="2">
        <v>6120</v>
      </c>
      <c r="E1383" s="11">
        <f t="shared" si="105"/>
        <v>55530900</v>
      </c>
      <c r="F1383" s="5">
        <v>8478</v>
      </c>
      <c r="G1383" s="1">
        <v>0.28000000000000003</v>
      </c>
      <c r="H1383" t="str">
        <f t="shared" si="106"/>
        <v>20-50%</v>
      </c>
      <c r="I1383" s="8" t="str">
        <f t="shared" si="108"/>
        <v>&gt;500</v>
      </c>
      <c r="J1383" s="8" t="str">
        <f t="shared" si="109"/>
        <v>No</v>
      </c>
      <c r="K1383" s="1" t="s">
        <v>9296</v>
      </c>
      <c r="L1383">
        <v>4.5999999999999996</v>
      </c>
      <c r="M1383" s="4">
        <v>6550</v>
      </c>
      <c r="N1383" s="12">
        <f t="shared" si="107"/>
        <v>30129.999999999996</v>
      </c>
      <c r="O1383" t="s">
        <v>11944</v>
      </c>
      <c r="P1383" t="s">
        <v>8654</v>
      </c>
      <c r="Q1383" t="s">
        <v>13078</v>
      </c>
      <c r="R1383" t="s">
        <v>8655</v>
      </c>
      <c r="S1383" t="s">
        <v>14266</v>
      </c>
      <c r="T1383" t="s">
        <v>8656</v>
      </c>
      <c r="U1383" t="s">
        <v>8657</v>
      </c>
      <c r="V1383" t="s">
        <v>8658</v>
      </c>
    </row>
    <row r="1384" spans="1:22">
      <c r="A1384" t="s">
        <v>8659</v>
      </c>
      <c r="B1384" t="s">
        <v>10495</v>
      </c>
      <c r="C1384" t="s">
        <v>10712</v>
      </c>
      <c r="D1384" s="2">
        <v>1799</v>
      </c>
      <c r="E1384" s="11">
        <f t="shared" si="105"/>
        <v>6089954</v>
      </c>
      <c r="F1384" s="5">
        <v>3299</v>
      </c>
      <c r="G1384" s="1">
        <v>0.45</v>
      </c>
      <c r="H1384" t="str">
        <f t="shared" si="106"/>
        <v>20-50%</v>
      </c>
      <c r="I1384" s="8" t="str">
        <f t="shared" si="108"/>
        <v>&gt;500</v>
      </c>
      <c r="J1384" s="8" t="str">
        <f t="shared" si="109"/>
        <v>No</v>
      </c>
      <c r="K1384" s="1" t="s">
        <v>9296</v>
      </c>
      <c r="L1384">
        <v>3.8</v>
      </c>
      <c r="M1384" s="4">
        <v>1846</v>
      </c>
      <c r="N1384" s="12">
        <f t="shared" si="107"/>
        <v>7014.7999999999993</v>
      </c>
      <c r="O1384" t="s">
        <v>8661</v>
      </c>
      <c r="P1384" t="s">
        <v>8662</v>
      </c>
      <c r="Q1384" t="s">
        <v>13079</v>
      </c>
      <c r="R1384" t="s">
        <v>8663</v>
      </c>
      <c r="S1384" t="s">
        <v>14267</v>
      </c>
      <c r="T1384" t="s">
        <v>8664</v>
      </c>
      <c r="U1384" t="s">
        <v>8665</v>
      </c>
      <c r="V1384" t="s">
        <v>8666</v>
      </c>
    </row>
    <row r="1385" spans="1:22">
      <c r="A1385" t="s">
        <v>8667</v>
      </c>
      <c r="B1385" t="s">
        <v>10496</v>
      </c>
      <c r="C1385" t="s">
        <v>10739</v>
      </c>
      <c r="D1385" s="2">
        <v>2199</v>
      </c>
      <c r="E1385" s="11">
        <f t="shared" si="105"/>
        <v>4226075</v>
      </c>
      <c r="F1385" s="5">
        <v>3895</v>
      </c>
      <c r="G1385" s="1">
        <v>0.44</v>
      </c>
      <c r="H1385" t="str">
        <f t="shared" si="106"/>
        <v>20-50%</v>
      </c>
      <c r="I1385" s="8" t="str">
        <f t="shared" si="108"/>
        <v>&gt;500</v>
      </c>
      <c r="J1385" s="8" t="str">
        <f t="shared" si="109"/>
        <v>No</v>
      </c>
      <c r="K1385" s="1" t="s">
        <v>9296</v>
      </c>
      <c r="L1385">
        <v>3.9</v>
      </c>
      <c r="M1385" s="4">
        <v>1085</v>
      </c>
      <c r="N1385" s="12">
        <f t="shared" si="107"/>
        <v>4231.5</v>
      </c>
      <c r="O1385" t="s">
        <v>11945</v>
      </c>
      <c r="P1385" t="s">
        <v>8669</v>
      </c>
      <c r="Q1385" t="s">
        <v>13080</v>
      </c>
      <c r="R1385" t="s">
        <v>8670</v>
      </c>
      <c r="S1385" t="s">
        <v>14268</v>
      </c>
      <c r="T1385" t="s">
        <v>8671</v>
      </c>
      <c r="U1385" t="s">
        <v>8672</v>
      </c>
      <c r="V1385" t="s">
        <v>8673</v>
      </c>
    </row>
    <row r="1386" spans="1:22">
      <c r="A1386" t="s">
        <v>8674</v>
      </c>
      <c r="B1386" t="s">
        <v>10497</v>
      </c>
      <c r="C1386" t="s">
        <v>10721</v>
      </c>
      <c r="D1386" s="2">
        <v>3685</v>
      </c>
      <c r="E1386" s="11">
        <f t="shared" si="105"/>
        <v>1593550</v>
      </c>
      <c r="F1386" s="5">
        <v>5495</v>
      </c>
      <c r="G1386" s="1">
        <v>0.33</v>
      </c>
      <c r="H1386" t="str">
        <f t="shared" si="106"/>
        <v>20-50%</v>
      </c>
      <c r="I1386" s="8" t="str">
        <f t="shared" si="108"/>
        <v>&gt;500</v>
      </c>
      <c r="J1386" s="8" t="str">
        <f t="shared" si="109"/>
        <v>No</v>
      </c>
      <c r="K1386" s="1" t="s">
        <v>9296</v>
      </c>
      <c r="L1386">
        <v>4.0999999999999996</v>
      </c>
      <c r="M1386" s="4">
        <v>290</v>
      </c>
      <c r="N1386" s="12">
        <f t="shared" si="107"/>
        <v>1189</v>
      </c>
      <c r="O1386" t="s">
        <v>11946</v>
      </c>
      <c r="P1386" t="s">
        <v>8676</v>
      </c>
      <c r="Q1386" t="s">
        <v>13081</v>
      </c>
      <c r="R1386" t="s">
        <v>8677</v>
      </c>
      <c r="S1386" t="s">
        <v>14269</v>
      </c>
      <c r="T1386" t="s">
        <v>8678</v>
      </c>
      <c r="U1386" t="s">
        <v>8679</v>
      </c>
      <c r="V1386" t="s">
        <v>8680</v>
      </c>
    </row>
    <row r="1387" spans="1:22">
      <c r="A1387" t="s">
        <v>8681</v>
      </c>
      <c r="B1387" t="s">
        <v>10498</v>
      </c>
      <c r="C1387" t="s">
        <v>10749</v>
      </c>
      <c r="D1387">
        <v>649</v>
      </c>
      <c r="E1387" s="11">
        <f t="shared" si="105"/>
        <v>3996</v>
      </c>
      <c r="F1387" s="5">
        <v>999</v>
      </c>
      <c r="G1387" s="1">
        <v>0.35</v>
      </c>
      <c r="H1387" t="str">
        <f t="shared" si="106"/>
        <v>20%</v>
      </c>
      <c r="I1387" s="8" t="str">
        <f t="shared" si="108"/>
        <v>&gt;500</v>
      </c>
      <c r="J1387" s="8" t="str">
        <f t="shared" si="109"/>
        <v>No</v>
      </c>
      <c r="K1387" s="1" t="s">
        <v>9296</v>
      </c>
      <c r="L1387">
        <v>3.6</v>
      </c>
      <c r="M1387" s="4">
        <v>4</v>
      </c>
      <c r="N1387" s="12">
        <f t="shared" si="107"/>
        <v>14.4</v>
      </c>
      <c r="O1387" t="s">
        <v>11947</v>
      </c>
      <c r="P1387" t="s">
        <v>8683</v>
      </c>
      <c r="Q1387" t="s">
        <v>8684</v>
      </c>
      <c r="R1387" t="s">
        <v>8685</v>
      </c>
      <c r="S1387" t="s">
        <v>14270</v>
      </c>
      <c r="T1387" t="s">
        <v>8686</v>
      </c>
      <c r="U1387" t="s">
        <v>8687</v>
      </c>
      <c r="V1387" t="s">
        <v>8688</v>
      </c>
    </row>
    <row r="1388" spans="1:22">
      <c r="A1388" t="s">
        <v>8689</v>
      </c>
      <c r="B1388" t="s">
        <v>10499</v>
      </c>
      <c r="C1388" t="s">
        <v>10711</v>
      </c>
      <c r="D1388" s="2">
        <v>8599</v>
      </c>
      <c r="E1388" s="11">
        <f t="shared" si="105"/>
        <v>87557330</v>
      </c>
      <c r="F1388" s="5">
        <v>8995</v>
      </c>
      <c r="G1388" s="1">
        <v>0.04</v>
      </c>
      <c r="H1388" t="str">
        <f t="shared" si="106"/>
        <v>20-50%</v>
      </c>
      <c r="I1388" s="8" t="str">
        <f t="shared" si="108"/>
        <v>&gt;500</v>
      </c>
      <c r="J1388" s="8" t="str">
        <f t="shared" si="109"/>
        <v>No</v>
      </c>
      <c r="K1388" s="1" t="s">
        <v>9296</v>
      </c>
      <c r="L1388">
        <v>4.4000000000000004</v>
      </c>
      <c r="M1388" s="4">
        <v>9734</v>
      </c>
      <c r="N1388" s="12">
        <f t="shared" si="107"/>
        <v>42829.600000000006</v>
      </c>
      <c r="O1388" t="s">
        <v>11948</v>
      </c>
      <c r="P1388" t="s">
        <v>8691</v>
      </c>
      <c r="Q1388" t="s">
        <v>13082</v>
      </c>
      <c r="R1388" t="s">
        <v>8692</v>
      </c>
      <c r="S1388" t="s">
        <v>14271</v>
      </c>
      <c r="T1388" t="s">
        <v>8693</v>
      </c>
      <c r="U1388" t="s">
        <v>8694</v>
      </c>
      <c r="V1388" t="s">
        <v>8695</v>
      </c>
    </row>
    <row r="1389" spans="1:22">
      <c r="A1389" t="s">
        <v>8696</v>
      </c>
      <c r="B1389" t="s">
        <v>10500</v>
      </c>
      <c r="C1389" t="s">
        <v>10713</v>
      </c>
      <c r="D1389" s="2">
        <v>1110</v>
      </c>
      <c r="E1389" s="11">
        <f t="shared" si="105"/>
        <v>6431178</v>
      </c>
      <c r="F1389" s="5">
        <v>1599</v>
      </c>
      <c r="G1389" s="1">
        <v>0.31</v>
      </c>
      <c r="H1389" t="str">
        <f t="shared" si="106"/>
        <v>&gt;=50%</v>
      </c>
      <c r="I1389" s="8" t="str">
        <f t="shared" si="108"/>
        <v>&gt;500</v>
      </c>
      <c r="J1389" s="8" t="str">
        <f t="shared" si="109"/>
        <v>No</v>
      </c>
      <c r="K1389" s="1" t="s">
        <v>9296</v>
      </c>
      <c r="L1389">
        <v>4.3</v>
      </c>
      <c r="M1389" s="4">
        <v>4022</v>
      </c>
      <c r="N1389" s="12">
        <f t="shared" si="107"/>
        <v>17294.599999999999</v>
      </c>
      <c r="O1389" t="s">
        <v>11949</v>
      </c>
      <c r="P1389" t="s">
        <v>8698</v>
      </c>
      <c r="Q1389" t="s">
        <v>13083</v>
      </c>
      <c r="R1389" t="s">
        <v>8699</v>
      </c>
      <c r="S1389" t="s">
        <v>14272</v>
      </c>
      <c r="T1389" t="s">
        <v>8700</v>
      </c>
      <c r="U1389" t="s">
        <v>8701</v>
      </c>
      <c r="V1389" t="s">
        <v>8702</v>
      </c>
    </row>
    <row r="1390" spans="1:22">
      <c r="A1390" t="s">
        <v>8703</v>
      </c>
      <c r="B1390" t="s">
        <v>10501</v>
      </c>
      <c r="C1390" t="s">
        <v>10707</v>
      </c>
      <c r="D1390" s="2">
        <v>1499</v>
      </c>
      <c r="E1390" s="11">
        <f t="shared" si="105"/>
        <v>9068500</v>
      </c>
      <c r="F1390" s="5">
        <v>3500</v>
      </c>
      <c r="G1390" s="1">
        <v>0.56999999999999995</v>
      </c>
      <c r="H1390" t="str">
        <f t="shared" si="106"/>
        <v>&gt;=50%</v>
      </c>
      <c r="I1390" s="8" t="str">
        <f t="shared" si="108"/>
        <v>&gt;500</v>
      </c>
      <c r="J1390" s="8" t="str">
        <f t="shared" si="109"/>
        <v>No</v>
      </c>
      <c r="K1390" s="1" t="s">
        <v>9295</v>
      </c>
      <c r="L1390">
        <v>4.7</v>
      </c>
      <c r="M1390" s="4">
        <v>2591</v>
      </c>
      <c r="N1390" s="12">
        <f t="shared" si="107"/>
        <v>12177.7</v>
      </c>
      <c r="O1390" t="s">
        <v>11950</v>
      </c>
      <c r="P1390" t="s">
        <v>8705</v>
      </c>
      <c r="Q1390" t="s">
        <v>13084</v>
      </c>
      <c r="R1390" t="s">
        <v>8706</v>
      </c>
      <c r="S1390" t="s">
        <v>14273</v>
      </c>
      <c r="T1390" t="s">
        <v>8707</v>
      </c>
      <c r="U1390" t="s">
        <v>8708</v>
      </c>
      <c r="V1390" t="s">
        <v>8709</v>
      </c>
    </row>
    <row r="1391" spans="1:22">
      <c r="A1391" t="s">
        <v>8710</v>
      </c>
      <c r="B1391" t="s">
        <v>10502</v>
      </c>
      <c r="C1391" t="s">
        <v>10722</v>
      </c>
      <c r="D1391">
        <v>759</v>
      </c>
      <c r="E1391" s="11">
        <f t="shared" si="105"/>
        <v>1063468</v>
      </c>
      <c r="F1391" s="5">
        <v>1999</v>
      </c>
      <c r="G1391" s="1">
        <v>0.62</v>
      </c>
      <c r="H1391" t="str">
        <f t="shared" si="106"/>
        <v>20%</v>
      </c>
      <c r="I1391" s="8" t="str">
        <f t="shared" si="108"/>
        <v>&gt;500</v>
      </c>
      <c r="J1391" s="8" t="str">
        <f t="shared" si="109"/>
        <v>No</v>
      </c>
      <c r="K1391" s="1" t="s">
        <v>9295</v>
      </c>
      <c r="L1391">
        <v>4.3</v>
      </c>
      <c r="M1391" s="4">
        <v>532</v>
      </c>
      <c r="N1391" s="12">
        <f t="shared" si="107"/>
        <v>2287.6</v>
      </c>
      <c r="O1391" t="s">
        <v>11951</v>
      </c>
      <c r="P1391" t="s">
        <v>8712</v>
      </c>
      <c r="Q1391" t="s">
        <v>13085</v>
      </c>
      <c r="R1391" t="s">
        <v>8713</v>
      </c>
      <c r="S1391" t="s">
        <v>14274</v>
      </c>
      <c r="T1391" t="s">
        <v>8714</v>
      </c>
      <c r="U1391" t="s">
        <v>8715</v>
      </c>
      <c r="V1391" t="s">
        <v>8716</v>
      </c>
    </row>
    <row r="1392" spans="1:22">
      <c r="A1392" t="s">
        <v>8717</v>
      </c>
      <c r="B1392" t="s">
        <v>10503</v>
      </c>
      <c r="C1392" t="s">
        <v>10724</v>
      </c>
      <c r="D1392" s="2">
        <v>2669</v>
      </c>
      <c r="E1392" s="11">
        <f t="shared" si="105"/>
        <v>831740</v>
      </c>
      <c r="F1392" s="5">
        <v>3199</v>
      </c>
      <c r="G1392" s="1">
        <v>0.17</v>
      </c>
      <c r="H1392" t="str">
        <f t="shared" si="106"/>
        <v>20-50%</v>
      </c>
      <c r="I1392" s="8" t="str">
        <f t="shared" si="108"/>
        <v>&gt;500</v>
      </c>
      <c r="J1392" s="8" t="str">
        <f t="shared" si="109"/>
        <v>No</v>
      </c>
      <c r="K1392" s="1" t="s">
        <v>9296</v>
      </c>
      <c r="L1392">
        <v>3.9</v>
      </c>
      <c r="M1392" s="4">
        <v>260</v>
      </c>
      <c r="N1392" s="12">
        <f t="shared" si="107"/>
        <v>1014</v>
      </c>
      <c r="O1392" t="s">
        <v>11952</v>
      </c>
      <c r="P1392" t="s">
        <v>8719</v>
      </c>
      <c r="Q1392" t="s">
        <v>8720</v>
      </c>
      <c r="R1392" t="s">
        <v>8721</v>
      </c>
      <c r="S1392" t="s">
        <v>14275</v>
      </c>
      <c r="T1392" t="s">
        <v>8722</v>
      </c>
      <c r="U1392" t="s">
        <v>8723</v>
      </c>
      <c r="V1392" t="s">
        <v>8724</v>
      </c>
    </row>
    <row r="1393" spans="1:22">
      <c r="A1393" t="s">
        <v>8725</v>
      </c>
      <c r="B1393" t="s">
        <v>10504</v>
      </c>
      <c r="C1393" t="s">
        <v>10719</v>
      </c>
      <c r="D1393">
        <v>929</v>
      </c>
      <c r="E1393" s="11">
        <f t="shared" si="105"/>
        <v>2173600</v>
      </c>
      <c r="F1393" s="5">
        <v>1300</v>
      </c>
      <c r="G1393" s="1">
        <v>0.28999999999999998</v>
      </c>
      <c r="H1393" t="str">
        <f t="shared" si="106"/>
        <v>20-50%</v>
      </c>
      <c r="I1393" s="8" t="str">
        <f t="shared" si="108"/>
        <v>&gt;500</v>
      </c>
      <c r="J1393" s="8" t="str">
        <f t="shared" si="109"/>
        <v>No</v>
      </c>
      <c r="K1393" s="1" t="s">
        <v>9296</v>
      </c>
      <c r="L1393">
        <v>3.9</v>
      </c>
      <c r="M1393" s="4">
        <v>1672</v>
      </c>
      <c r="N1393" s="12">
        <f t="shared" si="107"/>
        <v>6520.8</v>
      </c>
      <c r="O1393" t="s">
        <v>11953</v>
      </c>
      <c r="P1393" t="s">
        <v>8727</v>
      </c>
      <c r="Q1393" t="s">
        <v>13086</v>
      </c>
      <c r="R1393" t="s">
        <v>8728</v>
      </c>
      <c r="S1393" t="s">
        <v>14276</v>
      </c>
      <c r="T1393" t="s">
        <v>8729</v>
      </c>
      <c r="U1393" t="s">
        <v>8730</v>
      </c>
      <c r="V1393" t="s">
        <v>8731</v>
      </c>
    </row>
    <row r="1394" spans="1:22">
      <c r="A1394" t="s">
        <v>8732</v>
      </c>
      <c r="B1394" t="s">
        <v>10505</v>
      </c>
      <c r="C1394" t="s">
        <v>10706</v>
      </c>
      <c r="D1394">
        <v>199</v>
      </c>
      <c r="E1394" s="11">
        <f t="shared" si="105"/>
        <v>3170055</v>
      </c>
      <c r="F1394" s="5">
        <v>399</v>
      </c>
      <c r="G1394" s="1">
        <v>0.5</v>
      </c>
      <c r="H1394" t="str">
        <f t="shared" si="106"/>
        <v>&gt;=50%</v>
      </c>
      <c r="I1394" s="8" t="str">
        <f t="shared" si="108"/>
        <v>200-500</v>
      </c>
      <c r="J1394" s="8" t="str">
        <f t="shared" si="109"/>
        <v>No</v>
      </c>
      <c r="K1394" s="1" t="s">
        <v>9295</v>
      </c>
      <c r="L1394">
        <v>3.7</v>
      </c>
      <c r="M1394" s="4">
        <v>7945</v>
      </c>
      <c r="N1394" s="12">
        <f t="shared" si="107"/>
        <v>29396.5</v>
      </c>
      <c r="O1394" t="s">
        <v>11954</v>
      </c>
      <c r="P1394" t="s">
        <v>8734</v>
      </c>
      <c r="Q1394" t="s">
        <v>13087</v>
      </c>
      <c r="R1394" t="s">
        <v>8735</v>
      </c>
      <c r="S1394" t="s">
        <v>14277</v>
      </c>
      <c r="T1394" t="s">
        <v>8736</v>
      </c>
      <c r="U1394" t="s">
        <v>8737</v>
      </c>
      <c r="V1394" t="s">
        <v>8738</v>
      </c>
    </row>
    <row r="1395" spans="1:22">
      <c r="A1395" t="s">
        <v>8739</v>
      </c>
      <c r="B1395" t="s">
        <v>10506</v>
      </c>
      <c r="C1395" t="s">
        <v>10710</v>
      </c>
      <c r="D1395">
        <v>279</v>
      </c>
      <c r="E1395" s="11">
        <f t="shared" si="105"/>
        <v>818833</v>
      </c>
      <c r="F1395" s="5">
        <v>599</v>
      </c>
      <c r="G1395" s="1">
        <v>0.53</v>
      </c>
      <c r="H1395" t="str">
        <f t="shared" si="106"/>
        <v>20-50%</v>
      </c>
      <c r="I1395" s="8" t="str">
        <f t="shared" si="108"/>
        <v>&gt;500</v>
      </c>
      <c r="J1395" s="8" t="str">
        <f t="shared" si="109"/>
        <v>No</v>
      </c>
      <c r="K1395" s="1" t="s">
        <v>9295</v>
      </c>
      <c r="L1395">
        <v>3.5</v>
      </c>
      <c r="M1395" s="4">
        <v>1367</v>
      </c>
      <c r="N1395" s="12">
        <f t="shared" si="107"/>
        <v>4784.5</v>
      </c>
      <c r="O1395" t="s">
        <v>11955</v>
      </c>
      <c r="P1395" t="s">
        <v>8741</v>
      </c>
      <c r="Q1395" t="s">
        <v>13088</v>
      </c>
      <c r="R1395" t="s">
        <v>8742</v>
      </c>
      <c r="S1395" t="s">
        <v>14278</v>
      </c>
      <c r="T1395" t="s">
        <v>8743</v>
      </c>
      <c r="U1395" t="s">
        <v>8744</v>
      </c>
      <c r="V1395" t="s">
        <v>8745</v>
      </c>
    </row>
    <row r="1396" spans="1:22">
      <c r="A1396" t="s">
        <v>8746</v>
      </c>
      <c r="B1396" t="s">
        <v>10507</v>
      </c>
      <c r="C1396" t="s">
        <v>10746</v>
      </c>
      <c r="D1396">
        <v>549</v>
      </c>
      <c r="E1396" s="11">
        <f t="shared" si="105"/>
        <v>1311687</v>
      </c>
      <c r="F1396" s="5">
        <v>999</v>
      </c>
      <c r="G1396" s="1">
        <v>0.45</v>
      </c>
      <c r="H1396" t="str">
        <f t="shared" si="106"/>
        <v>&gt;=50%</v>
      </c>
      <c r="I1396" s="8" t="str">
        <f t="shared" si="108"/>
        <v>&gt;500</v>
      </c>
      <c r="J1396" s="8" t="str">
        <f t="shared" si="109"/>
        <v>No</v>
      </c>
      <c r="K1396" s="1" t="s">
        <v>9296</v>
      </c>
      <c r="L1396">
        <v>4</v>
      </c>
      <c r="M1396" s="4">
        <v>1313</v>
      </c>
      <c r="N1396" s="12">
        <f t="shared" si="107"/>
        <v>5252</v>
      </c>
      <c r="O1396" t="s">
        <v>11956</v>
      </c>
      <c r="P1396" t="s">
        <v>8748</v>
      </c>
      <c r="Q1396" t="s">
        <v>13089</v>
      </c>
      <c r="R1396" t="s">
        <v>8749</v>
      </c>
      <c r="S1396" t="s">
        <v>14279</v>
      </c>
      <c r="T1396" t="s">
        <v>8750</v>
      </c>
      <c r="U1396" t="s">
        <v>8751</v>
      </c>
      <c r="V1396" t="s">
        <v>8752</v>
      </c>
    </row>
    <row r="1397" spans="1:22">
      <c r="A1397" t="s">
        <v>8753</v>
      </c>
      <c r="B1397" t="s">
        <v>10508</v>
      </c>
      <c r="C1397" t="s">
        <v>10721</v>
      </c>
      <c r="D1397">
        <v>85</v>
      </c>
      <c r="E1397" s="11">
        <f t="shared" si="105"/>
        <v>42188</v>
      </c>
      <c r="F1397" s="5">
        <v>199</v>
      </c>
      <c r="G1397" s="1">
        <v>0.56999999999999995</v>
      </c>
      <c r="H1397" t="str">
        <f t="shared" si="106"/>
        <v>&gt;=50%</v>
      </c>
      <c r="I1397" s="8" t="str">
        <f t="shared" si="108"/>
        <v>&lt;200</v>
      </c>
      <c r="J1397" s="8" t="str">
        <f t="shared" si="109"/>
        <v>No</v>
      </c>
      <c r="K1397" s="1" t="s">
        <v>9295</v>
      </c>
      <c r="L1397">
        <v>4.0999999999999996</v>
      </c>
      <c r="M1397" s="4">
        <v>212</v>
      </c>
      <c r="N1397" s="12">
        <f t="shared" si="107"/>
        <v>869.19999999999993</v>
      </c>
      <c r="O1397" t="s">
        <v>11957</v>
      </c>
      <c r="P1397" t="s">
        <v>8755</v>
      </c>
      <c r="Q1397" t="s">
        <v>13090</v>
      </c>
      <c r="R1397" t="s">
        <v>8756</v>
      </c>
      <c r="S1397" t="s">
        <v>14280</v>
      </c>
      <c r="T1397" t="s">
        <v>8757</v>
      </c>
      <c r="U1397" t="s">
        <v>8758</v>
      </c>
      <c r="V1397" t="s">
        <v>8759</v>
      </c>
    </row>
    <row r="1398" spans="1:22">
      <c r="A1398" t="s">
        <v>8760</v>
      </c>
      <c r="B1398" t="s">
        <v>10509</v>
      </c>
      <c r="C1398" t="s">
        <v>10721</v>
      </c>
      <c r="D1398">
        <v>499</v>
      </c>
      <c r="E1398" s="11">
        <f t="shared" si="105"/>
        <v>84435</v>
      </c>
      <c r="F1398" s="5">
        <v>1299</v>
      </c>
      <c r="G1398" s="1">
        <v>0.62</v>
      </c>
      <c r="H1398" t="str">
        <f t="shared" si="106"/>
        <v>20-50%</v>
      </c>
      <c r="I1398" s="8" t="str">
        <f t="shared" si="108"/>
        <v>&gt;500</v>
      </c>
      <c r="J1398" s="8" t="str">
        <f t="shared" si="109"/>
        <v>No</v>
      </c>
      <c r="K1398" s="1" t="s">
        <v>9295</v>
      </c>
      <c r="L1398">
        <v>3.9</v>
      </c>
      <c r="M1398" s="4">
        <v>65</v>
      </c>
      <c r="N1398" s="12">
        <f t="shared" si="107"/>
        <v>253.5</v>
      </c>
      <c r="O1398" t="s">
        <v>11958</v>
      </c>
      <c r="P1398" t="s">
        <v>8762</v>
      </c>
      <c r="Q1398" t="s">
        <v>13091</v>
      </c>
      <c r="R1398" t="s">
        <v>8763</v>
      </c>
      <c r="S1398" t="s">
        <v>14281</v>
      </c>
      <c r="T1398" t="s">
        <v>8764</v>
      </c>
      <c r="U1398" t="s">
        <v>8765</v>
      </c>
      <c r="V1398" t="s">
        <v>8766</v>
      </c>
    </row>
    <row r="1399" spans="1:22">
      <c r="A1399" t="s">
        <v>8767</v>
      </c>
      <c r="B1399" t="s">
        <v>10510</v>
      </c>
      <c r="C1399" t="s">
        <v>10703</v>
      </c>
      <c r="D1399" s="2">
        <v>5865</v>
      </c>
      <c r="E1399" s="11">
        <f t="shared" si="105"/>
        <v>21282912</v>
      </c>
      <c r="F1399" s="5">
        <v>7776</v>
      </c>
      <c r="G1399" s="1">
        <v>0.25</v>
      </c>
      <c r="H1399" t="str">
        <f t="shared" si="106"/>
        <v>20-50%</v>
      </c>
      <c r="I1399" s="8" t="str">
        <f t="shared" si="108"/>
        <v>&gt;500</v>
      </c>
      <c r="J1399" s="8" t="str">
        <f t="shared" si="109"/>
        <v>No</v>
      </c>
      <c r="K1399" s="1" t="s">
        <v>9296</v>
      </c>
      <c r="L1399">
        <v>4.4000000000000004</v>
      </c>
      <c r="M1399" s="4">
        <v>2737</v>
      </c>
      <c r="N1399" s="12">
        <f t="shared" si="107"/>
        <v>12042.800000000001</v>
      </c>
      <c r="O1399" t="s">
        <v>11959</v>
      </c>
      <c r="P1399" t="s">
        <v>8769</v>
      </c>
      <c r="Q1399" t="s">
        <v>13092</v>
      </c>
      <c r="R1399" t="s">
        <v>8770</v>
      </c>
      <c r="S1399" t="s">
        <v>14282</v>
      </c>
      <c r="T1399" t="s">
        <v>8771</v>
      </c>
      <c r="U1399" t="s">
        <v>8772</v>
      </c>
      <c r="V1399" t="s">
        <v>8773</v>
      </c>
    </row>
    <row r="1400" spans="1:22">
      <c r="A1400" t="s">
        <v>8774</v>
      </c>
      <c r="B1400" t="s">
        <v>10511</v>
      </c>
      <c r="C1400" t="s">
        <v>10766</v>
      </c>
      <c r="D1400" s="2">
        <v>1260</v>
      </c>
      <c r="E1400" s="11">
        <f t="shared" si="105"/>
        <v>126445</v>
      </c>
      <c r="F1400" s="5">
        <v>2299</v>
      </c>
      <c r="G1400" s="1">
        <v>0.45</v>
      </c>
      <c r="H1400" t="str">
        <f t="shared" si="106"/>
        <v>20-50%</v>
      </c>
      <c r="I1400" s="8" t="str">
        <f t="shared" si="108"/>
        <v>&gt;500</v>
      </c>
      <c r="J1400" s="8" t="str">
        <f t="shared" si="109"/>
        <v>No</v>
      </c>
      <c r="K1400" s="1" t="s">
        <v>9296</v>
      </c>
      <c r="L1400">
        <v>4.3</v>
      </c>
      <c r="M1400" s="4">
        <v>55</v>
      </c>
      <c r="N1400" s="12">
        <f t="shared" si="107"/>
        <v>236.5</v>
      </c>
      <c r="O1400" t="s">
        <v>11960</v>
      </c>
      <c r="P1400" t="s">
        <v>8776</v>
      </c>
      <c r="Q1400" t="s">
        <v>13093</v>
      </c>
      <c r="R1400" t="s">
        <v>8777</v>
      </c>
      <c r="S1400" t="s">
        <v>14283</v>
      </c>
      <c r="T1400" t="s">
        <v>8778</v>
      </c>
      <c r="U1400" t="s">
        <v>8779</v>
      </c>
      <c r="V1400" t="s">
        <v>8780</v>
      </c>
    </row>
    <row r="1401" spans="1:22">
      <c r="A1401" t="s">
        <v>8781</v>
      </c>
      <c r="B1401" t="s">
        <v>10512</v>
      </c>
      <c r="C1401" t="s">
        <v>10724</v>
      </c>
      <c r="D1401" s="2">
        <v>1099</v>
      </c>
      <c r="E1401" s="11">
        <f t="shared" si="105"/>
        <v>1597500</v>
      </c>
      <c r="F1401" s="5">
        <v>1500</v>
      </c>
      <c r="G1401" s="1">
        <v>0.27</v>
      </c>
      <c r="H1401" t="str">
        <f t="shared" si="106"/>
        <v>20-50%</v>
      </c>
      <c r="I1401" s="8" t="str">
        <f t="shared" si="108"/>
        <v>&gt;500</v>
      </c>
      <c r="J1401" s="8" t="str">
        <f t="shared" si="109"/>
        <v>No</v>
      </c>
      <c r="K1401" s="1" t="s">
        <v>9296</v>
      </c>
      <c r="L1401">
        <v>4.5</v>
      </c>
      <c r="M1401" s="4">
        <v>1065</v>
      </c>
      <c r="N1401" s="12">
        <f t="shared" si="107"/>
        <v>4792.5</v>
      </c>
      <c r="O1401" t="s">
        <v>11961</v>
      </c>
      <c r="P1401" t="s">
        <v>8783</v>
      </c>
      <c r="Q1401" t="s">
        <v>8784</v>
      </c>
      <c r="R1401" t="s">
        <v>8785</v>
      </c>
      <c r="S1401" t="s">
        <v>14284</v>
      </c>
      <c r="T1401" t="s">
        <v>8786</v>
      </c>
      <c r="U1401" t="s">
        <v>8787</v>
      </c>
      <c r="V1401" t="s">
        <v>8788</v>
      </c>
    </row>
    <row r="1402" spans="1:22">
      <c r="A1402" t="s">
        <v>8789</v>
      </c>
      <c r="B1402" t="s">
        <v>8790</v>
      </c>
      <c r="C1402" t="s">
        <v>10716</v>
      </c>
      <c r="D1402" s="2">
        <v>1928</v>
      </c>
      <c r="E1402" s="11">
        <f t="shared" si="105"/>
        <v>6156430</v>
      </c>
      <c r="F1402" s="5">
        <v>2590</v>
      </c>
      <c r="G1402" s="1">
        <v>0.26</v>
      </c>
      <c r="H1402" t="str">
        <f t="shared" si="106"/>
        <v>20-50%</v>
      </c>
      <c r="I1402" s="8" t="str">
        <f t="shared" si="108"/>
        <v>&gt;500</v>
      </c>
      <c r="J1402" s="8" t="str">
        <f t="shared" si="109"/>
        <v>No</v>
      </c>
      <c r="K1402" s="1" t="s">
        <v>9296</v>
      </c>
      <c r="L1402">
        <v>4</v>
      </c>
      <c r="M1402" s="4">
        <v>2377</v>
      </c>
      <c r="N1402" s="12">
        <f t="shared" si="107"/>
        <v>9508</v>
      </c>
      <c r="O1402" t="s">
        <v>11962</v>
      </c>
      <c r="P1402" t="s">
        <v>8791</v>
      </c>
      <c r="Q1402" t="s">
        <v>13094</v>
      </c>
      <c r="R1402" t="s">
        <v>8792</v>
      </c>
      <c r="S1402" t="s">
        <v>14285</v>
      </c>
      <c r="T1402" t="s">
        <v>8793</v>
      </c>
      <c r="U1402" t="s">
        <v>8794</v>
      </c>
      <c r="V1402" t="s">
        <v>8795</v>
      </c>
    </row>
    <row r="1403" spans="1:22">
      <c r="A1403" t="s">
        <v>8796</v>
      </c>
      <c r="B1403" t="s">
        <v>10513</v>
      </c>
      <c r="C1403" t="s">
        <v>10724</v>
      </c>
      <c r="D1403" s="2">
        <v>3249</v>
      </c>
      <c r="E1403" s="11">
        <f t="shared" si="105"/>
        <v>16182131</v>
      </c>
      <c r="F1403" s="5">
        <v>6299</v>
      </c>
      <c r="G1403" s="1">
        <v>0.48</v>
      </c>
      <c r="H1403" t="str">
        <f t="shared" si="106"/>
        <v>20-50%</v>
      </c>
      <c r="I1403" s="8" t="str">
        <f t="shared" si="108"/>
        <v>&gt;500</v>
      </c>
      <c r="J1403" s="8" t="str">
        <f t="shared" si="109"/>
        <v>No</v>
      </c>
      <c r="K1403" s="1" t="s">
        <v>9296</v>
      </c>
      <c r="L1403">
        <v>3.9</v>
      </c>
      <c r="M1403" s="4">
        <v>2569</v>
      </c>
      <c r="N1403" s="12">
        <f t="shared" si="107"/>
        <v>10019.1</v>
      </c>
      <c r="O1403" t="s">
        <v>11963</v>
      </c>
      <c r="P1403" t="s">
        <v>8798</v>
      </c>
      <c r="Q1403" t="s">
        <v>13095</v>
      </c>
      <c r="R1403" t="s">
        <v>8799</v>
      </c>
      <c r="S1403" t="s">
        <v>14286</v>
      </c>
      <c r="T1403" t="s">
        <v>8800</v>
      </c>
      <c r="U1403" t="s">
        <v>8801</v>
      </c>
      <c r="V1403" t="s">
        <v>8802</v>
      </c>
    </row>
    <row r="1404" spans="1:22">
      <c r="A1404" t="s">
        <v>8803</v>
      </c>
      <c r="B1404" t="s">
        <v>10514</v>
      </c>
      <c r="C1404" t="s">
        <v>10703</v>
      </c>
      <c r="D1404" s="2">
        <v>1199</v>
      </c>
      <c r="E1404" s="11">
        <f t="shared" si="105"/>
        <v>10710765</v>
      </c>
      <c r="F1404" s="5">
        <v>1795</v>
      </c>
      <c r="G1404" s="1">
        <v>0.33</v>
      </c>
      <c r="H1404" t="str">
        <f t="shared" si="106"/>
        <v>&gt;=50%</v>
      </c>
      <c r="I1404" s="8" t="str">
        <f t="shared" si="108"/>
        <v>&gt;500</v>
      </c>
      <c r="J1404" s="8" t="str">
        <f t="shared" si="109"/>
        <v>No</v>
      </c>
      <c r="K1404" s="1" t="s">
        <v>9296</v>
      </c>
      <c r="L1404">
        <v>4.2</v>
      </c>
      <c r="M1404" s="4">
        <v>5967</v>
      </c>
      <c r="N1404" s="12">
        <f t="shared" si="107"/>
        <v>25061.4</v>
      </c>
      <c r="O1404" t="s">
        <v>11964</v>
      </c>
      <c r="P1404" t="s">
        <v>8805</v>
      </c>
      <c r="Q1404" t="s">
        <v>13096</v>
      </c>
      <c r="R1404" t="s">
        <v>8806</v>
      </c>
      <c r="S1404" t="s">
        <v>14287</v>
      </c>
      <c r="T1404" t="s">
        <v>8807</v>
      </c>
      <c r="U1404" t="s">
        <v>8808</v>
      </c>
      <c r="V1404" t="s">
        <v>8809</v>
      </c>
    </row>
    <row r="1405" spans="1:22">
      <c r="A1405" t="s">
        <v>8810</v>
      </c>
      <c r="B1405" t="s">
        <v>10515</v>
      </c>
      <c r="C1405" t="s">
        <v>10721</v>
      </c>
      <c r="D1405" s="2">
        <v>1456</v>
      </c>
      <c r="E1405" s="11">
        <f t="shared" si="105"/>
        <v>5665440</v>
      </c>
      <c r="F1405" s="5">
        <v>3190</v>
      </c>
      <c r="G1405" s="1">
        <v>0.54</v>
      </c>
      <c r="H1405" t="str">
        <f t="shared" si="106"/>
        <v>20-50%</v>
      </c>
      <c r="I1405" s="8" t="str">
        <f t="shared" si="108"/>
        <v>&gt;500</v>
      </c>
      <c r="J1405" s="8" t="str">
        <f t="shared" si="109"/>
        <v>No</v>
      </c>
      <c r="K1405" s="1" t="s">
        <v>9295</v>
      </c>
      <c r="L1405">
        <v>4.0999999999999996</v>
      </c>
      <c r="M1405" s="4">
        <v>1776</v>
      </c>
      <c r="N1405" s="12">
        <f t="shared" si="107"/>
        <v>7281.5999999999995</v>
      </c>
      <c r="O1405" t="s">
        <v>11965</v>
      </c>
      <c r="P1405" t="s">
        <v>8812</v>
      </c>
      <c r="Q1405" t="s">
        <v>13097</v>
      </c>
      <c r="R1405" t="s">
        <v>8813</v>
      </c>
      <c r="S1405" t="s">
        <v>14288</v>
      </c>
      <c r="T1405" t="s">
        <v>8814</v>
      </c>
      <c r="U1405" t="s">
        <v>8815</v>
      </c>
      <c r="V1405" t="s">
        <v>8816</v>
      </c>
    </row>
    <row r="1406" spans="1:22">
      <c r="A1406" t="s">
        <v>8817</v>
      </c>
      <c r="B1406" t="s">
        <v>10516</v>
      </c>
      <c r="C1406" t="s">
        <v>10730</v>
      </c>
      <c r="D1406" s="2">
        <v>3349</v>
      </c>
      <c r="E1406" s="11">
        <f t="shared" si="105"/>
        <v>20155800</v>
      </c>
      <c r="F1406" s="5">
        <v>4799</v>
      </c>
      <c r="G1406" s="1">
        <v>0.3</v>
      </c>
      <c r="H1406" t="str">
        <f t="shared" si="106"/>
        <v>20-50%</v>
      </c>
      <c r="I1406" s="8" t="str">
        <f t="shared" si="108"/>
        <v>&gt;500</v>
      </c>
      <c r="J1406" s="8" t="str">
        <f t="shared" si="109"/>
        <v>No</v>
      </c>
      <c r="K1406" s="1" t="s">
        <v>9296</v>
      </c>
      <c r="L1406">
        <v>3.7</v>
      </c>
      <c r="M1406" s="4">
        <v>4200</v>
      </c>
      <c r="N1406" s="12">
        <f t="shared" si="107"/>
        <v>15540</v>
      </c>
      <c r="O1406" t="s">
        <v>11966</v>
      </c>
      <c r="P1406" t="s">
        <v>8819</v>
      </c>
      <c r="Q1406" t="s">
        <v>13098</v>
      </c>
      <c r="R1406" t="s">
        <v>8820</v>
      </c>
      <c r="S1406" t="s">
        <v>14289</v>
      </c>
      <c r="T1406" t="s">
        <v>8821</v>
      </c>
      <c r="U1406" t="s">
        <v>8822</v>
      </c>
      <c r="V1406" t="s">
        <v>8823</v>
      </c>
    </row>
    <row r="1407" spans="1:22">
      <c r="A1407" t="s">
        <v>8824</v>
      </c>
      <c r="B1407" t="s">
        <v>10517</v>
      </c>
      <c r="C1407" t="s">
        <v>10715</v>
      </c>
      <c r="D1407" s="2">
        <v>4899</v>
      </c>
      <c r="E1407" s="11">
        <f t="shared" si="105"/>
        <v>2672703</v>
      </c>
      <c r="F1407" s="5">
        <v>8999</v>
      </c>
      <c r="G1407" s="1">
        <v>0.46</v>
      </c>
      <c r="H1407" t="str">
        <f t="shared" si="106"/>
        <v>20-50%</v>
      </c>
      <c r="I1407" s="8" t="str">
        <f t="shared" si="108"/>
        <v>&gt;500</v>
      </c>
      <c r="J1407" s="8" t="str">
        <f t="shared" si="109"/>
        <v>No</v>
      </c>
      <c r="K1407" s="1" t="s">
        <v>9296</v>
      </c>
      <c r="L1407">
        <v>4.0999999999999996</v>
      </c>
      <c r="M1407" s="4">
        <v>297</v>
      </c>
      <c r="N1407" s="12">
        <f t="shared" si="107"/>
        <v>1217.6999999999998</v>
      </c>
      <c r="O1407" t="s">
        <v>11967</v>
      </c>
      <c r="P1407" t="s">
        <v>8826</v>
      </c>
      <c r="Q1407" t="s">
        <v>13099</v>
      </c>
      <c r="R1407" t="s">
        <v>8827</v>
      </c>
      <c r="S1407" t="s">
        <v>14290</v>
      </c>
      <c r="T1407" t="s">
        <v>8828</v>
      </c>
      <c r="U1407" t="s">
        <v>8829</v>
      </c>
      <c r="V1407" t="s">
        <v>8830</v>
      </c>
    </row>
    <row r="1408" spans="1:22">
      <c r="A1408" t="s">
        <v>8831</v>
      </c>
      <c r="B1408" t="s">
        <v>10518</v>
      </c>
      <c r="C1408" t="s">
        <v>10756</v>
      </c>
      <c r="D1408" s="2">
        <v>1199</v>
      </c>
      <c r="E1408" s="11">
        <f t="shared" si="105"/>
        <v>7326342</v>
      </c>
      <c r="F1408" s="5">
        <v>1899</v>
      </c>
      <c r="G1408" s="1">
        <v>0.37</v>
      </c>
      <c r="H1408" t="str">
        <f t="shared" si="106"/>
        <v>20-50%</v>
      </c>
      <c r="I1408" s="8" t="str">
        <f t="shared" si="108"/>
        <v>&gt;500</v>
      </c>
      <c r="J1408" s="8" t="str">
        <f t="shared" si="109"/>
        <v>No</v>
      </c>
      <c r="K1408" s="1" t="s">
        <v>9296</v>
      </c>
      <c r="L1408">
        <v>4.2</v>
      </c>
      <c r="M1408" s="4">
        <v>3858</v>
      </c>
      <c r="N1408" s="12">
        <f t="shared" si="107"/>
        <v>16203.6</v>
      </c>
      <c r="O1408" t="s">
        <v>11968</v>
      </c>
      <c r="P1408" t="s">
        <v>8833</v>
      </c>
      <c r="Q1408" t="s">
        <v>13100</v>
      </c>
      <c r="R1408" t="s">
        <v>8834</v>
      </c>
      <c r="S1408" t="s">
        <v>14291</v>
      </c>
      <c r="T1408" t="s">
        <v>8835</v>
      </c>
      <c r="U1408" t="s">
        <v>8836</v>
      </c>
      <c r="V1408" t="s">
        <v>8837</v>
      </c>
    </row>
    <row r="1409" spans="1:22">
      <c r="A1409" t="s">
        <v>8838</v>
      </c>
      <c r="B1409" t="s">
        <v>10519</v>
      </c>
      <c r="C1409" t="s">
        <v>10706</v>
      </c>
      <c r="D1409" s="2">
        <v>3290</v>
      </c>
      <c r="E1409" s="11">
        <f t="shared" si="105"/>
        <v>974232</v>
      </c>
      <c r="F1409" s="5">
        <v>5799</v>
      </c>
      <c r="G1409" s="1">
        <v>0.43</v>
      </c>
      <c r="H1409" t="str">
        <f t="shared" si="106"/>
        <v>&gt;=50%</v>
      </c>
      <c r="I1409" s="8" t="str">
        <f t="shared" si="108"/>
        <v>&gt;500</v>
      </c>
      <c r="J1409" s="8" t="str">
        <f t="shared" si="109"/>
        <v>No</v>
      </c>
      <c r="K1409" s="1" t="s">
        <v>9296</v>
      </c>
      <c r="L1409">
        <v>4.3</v>
      </c>
      <c r="M1409" s="4">
        <v>168</v>
      </c>
      <c r="N1409" s="12">
        <f t="shared" si="107"/>
        <v>722.4</v>
      </c>
      <c r="O1409" t="s">
        <v>11969</v>
      </c>
      <c r="P1409" t="s">
        <v>8840</v>
      </c>
      <c r="Q1409" t="s">
        <v>13101</v>
      </c>
      <c r="R1409" t="s">
        <v>8841</v>
      </c>
      <c r="S1409" t="s">
        <v>14292</v>
      </c>
      <c r="T1409" t="s">
        <v>8842</v>
      </c>
      <c r="U1409" t="s">
        <v>8843</v>
      </c>
      <c r="V1409" t="s">
        <v>8844</v>
      </c>
    </row>
    <row r="1410" spans="1:22">
      <c r="A1410" t="s">
        <v>8845</v>
      </c>
      <c r="B1410" t="s">
        <v>10520</v>
      </c>
      <c r="C1410" t="s">
        <v>10765</v>
      </c>
      <c r="D1410">
        <v>179</v>
      </c>
      <c r="E1410" s="11">
        <f t="shared" ref="E1410:E1466" si="110">F1410 * M1410</f>
        <v>80699</v>
      </c>
      <c r="F1410" s="5">
        <v>799</v>
      </c>
      <c r="G1410" s="1">
        <v>0.78</v>
      </c>
      <c r="H1410" t="str">
        <f t="shared" ref="H1410:H1466" si="111">IF(G1411 &lt;=0.2, "20%", IF(G1411 &lt;=0.5,"20-50%", "&gt;=50%"))</f>
        <v>20-50%</v>
      </c>
      <c r="I1410" s="8" t="str">
        <f t="shared" si="108"/>
        <v>&gt;500</v>
      </c>
      <c r="J1410" s="8" t="str">
        <f t="shared" si="109"/>
        <v>No</v>
      </c>
      <c r="K1410" s="1" t="s">
        <v>9295</v>
      </c>
      <c r="L1410">
        <v>3.6</v>
      </c>
      <c r="M1410" s="4">
        <v>101</v>
      </c>
      <c r="N1410" s="12">
        <f t="shared" ref="N1410:N1466" si="112">L1410 *M1410</f>
        <v>363.6</v>
      </c>
      <c r="O1410" t="s">
        <v>11970</v>
      </c>
      <c r="P1410" t="s">
        <v>8847</v>
      </c>
      <c r="Q1410" t="s">
        <v>13102</v>
      </c>
      <c r="R1410" t="s">
        <v>8848</v>
      </c>
      <c r="S1410" t="s">
        <v>14293</v>
      </c>
      <c r="T1410" t="s">
        <v>8849</v>
      </c>
      <c r="U1410" t="s">
        <v>8850</v>
      </c>
      <c r="V1410" t="s">
        <v>8851</v>
      </c>
    </row>
    <row r="1411" spans="1:22">
      <c r="A1411" t="s">
        <v>8852</v>
      </c>
      <c r="B1411" t="s">
        <v>10521</v>
      </c>
      <c r="C1411" t="s">
        <v>10712</v>
      </c>
      <c r="D1411">
        <v>149</v>
      </c>
      <c r="E1411" s="11">
        <f t="shared" si="110"/>
        <v>1222200</v>
      </c>
      <c r="F1411" s="5">
        <v>300</v>
      </c>
      <c r="G1411" s="1">
        <v>0.5</v>
      </c>
      <c r="H1411" t="str">
        <f t="shared" si="111"/>
        <v>20-50%</v>
      </c>
      <c r="I1411" s="8" t="str">
        <f t="shared" ref="I1411:I1466" si="113">IF(F1411&lt;200,"&lt;200",IF(F1411&lt;=500,"200-500",IF(F1411&gt;500,"&gt;500")))</f>
        <v>200-500</v>
      </c>
      <c r="J1411" s="8" t="str">
        <f t="shared" ref="J1411:J1466" si="114">IF(T1411 &lt;1000, "Yes","No")</f>
        <v>No</v>
      </c>
      <c r="K1411" s="1" t="s">
        <v>9295</v>
      </c>
      <c r="L1411">
        <v>4.0999999999999996</v>
      </c>
      <c r="M1411" s="4">
        <v>4074</v>
      </c>
      <c r="N1411" s="12">
        <f t="shared" si="112"/>
        <v>16703.399999999998</v>
      </c>
      <c r="O1411" t="s">
        <v>11971</v>
      </c>
      <c r="P1411" t="s">
        <v>8854</v>
      </c>
      <c r="Q1411" t="s">
        <v>13103</v>
      </c>
      <c r="R1411" t="s">
        <v>8855</v>
      </c>
      <c r="S1411" t="s">
        <v>14294</v>
      </c>
      <c r="T1411" t="s">
        <v>8856</v>
      </c>
      <c r="U1411" t="s">
        <v>8857</v>
      </c>
      <c r="V1411" t="s">
        <v>8858</v>
      </c>
    </row>
    <row r="1412" spans="1:22">
      <c r="A1412" t="s">
        <v>8859</v>
      </c>
      <c r="B1412" t="s">
        <v>8860</v>
      </c>
      <c r="C1412" t="s">
        <v>10707</v>
      </c>
      <c r="D1412" s="2">
        <v>5490</v>
      </c>
      <c r="E1412" s="11">
        <f t="shared" si="110"/>
        <v>10137600</v>
      </c>
      <c r="F1412" s="5">
        <v>7200</v>
      </c>
      <c r="G1412" s="1">
        <v>0.24</v>
      </c>
      <c r="H1412" t="str">
        <f t="shared" si="111"/>
        <v>20%</v>
      </c>
      <c r="I1412" s="8" t="str">
        <f t="shared" si="113"/>
        <v>&gt;500</v>
      </c>
      <c r="J1412" s="8" t="str">
        <f t="shared" si="114"/>
        <v>No</v>
      </c>
      <c r="K1412" s="1" t="s">
        <v>9296</v>
      </c>
      <c r="L1412">
        <v>4.5</v>
      </c>
      <c r="M1412" s="4">
        <v>1408</v>
      </c>
      <c r="N1412" s="12">
        <f t="shared" si="112"/>
        <v>6336</v>
      </c>
      <c r="O1412" t="s">
        <v>11972</v>
      </c>
      <c r="P1412" t="s">
        <v>8861</v>
      </c>
      <c r="Q1412" t="s">
        <v>13104</v>
      </c>
      <c r="R1412" t="s">
        <v>8862</v>
      </c>
      <c r="S1412" t="s">
        <v>14295</v>
      </c>
      <c r="T1412" t="s">
        <v>8863</v>
      </c>
      <c r="U1412" t="s">
        <v>8864</v>
      </c>
      <c r="V1412" t="s">
        <v>8865</v>
      </c>
    </row>
    <row r="1413" spans="1:22">
      <c r="A1413" t="s">
        <v>8866</v>
      </c>
      <c r="B1413" t="s">
        <v>10522</v>
      </c>
      <c r="C1413" t="s">
        <v>10743</v>
      </c>
      <c r="D1413">
        <v>379</v>
      </c>
      <c r="E1413" s="11">
        <f t="shared" si="110"/>
        <v>1454471</v>
      </c>
      <c r="F1413" s="5">
        <v>389</v>
      </c>
      <c r="G1413" s="1">
        <v>0.03</v>
      </c>
      <c r="H1413" t="str">
        <f t="shared" si="111"/>
        <v>20-50%</v>
      </c>
      <c r="I1413" s="8" t="str">
        <f t="shared" si="113"/>
        <v>200-500</v>
      </c>
      <c r="J1413" s="8" t="str">
        <f t="shared" si="114"/>
        <v>No</v>
      </c>
      <c r="K1413" s="1" t="s">
        <v>9296</v>
      </c>
      <c r="L1413">
        <v>4.2</v>
      </c>
      <c r="M1413" s="4">
        <v>3739</v>
      </c>
      <c r="N1413" s="12">
        <f t="shared" si="112"/>
        <v>15703.800000000001</v>
      </c>
      <c r="O1413" t="s">
        <v>11973</v>
      </c>
      <c r="P1413" t="s">
        <v>8868</v>
      </c>
      <c r="Q1413" t="s">
        <v>13105</v>
      </c>
      <c r="R1413" t="s">
        <v>8869</v>
      </c>
      <c r="S1413" t="s">
        <v>14296</v>
      </c>
      <c r="T1413" t="s">
        <v>8870</v>
      </c>
      <c r="U1413" t="s">
        <v>8871</v>
      </c>
      <c r="V1413" t="s">
        <v>8872</v>
      </c>
    </row>
    <row r="1414" spans="1:22">
      <c r="A1414" t="s">
        <v>8873</v>
      </c>
      <c r="B1414" t="s">
        <v>10523</v>
      </c>
      <c r="C1414" t="s">
        <v>10712</v>
      </c>
      <c r="D1414" s="2">
        <v>8699</v>
      </c>
      <c r="E1414" s="11">
        <f t="shared" si="110"/>
        <v>76871659</v>
      </c>
      <c r="F1414" s="5">
        <v>13049</v>
      </c>
      <c r="G1414" s="1">
        <v>0.33</v>
      </c>
      <c r="H1414" t="str">
        <f t="shared" si="111"/>
        <v>20-50%</v>
      </c>
      <c r="I1414" s="8" t="str">
        <f t="shared" si="113"/>
        <v>&gt;500</v>
      </c>
      <c r="J1414" s="8" t="str">
        <f t="shared" si="114"/>
        <v>No</v>
      </c>
      <c r="K1414" s="1" t="s">
        <v>9296</v>
      </c>
      <c r="L1414">
        <v>4.3</v>
      </c>
      <c r="M1414" s="4">
        <v>5891</v>
      </c>
      <c r="N1414" s="12">
        <f t="shared" si="112"/>
        <v>25331.3</v>
      </c>
      <c r="O1414" t="s">
        <v>11974</v>
      </c>
      <c r="P1414" t="s">
        <v>8875</v>
      </c>
      <c r="Q1414" t="s">
        <v>13106</v>
      </c>
      <c r="R1414" t="s">
        <v>8876</v>
      </c>
      <c r="S1414" t="s">
        <v>14297</v>
      </c>
      <c r="T1414" t="s">
        <v>8877</v>
      </c>
      <c r="U1414" t="s">
        <v>8878</v>
      </c>
      <c r="V1414" t="s">
        <v>8879</v>
      </c>
    </row>
    <row r="1415" spans="1:22">
      <c r="A1415" t="s">
        <v>8880</v>
      </c>
      <c r="B1415" t="s">
        <v>10524</v>
      </c>
      <c r="C1415" t="s">
        <v>10710</v>
      </c>
      <c r="D1415" s="3">
        <v>3041.67</v>
      </c>
      <c r="E1415" s="11">
        <f t="shared" si="110"/>
        <v>4661223</v>
      </c>
      <c r="F1415" s="5">
        <v>5999</v>
      </c>
      <c r="G1415" s="1">
        <v>0.49</v>
      </c>
      <c r="H1415" t="str">
        <f t="shared" si="111"/>
        <v>20-50%</v>
      </c>
      <c r="I1415" s="8" t="str">
        <f t="shared" si="113"/>
        <v>&gt;500</v>
      </c>
      <c r="J1415" s="8" t="str">
        <f t="shared" si="114"/>
        <v>No</v>
      </c>
      <c r="K1415" s="1" t="s">
        <v>9296</v>
      </c>
      <c r="L1415">
        <v>4</v>
      </c>
      <c r="M1415" s="4">
        <v>777</v>
      </c>
      <c r="N1415" s="12">
        <f t="shared" si="112"/>
        <v>3108</v>
      </c>
      <c r="O1415" t="s">
        <v>11975</v>
      </c>
      <c r="P1415" t="s">
        <v>8882</v>
      </c>
      <c r="Q1415" t="s">
        <v>13107</v>
      </c>
      <c r="R1415" t="s">
        <v>8883</v>
      </c>
      <c r="S1415" t="s">
        <v>14298</v>
      </c>
      <c r="T1415" t="s">
        <v>8884</v>
      </c>
      <c r="U1415" t="s">
        <v>8885</v>
      </c>
      <c r="V1415" t="s">
        <v>8886</v>
      </c>
    </row>
    <row r="1416" spans="1:22">
      <c r="A1416" t="s">
        <v>8887</v>
      </c>
      <c r="B1416" t="s">
        <v>10525</v>
      </c>
      <c r="C1416" t="s">
        <v>10709</v>
      </c>
      <c r="D1416" s="2">
        <v>1745</v>
      </c>
      <c r="E1416" s="11">
        <f t="shared" si="110"/>
        <v>33984000</v>
      </c>
      <c r="F1416" s="5">
        <v>2400</v>
      </c>
      <c r="G1416" s="1">
        <v>0.27</v>
      </c>
      <c r="H1416" t="str">
        <f t="shared" si="111"/>
        <v>20-50%</v>
      </c>
      <c r="I1416" s="8" t="str">
        <f t="shared" si="113"/>
        <v>&gt;500</v>
      </c>
      <c r="J1416" s="8" t="str">
        <f t="shared" si="114"/>
        <v>No</v>
      </c>
      <c r="K1416" s="1" t="s">
        <v>9296</v>
      </c>
      <c r="L1416">
        <v>4.2</v>
      </c>
      <c r="M1416" s="4">
        <v>14160</v>
      </c>
      <c r="N1416" s="12">
        <f t="shared" si="112"/>
        <v>59472</v>
      </c>
      <c r="O1416" t="s">
        <v>11976</v>
      </c>
      <c r="P1416" t="s">
        <v>8889</v>
      </c>
      <c r="Q1416" t="s">
        <v>13108</v>
      </c>
      <c r="R1416" t="s">
        <v>8890</v>
      </c>
      <c r="S1416" t="s">
        <v>14299</v>
      </c>
      <c r="T1416" t="s">
        <v>8891</v>
      </c>
      <c r="U1416" t="s">
        <v>8892</v>
      </c>
      <c r="V1416" t="s">
        <v>8893</v>
      </c>
    </row>
    <row r="1417" spans="1:22">
      <c r="A1417" t="s">
        <v>8894</v>
      </c>
      <c r="B1417" t="s">
        <v>10526</v>
      </c>
      <c r="C1417" t="s">
        <v>10743</v>
      </c>
      <c r="D1417" s="2">
        <v>3180</v>
      </c>
      <c r="E1417" s="11">
        <f t="shared" si="110"/>
        <v>36636105</v>
      </c>
      <c r="F1417" s="5">
        <v>5295</v>
      </c>
      <c r="G1417" s="1">
        <v>0.4</v>
      </c>
      <c r="H1417" t="str">
        <f t="shared" si="111"/>
        <v>&gt;=50%</v>
      </c>
      <c r="I1417" s="8" t="str">
        <f t="shared" si="113"/>
        <v>&gt;500</v>
      </c>
      <c r="J1417" s="8" t="str">
        <f t="shared" si="114"/>
        <v>No</v>
      </c>
      <c r="K1417" s="1" t="s">
        <v>9296</v>
      </c>
      <c r="L1417">
        <v>4.2</v>
      </c>
      <c r="M1417" s="4">
        <v>6919</v>
      </c>
      <c r="N1417" s="12">
        <f t="shared" si="112"/>
        <v>29059.800000000003</v>
      </c>
      <c r="O1417" t="s">
        <v>11977</v>
      </c>
      <c r="P1417" t="s">
        <v>8896</v>
      </c>
      <c r="Q1417" t="s">
        <v>13109</v>
      </c>
      <c r="R1417" t="s">
        <v>8897</v>
      </c>
      <c r="S1417" t="s">
        <v>14300</v>
      </c>
      <c r="T1417" t="s">
        <v>8898</v>
      </c>
      <c r="U1417" t="s">
        <v>8899</v>
      </c>
      <c r="V1417" t="s">
        <v>8900</v>
      </c>
    </row>
    <row r="1418" spans="1:22">
      <c r="A1418" t="s">
        <v>8901</v>
      </c>
      <c r="B1418" t="s">
        <v>10527</v>
      </c>
      <c r="C1418" t="s">
        <v>10719</v>
      </c>
      <c r="D1418" s="2">
        <v>4999</v>
      </c>
      <c r="E1418" s="11">
        <f t="shared" si="110"/>
        <v>7174713</v>
      </c>
      <c r="F1418" s="5">
        <v>24999</v>
      </c>
      <c r="G1418" s="1">
        <v>0.8</v>
      </c>
      <c r="H1418" t="str">
        <f t="shared" si="111"/>
        <v>&gt;=50%</v>
      </c>
      <c r="I1418" s="8" t="str">
        <f t="shared" si="113"/>
        <v>&gt;500</v>
      </c>
      <c r="J1418" s="8" t="str">
        <f t="shared" si="114"/>
        <v>No</v>
      </c>
      <c r="K1418" s="1" t="s">
        <v>9295</v>
      </c>
      <c r="L1418">
        <v>4.5</v>
      </c>
      <c r="M1418" s="4">
        <v>287</v>
      </c>
      <c r="N1418" s="12">
        <f t="shared" si="112"/>
        <v>1291.5</v>
      </c>
      <c r="O1418" t="s">
        <v>11978</v>
      </c>
      <c r="P1418" t="s">
        <v>8903</v>
      </c>
      <c r="Q1418" t="s">
        <v>13110</v>
      </c>
      <c r="R1418" t="s">
        <v>8904</v>
      </c>
      <c r="S1418" t="s">
        <v>14301</v>
      </c>
      <c r="T1418" t="s">
        <v>8905</v>
      </c>
      <c r="U1418" t="s">
        <v>8906</v>
      </c>
      <c r="V1418" t="s">
        <v>8907</v>
      </c>
    </row>
    <row r="1419" spans="1:22">
      <c r="A1419" t="s">
        <v>8908</v>
      </c>
      <c r="B1419" t="s">
        <v>10528</v>
      </c>
      <c r="C1419" t="s">
        <v>10767</v>
      </c>
      <c r="D1419">
        <v>390</v>
      </c>
      <c r="E1419" s="11">
        <f t="shared" si="110"/>
        <v>229313</v>
      </c>
      <c r="F1419" s="5">
        <v>799</v>
      </c>
      <c r="G1419" s="1">
        <v>0.51</v>
      </c>
      <c r="H1419" t="str">
        <f t="shared" si="111"/>
        <v>20-50%</v>
      </c>
      <c r="I1419" s="8" t="str">
        <f t="shared" si="113"/>
        <v>&gt;500</v>
      </c>
      <c r="J1419" s="8" t="str">
        <f t="shared" si="114"/>
        <v>No</v>
      </c>
      <c r="K1419" s="1" t="s">
        <v>9295</v>
      </c>
      <c r="L1419">
        <v>3.8</v>
      </c>
      <c r="M1419" s="4">
        <v>287</v>
      </c>
      <c r="N1419" s="12">
        <f t="shared" si="112"/>
        <v>1090.5999999999999</v>
      </c>
      <c r="O1419" t="s">
        <v>11979</v>
      </c>
      <c r="P1419" t="s">
        <v>8910</v>
      </c>
      <c r="Q1419" t="s">
        <v>13111</v>
      </c>
      <c r="R1419" t="s">
        <v>8911</v>
      </c>
      <c r="S1419" t="s">
        <v>14302</v>
      </c>
      <c r="T1419" t="s">
        <v>8912</v>
      </c>
      <c r="U1419" t="s">
        <v>8913</v>
      </c>
      <c r="V1419" t="s">
        <v>8914</v>
      </c>
    </row>
    <row r="1420" spans="1:22">
      <c r="A1420" t="s">
        <v>8915</v>
      </c>
      <c r="B1420" t="s">
        <v>10529</v>
      </c>
      <c r="C1420" t="s">
        <v>10723</v>
      </c>
      <c r="D1420" s="2">
        <v>1999</v>
      </c>
      <c r="E1420" s="11">
        <f t="shared" si="110"/>
        <v>1163612</v>
      </c>
      <c r="F1420" s="5">
        <v>2999</v>
      </c>
      <c r="G1420" s="1">
        <v>0.33</v>
      </c>
      <c r="H1420" t="str">
        <f t="shared" si="111"/>
        <v>20-50%</v>
      </c>
      <c r="I1420" s="8" t="str">
        <f t="shared" si="113"/>
        <v>&gt;500</v>
      </c>
      <c r="J1420" s="8" t="str">
        <f t="shared" si="114"/>
        <v>No</v>
      </c>
      <c r="K1420" s="1" t="s">
        <v>9296</v>
      </c>
      <c r="L1420">
        <v>4.4000000000000004</v>
      </c>
      <c r="M1420" s="4">
        <v>388</v>
      </c>
      <c r="N1420" s="12">
        <f t="shared" si="112"/>
        <v>1707.2</v>
      </c>
      <c r="O1420" t="s">
        <v>11980</v>
      </c>
      <c r="P1420" t="s">
        <v>8917</v>
      </c>
      <c r="Q1420" t="s">
        <v>13112</v>
      </c>
      <c r="R1420" t="s">
        <v>8918</v>
      </c>
      <c r="S1420" t="s">
        <v>14303</v>
      </c>
      <c r="T1420" t="s">
        <v>8919</v>
      </c>
      <c r="U1420" t="s">
        <v>8920</v>
      </c>
      <c r="V1420" t="s">
        <v>8921</v>
      </c>
    </row>
    <row r="1421" spans="1:22">
      <c r="A1421" t="s">
        <v>8922</v>
      </c>
      <c r="B1421" t="s">
        <v>10530</v>
      </c>
      <c r="C1421" t="s">
        <v>10765</v>
      </c>
      <c r="D1421" s="2">
        <v>1624</v>
      </c>
      <c r="E1421" s="11">
        <f t="shared" si="110"/>
        <v>2063365</v>
      </c>
      <c r="F1421" s="5">
        <v>2495</v>
      </c>
      <c r="G1421" s="1">
        <v>0.35</v>
      </c>
      <c r="H1421" t="str">
        <f t="shared" si="111"/>
        <v>&gt;=50%</v>
      </c>
      <c r="I1421" s="8" t="str">
        <f t="shared" si="113"/>
        <v>&gt;500</v>
      </c>
      <c r="J1421" s="8" t="str">
        <f t="shared" si="114"/>
        <v>No</v>
      </c>
      <c r="K1421" s="1" t="s">
        <v>9296</v>
      </c>
      <c r="L1421">
        <v>4.0999999999999996</v>
      </c>
      <c r="M1421" s="4">
        <v>827</v>
      </c>
      <c r="N1421" s="12">
        <f t="shared" si="112"/>
        <v>3390.7</v>
      </c>
      <c r="O1421" t="s">
        <v>11981</v>
      </c>
      <c r="P1421" t="s">
        <v>8924</v>
      </c>
      <c r="Q1421" t="s">
        <v>13113</v>
      </c>
      <c r="R1421" t="s">
        <v>8925</v>
      </c>
      <c r="S1421" t="s">
        <v>14304</v>
      </c>
      <c r="T1421" t="s">
        <v>8926</v>
      </c>
      <c r="U1421" t="s">
        <v>8927</v>
      </c>
      <c r="V1421" t="s">
        <v>8928</v>
      </c>
    </row>
    <row r="1422" spans="1:22">
      <c r="A1422" t="s">
        <v>8929</v>
      </c>
      <c r="B1422" t="s">
        <v>10531</v>
      </c>
      <c r="C1422" t="s">
        <v>10706</v>
      </c>
      <c r="D1422">
        <v>184</v>
      </c>
      <c r="E1422" s="11">
        <f t="shared" si="110"/>
        <v>2236950</v>
      </c>
      <c r="F1422" s="5">
        <v>450</v>
      </c>
      <c r="G1422" s="1">
        <v>0.59</v>
      </c>
      <c r="H1422" t="str">
        <f t="shared" si="111"/>
        <v>&gt;=50%</v>
      </c>
      <c r="I1422" s="8" t="str">
        <f t="shared" si="113"/>
        <v>200-500</v>
      </c>
      <c r="J1422" s="8" t="str">
        <f t="shared" si="114"/>
        <v>No</v>
      </c>
      <c r="K1422" s="1" t="s">
        <v>9295</v>
      </c>
      <c r="L1422">
        <v>4.2</v>
      </c>
      <c r="M1422" s="4">
        <v>4971</v>
      </c>
      <c r="N1422" s="12">
        <f t="shared" si="112"/>
        <v>20878.2</v>
      </c>
      <c r="O1422" t="s">
        <v>11982</v>
      </c>
      <c r="P1422" t="s">
        <v>8931</v>
      </c>
      <c r="Q1422" t="s">
        <v>13114</v>
      </c>
      <c r="R1422" t="s">
        <v>8932</v>
      </c>
      <c r="S1422" t="s">
        <v>14305</v>
      </c>
      <c r="T1422" t="s">
        <v>8933</v>
      </c>
      <c r="U1422" t="s">
        <v>8934</v>
      </c>
      <c r="V1422" t="s">
        <v>8935</v>
      </c>
    </row>
    <row r="1423" spans="1:22">
      <c r="A1423" t="s">
        <v>8936</v>
      </c>
      <c r="B1423" t="s">
        <v>10532</v>
      </c>
      <c r="C1423" t="s">
        <v>10768</v>
      </c>
      <c r="D1423">
        <v>445</v>
      </c>
      <c r="E1423" s="11">
        <f t="shared" si="110"/>
        <v>228771</v>
      </c>
      <c r="F1423" s="5">
        <v>999</v>
      </c>
      <c r="G1423" s="1">
        <v>0.55000000000000004</v>
      </c>
      <c r="H1423" t="str">
        <f t="shared" si="111"/>
        <v>&gt;=50%</v>
      </c>
      <c r="I1423" s="8" t="str">
        <f t="shared" si="113"/>
        <v>&gt;500</v>
      </c>
      <c r="J1423" s="8" t="str">
        <f t="shared" si="114"/>
        <v>No</v>
      </c>
      <c r="K1423" s="1" t="s">
        <v>9295</v>
      </c>
      <c r="L1423">
        <v>4.3</v>
      </c>
      <c r="M1423" s="4">
        <v>229</v>
      </c>
      <c r="N1423" s="12">
        <f t="shared" si="112"/>
        <v>984.69999999999993</v>
      </c>
      <c r="O1423" t="s">
        <v>11983</v>
      </c>
      <c r="P1423" t="s">
        <v>8938</v>
      </c>
      <c r="Q1423" t="s">
        <v>13115</v>
      </c>
      <c r="R1423" t="s">
        <v>8939</v>
      </c>
      <c r="S1423" t="s">
        <v>14306</v>
      </c>
      <c r="T1423" t="s">
        <v>8940</v>
      </c>
      <c r="U1423" t="s">
        <v>8941</v>
      </c>
      <c r="V1423" t="s">
        <v>8942</v>
      </c>
    </row>
    <row r="1424" spans="1:22">
      <c r="A1424" t="s">
        <v>8943</v>
      </c>
      <c r="B1424" t="s">
        <v>10533</v>
      </c>
      <c r="C1424" t="s">
        <v>10709</v>
      </c>
      <c r="D1424">
        <v>699</v>
      </c>
      <c r="E1424" s="11">
        <f t="shared" si="110"/>
        <v>5955560</v>
      </c>
      <c r="F1424" s="5">
        <v>1690</v>
      </c>
      <c r="G1424" s="1">
        <v>0.59</v>
      </c>
      <c r="H1424" t="str">
        <f t="shared" si="111"/>
        <v>&gt;=50%</v>
      </c>
      <c r="I1424" s="8" t="str">
        <f t="shared" si="113"/>
        <v>&gt;500</v>
      </c>
      <c r="J1424" s="8" t="str">
        <f t="shared" si="114"/>
        <v>No</v>
      </c>
      <c r="K1424" s="1" t="s">
        <v>9295</v>
      </c>
      <c r="L1424">
        <v>4.0999999999999996</v>
      </c>
      <c r="M1424" s="4">
        <v>3524</v>
      </c>
      <c r="N1424" s="12">
        <f t="shared" si="112"/>
        <v>14448.4</v>
      </c>
      <c r="O1424" t="s">
        <v>11984</v>
      </c>
      <c r="P1424" t="s">
        <v>8945</v>
      </c>
      <c r="Q1424" t="s">
        <v>13116</v>
      </c>
      <c r="R1424" t="s">
        <v>8946</v>
      </c>
      <c r="S1424" t="s">
        <v>14307</v>
      </c>
      <c r="T1424" t="s">
        <v>8947</v>
      </c>
      <c r="U1424" t="s">
        <v>8948</v>
      </c>
      <c r="V1424" t="s">
        <v>8949</v>
      </c>
    </row>
    <row r="1425" spans="1:22">
      <c r="A1425" t="s">
        <v>8950</v>
      </c>
      <c r="B1425" t="s">
        <v>10534</v>
      </c>
      <c r="C1425" t="s">
        <v>10737</v>
      </c>
      <c r="D1425" s="2">
        <v>1601</v>
      </c>
      <c r="E1425" s="11">
        <f t="shared" si="110"/>
        <v>606840</v>
      </c>
      <c r="F1425" s="5">
        <v>3890</v>
      </c>
      <c r="G1425" s="1">
        <v>0.59</v>
      </c>
      <c r="H1425" t="str">
        <f t="shared" si="111"/>
        <v>20%</v>
      </c>
      <c r="I1425" s="8" t="str">
        <f t="shared" si="113"/>
        <v>&gt;500</v>
      </c>
      <c r="J1425" s="8" t="str">
        <f t="shared" si="114"/>
        <v>No</v>
      </c>
      <c r="K1425" s="1" t="s">
        <v>9295</v>
      </c>
      <c r="L1425">
        <v>4.2</v>
      </c>
      <c r="M1425" s="4">
        <v>156</v>
      </c>
      <c r="N1425" s="12">
        <f t="shared" si="112"/>
        <v>655.20000000000005</v>
      </c>
      <c r="O1425" t="s">
        <v>11985</v>
      </c>
      <c r="P1425" t="s">
        <v>8952</v>
      </c>
      <c r="Q1425" t="s">
        <v>13117</v>
      </c>
      <c r="R1425" t="s">
        <v>8953</v>
      </c>
      <c r="S1425" t="s">
        <v>14308</v>
      </c>
      <c r="T1425" t="s">
        <v>8954</v>
      </c>
      <c r="U1425" t="s">
        <v>8955</v>
      </c>
      <c r="V1425" t="s">
        <v>8956</v>
      </c>
    </row>
    <row r="1426" spans="1:22">
      <c r="A1426" t="s">
        <v>8957</v>
      </c>
      <c r="B1426" t="s">
        <v>10535</v>
      </c>
      <c r="C1426" t="s">
        <v>10706</v>
      </c>
      <c r="D1426">
        <v>231</v>
      </c>
      <c r="E1426" s="11">
        <f t="shared" si="110"/>
        <v>127400</v>
      </c>
      <c r="F1426" s="5">
        <v>260</v>
      </c>
      <c r="G1426" s="1">
        <v>0.11</v>
      </c>
      <c r="H1426" t="str">
        <f t="shared" si="111"/>
        <v>20-50%</v>
      </c>
      <c r="I1426" s="8" t="str">
        <f t="shared" si="113"/>
        <v>200-500</v>
      </c>
      <c r="J1426" s="8" t="str">
        <f t="shared" si="114"/>
        <v>No</v>
      </c>
      <c r="K1426" s="1" t="s">
        <v>9296</v>
      </c>
      <c r="L1426">
        <v>4.0999999999999996</v>
      </c>
      <c r="M1426" s="4">
        <v>490</v>
      </c>
      <c r="N1426" s="12">
        <f t="shared" si="112"/>
        <v>2008.9999999999998</v>
      </c>
      <c r="O1426" t="s">
        <v>11986</v>
      </c>
      <c r="P1426" t="s">
        <v>8959</v>
      </c>
      <c r="Q1426" t="s">
        <v>13118</v>
      </c>
      <c r="R1426" t="s">
        <v>8960</v>
      </c>
      <c r="S1426" t="s">
        <v>14309</v>
      </c>
      <c r="T1426" t="s">
        <v>9288</v>
      </c>
      <c r="U1426" t="s">
        <v>8961</v>
      </c>
      <c r="V1426" t="s">
        <v>8962</v>
      </c>
    </row>
    <row r="1427" spans="1:22">
      <c r="A1427" t="s">
        <v>8963</v>
      </c>
      <c r="B1427" t="s">
        <v>10536</v>
      </c>
      <c r="C1427" t="s">
        <v>10703</v>
      </c>
      <c r="D1427">
        <v>369</v>
      </c>
      <c r="E1427" s="11">
        <f t="shared" si="110"/>
        <v>49118</v>
      </c>
      <c r="F1427" s="5">
        <v>599</v>
      </c>
      <c r="G1427" s="1">
        <v>0.38</v>
      </c>
      <c r="H1427" t="str">
        <f t="shared" si="111"/>
        <v>&gt;=50%</v>
      </c>
      <c r="I1427" s="8" t="str">
        <f t="shared" si="113"/>
        <v>&gt;500</v>
      </c>
      <c r="J1427" s="8" t="str">
        <f t="shared" si="114"/>
        <v>No</v>
      </c>
      <c r="K1427" s="1" t="s">
        <v>9296</v>
      </c>
      <c r="L1427">
        <v>3.9</v>
      </c>
      <c r="M1427" s="4">
        <v>82</v>
      </c>
      <c r="N1427" s="12">
        <f t="shared" si="112"/>
        <v>319.8</v>
      </c>
      <c r="O1427" t="s">
        <v>11987</v>
      </c>
      <c r="P1427" t="s">
        <v>8965</v>
      </c>
      <c r="Q1427" t="s">
        <v>13119</v>
      </c>
      <c r="R1427" t="s">
        <v>8966</v>
      </c>
      <c r="S1427" t="s">
        <v>14310</v>
      </c>
      <c r="T1427" t="s">
        <v>8967</v>
      </c>
      <c r="U1427" t="s">
        <v>8968</v>
      </c>
      <c r="V1427" t="s">
        <v>8969</v>
      </c>
    </row>
    <row r="1428" spans="1:22">
      <c r="A1428" t="s">
        <v>8970</v>
      </c>
      <c r="B1428" t="s">
        <v>10537</v>
      </c>
      <c r="C1428" t="s">
        <v>10712</v>
      </c>
      <c r="D1428">
        <v>809</v>
      </c>
      <c r="E1428" s="11">
        <f t="shared" si="110"/>
        <v>1384500</v>
      </c>
      <c r="F1428" s="5">
        <v>1950</v>
      </c>
      <c r="G1428" s="1">
        <v>0.59</v>
      </c>
      <c r="H1428" t="str">
        <f t="shared" si="111"/>
        <v>&gt;=50%</v>
      </c>
      <c r="I1428" s="8" t="str">
        <f t="shared" si="113"/>
        <v>&gt;500</v>
      </c>
      <c r="J1428" s="8" t="str">
        <f t="shared" si="114"/>
        <v>No</v>
      </c>
      <c r="K1428" s="1" t="s">
        <v>9295</v>
      </c>
      <c r="L1428">
        <v>3.9</v>
      </c>
      <c r="M1428" s="4">
        <v>710</v>
      </c>
      <c r="N1428" s="12">
        <f t="shared" si="112"/>
        <v>2769</v>
      </c>
      <c r="O1428" t="s">
        <v>11988</v>
      </c>
      <c r="P1428" t="s">
        <v>8972</v>
      </c>
      <c r="Q1428" t="s">
        <v>13120</v>
      </c>
      <c r="R1428" t="s">
        <v>8973</v>
      </c>
      <c r="S1428" t="s">
        <v>14311</v>
      </c>
      <c r="T1428" t="s">
        <v>8974</v>
      </c>
      <c r="U1428" t="s">
        <v>8975</v>
      </c>
      <c r="V1428" t="s">
        <v>8976</v>
      </c>
    </row>
    <row r="1429" spans="1:22">
      <c r="A1429" t="s">
        <v>8977</v>
      </c>
      <c r="B1429" t="s">
        <v>10538</v>
      </c>
      <c r="C1429" t="s">
        <v>10712</v>
      </c>
      <c r="D1429" s="2">
        <v>1199</v>
      </c>
      <c r="E1429" s="11">
        <f t="shared" si="110"/>
        <v>397670</v>
      </c>
      <c r="F1429" s="5">
        <v>2990</v>
      </c>
      <c r="G1429" s="1">
        <v>0.6</v>
      </c>
      <c r="H1429" t="str">
        <f t="shared" si="111"/>
        <v>20-50%</v>
      </c>
      <c r="I1429" s="8" t="str">
        <f t="shared" si="113"/>
        <v>&gt;500</v>
      </c>
      <c r="J1429" s="8" t="str">
        <f t="shared" si="114"/>
        <v>No</v>
      </c>
      <c r="K1429" s="1" t="s">
        <v>9295</v>
      </c>
      <c r="L1429">
        <v>3.8</v>
      </c>
      <c r="M1429" s="4">
        <v>133</v>
      </c>
      <c r="N1429" s="12">
        <f t="shared" si="112"/>
        <v>505.4</v>
      </c>
      <c r="O1429" t="s">
        <v>11989</v>
      </c>
      <c r="P1429" t="s">
        <v>8979</v>
      </c>
      <c r="Q1429" t="s">
        <v>13121</v>
      </c>
      <c r="R1429" t="s">
        <v>8980</v>
      </c>
      <c r="S1429" t="s">
        <v>14312</v>
      </c>
      <c r="T1429" t="s">
        <v>8981</v>
      </c>
      <c r="U1429" t="s">
        <v>8982</v>
      </c>
      <c r="V1429" t="s">
        <v>8983</v>
      </c>
    </row>
    <row r="1430" spans="1:22">
      <c r="A1430" t="s">
        <v>8984</v>
      </c>
      <c r="B1430" t="s">
        <v>8985</v>
      </c>
      <c r="C1430" t="s">
        <v>10720</v>
      </c>
      <c r="D1430" s="2">
        <v>6120</v>
      </c>
      <c r="E1430" s="11">
        <f t="shared" si="110"/>
        <v>22208823</v>
      </c>
      <c r="F1430" s="5">
        <v>8073</v>
      </c>
      <c r="G1430" s="1">
        <v>0.24</v>
      </c>
      <c r="H1430" t="str">
        <f t="shared" si="111"/>
        <v>20-50%</v>
      </c>
      <c r="I1430" s="8" t="str">
        <f t="shared" si="113"/>
        <v>&gt;500</v>
      </c>
      <c r="J1430" s="8" t="str">
        <f t="shared" si="114"/>
        <v>No</v>
      </c>
      <c r="K1430" s="1" t="s">
        <v>9296</v>
      </c>
      <c r="L1430">
        <v>4.5999999999999996</v>
      </c>
      <c r="M1430" s="4">
        <v>2751</v>
      </c>
      <c r="N1430" s="12">
        <f t="shared" si="112"/>
        <v>12654.599999999999</v>
      </c>
      <c r="O1430" t="s">
        <v>11990</v>
      </c>
      <c r="P1430" t="s">
        <v>8986</v>
      </c>
      <c r="Q1430" t="s">
        <v>13122</v>
      </c>
      <c r="R1430" t="s">
        <v>8987</v>
      </c>
      <c r="S1430" t="s">
        <v>14313</v>
      </c>
      <c r="T1430" t="s">
        <v>8988</v>
      </c>
      <c r="U1430" t="s">
        <v>8989</v>
      </c>
      <c r="V1430" t="s">
        <v>8990</v>
      </c>
    </row>
    <row r="1431" spans="1:22">
      <c r="A1431" t="s">
        <v>8991</v>
      </c>
      <c r="B1431" t="s">
        <v>10539</v>
      </c>
      <c r="C1431" t="s">
        <v>10758</v>
      </c>
      <c r="D1431" s="2">
        <v>1799</v>
      </c>
      <c r="E1431" s="11">
        <f t="shared" si="110"/>
        <v>2003829</v>
      </c>
      <c r="F1431" s="5">
        <v>2599</v>
      </c>
      <c r="G1431" s="1">
        <v>0.31</v>
      </c>
      <c r="H1431" t="str">
        <f t="shared" si="111"/>
        <v>20-50%</v>
      </c>
      <c r="I1431" s="8" t="str">
        <f t="shared" si="113"/>
        <v>&gt;500</v>
      </c>
      <c r="J1431" s="8" t="str">
        <f t="shared" si="114"/>
        <v>No</v>
      </c>
      <c r="K1431" s="1" t="s">
        <v>9296</v>
      </c>
      <c r="L1431">
        <v>3.6</v>
      </c>
      <c r="M1431" s="4">
        <v>771</v>
      </c>
      <c r="N1431" s="12">
        <f t="shared" si="112"/>
        <v>2775.6</v>
      </c>
      <c r="O1431" t="s">
        <v>11991</v>
      </c>
      <c r="P1431" t="s">
        <v>8993</v>
      </c>
      <c r="Q1431" t="s">
        <v>13123</v>
      </c>
      <c r="R1431" t="s">
        <v>8994</v>
      </c>
      <c r="S1431" t="s">
        <v>14314</v>
      </c>
      <c r="T1431" t="s">
        <v>8995</v>
      </c>
      <c r="U1431" t="s">
        <v>8996</v>
      </c>
      <c r="V1431" t="s">
        <v>8997</v>
      </c>
    </row>
    <row r="1432" spans="1:22">
      <c r="A1432" t="s">
        <v>8998</v>
      </c>
      <c r="B1432" t="s">
        <v>10540</v>
      </c>
      <c r="C1432" t="s">
        <v>10735</v>
      </c>
      <c r="D1432" s="2">
        <v>18999</v>
      </c>
      <c r="E1432" s="11">
        <f t="shared" si="110"/>
        <v>76077464</v>
      </c>
      <c r="F1432" s="5">
        <v>29999</v>
      </c>
      <c r="G1432" s="1">
        <v>0.37</v>
      </c>
      <c r="H1432" t="str">
        <f t="shared" si="111"/>
        <v>20%</v>
      </c>
      <c r="I1432" s="8" t="str">
        <f t="shared" si="113"/>
        <v>&gt;500</v>
      </c>
      <c r="J1432" s="8" t="str">
        <f t="shared" si="114"/>
        <v>No</v>
      </c>
      <c r="K1432" s="1" t="s">
        <v>9296</v>
      </c>
      <c r="L1432">
        <v>4.0999999999999996</v>
      </c>
      <c r="M1432" s="4">
        <v>2536</v>
      </c>
      <c r="N1432" s="12">
        <f t="shared" si="112"/>
        <v>10397.599999999999</v>
      </c>
      <c r="O1432" t="s">
        <v>11992</v>
      </c>
      <c r="P1432" t="s">
        <v>9000</v>
      </c>
      <c r="Q1432" t="s">
        <v>13124</v>
      </c>
      <c r="R1432" t="s">
        <v>9001</v>
      </c>
      <c r="S1432" t="s">
        <v>14315</v>
      </c>
      <c r="T1432" t="s">
        <v>9002</v>
      </c>
      <c r="U1432" t="s">
        <v>9003</v>
      </c>
      <c r="V1432" t="s">
        <v>9004</v>
      </c>
    </row>
    <row r="1433" spans="1:22">
      <c r="A1433" t="s">
        <v>9005</v>
      </c>
      <c r="B1433" t="s">
        <v>10541</v>
      </c>
      <c r="C1433" t="s">
        <v>10769</v>
      </c>
      <c r="D1433" s="2">
        <v>1999</v>
      </c>
      <c r="E1433" s="11">
        <f t="shared" si="110"/>
        <v>18410360</v>
      </c>
      <c r="F1433" s="5">
        <v>2360</v>
      </c>
      <c r="G1433" s="1">
        <v>0.15</v>
      </c>
      <c r="H1433" t="str">
        <f t="shared" si="111"/>
        <v>20-50%</v>
      </c>
      <c r="I1433" s="8" t="str">
        <f t="shared" si="113"/>
        <v>&gt;500</v>
      </c>
      <c r="J1433" s="8" t="str">
        <f t="shared" si="114"/>
        <v>No</v>
      </c>
      <c r="K1433" s="1" t="s">
        <v>9296</v>
      </c>
      <c r="L1433">
        <v>4.2</v>
      </c>
      <c r="M1433" s="4">
        <v>7801</v>
      </c>
      <c r="N1433" s="12">
        <f t="shared" si="112"/>
        <v>32764.2</v>
      </c>
      <c r="O1433" t="s">
        <v>11993</v>
      </c>
      <c r="P1433" t="s">
        <v>9007</v>
      </c>
      <c r="Q1433" t="s">
        <v>13125</v>
      </c>
      <c r="R1433" t="s">
        <v>9008</v>
      </c>
      <c r="S1433" t="s">
        <v>14316</v>
      </c>
      <c r="T1433" t="s">
        <v>9009</v>
      </c>
      <c r="U1433" t="s">
        <v>9010</v>
      </c>
      <c r="V1433" t="s">
        <v>9011</v>
      </c>
    </row>
    <row r="1434" spans="1:22">
      <c r="A1434" t="s">
        <v>9012</v>
      </c>
      <c r="B1434" t="s">
        <v>10542</v>
      </c>
      <c r="C1434" t="s">
        <v>10728</v>
      </c>
      <c r="D1434" s="2">
        <v>5999</v>
      </c>
      <c r="E1434" s="11">
        <f t="shared" si="110"/>
        <v>6138330</v>
      </c>
      <c r="F1434" s="5">
        <v>11495</v>
      </c>
      <c r="G1434" s="1">
        <v>0.48</v>
      </c>
      <c r="H1434" t="str">
        <f t="shared" si="111"/>
        <v>20-50%</v>
      </c>
      <c r="I1434" s="8" t="str">
        <f t="shared" si="113"/>
        <v>&gt;500</v>
      </c>
      <c r="J1434" s="8" t="str">
        <f t="shared" si="114"/>
        <v>No</v>
      </c>
      <c r="K1434" s="1" t="s">
        <v>9296</v>
      </c>
      <c r="L1434">
        <v>4.3</v>
      </c>
      <c r="M1434" s="4">
        <v>534</v>
      </c>
      <c r="N1434" s="12">
        <f t="shared" si="112"/>
        <v>2296.1999999999998</v>
      </c>
      <c r="O1434" t="s">
        <v>11994</v>
      </c>
      <c r="P1434" t="s">
        <v>9014</v>
      </c>
      <c r="Q1434" t="s">
        <v>13126</v>
      </c>
      <c r="R1434" t="s">
        <v>9015</v>
      </c>
      <c r="S1434" t="s">
        <v>14317</v>
      </c>
      <c r="T1434" t="s">
        <v>9016</v>
      </c>
      <c r="U1434" t="s">
        <v>9017</v>
      </c>
      <c r="V1434" t="s">
        <v>9018</v>
      </c>
    </row>
    <row r="1435" spans="1:22">
      <c r="A1435" t="s">
        <v>9019</v>
      </c>
      <c r="B1435" t="s">
        <v>10543</v>
      </c>
      <c r="C1435" t="s">
        <v>10763</v>
      </c>
      <c r="D1435" s="2">
        <v>2599</v>
      </c>
      <c r="E1435" s="11">
        <f t="shared" si="110"/>
        <v>4292440</v>
      </c>
      <c r="F1435" s="5">
        <v>4780</v>
      </c>
      <c r="G1435" s="1">
        <v>0.46</v>
      </c>
      <c r="H1435" t="str">
        <f t="shared" si="111"/>
        <v>20-50%</v>
      </c>
      <c r="I1435" s="8" t="str">
        <f t="shared" si="113"/>
        <v>&gt;500</v>
      </c>
      <c r="J1435" s="8" t="str">
        <f t="shared" si="114"/>
        <v>No</v>
      </c>
      <c r="K1435" s="1" t="s">
        <v>9296</v>
      </c>
      <c r="L1435">
        <v>3.9</v>
      </c>
      <c r="M1435" s="4">
        <v>898</v>
      </c>
      <c r="N1435" s="12">
        <f t="shared" si="112"/>
        <v>3502.2</v>
      </c>
      <c r="O1435" t="s">
        <v>11995</v>
      </c>
      <c r="P1435" t="s">
        <v>9021</v>
      </c>
      <c r="Q1435" t="s">
        <v>13127</v>
      </c>
      <c r="R1435" t="s">
        <v>9022</v>
      </c>
      <c r="S1435" t="s">
        <v>14318</v>
      </c>
      <c r="T1435" t="s">
        <v>9023</v>
      </c>
      <c r="U1435" t="s">
        <v>9024</v>
      </c>
      <c r="V1435" t="s">
        <v>9025</v>
      </c>
    </row>
    <row r="1436" spans="1:22">
      <c r="A1436" t="s">
        <v>9026</v>
      </c>
      <c r="B1436" t="s">
        <v>10544</v>
      </c>
      <c r="C1436" t="s">
        <v>10719</v>
      </c>
      <c r="D1436" s="2">
        <v>1199</v>
      </c>
      <c r="E1436" s="11">
        <f t="shared" si="110"/>
        <v>2884800</v>
      </c>
      <c r="F1436" s="5">
        <v>2400</v>
      </c>
      <c r="G1436" s="1">
        <v>0.5</v>
      </c>
      <c r="H1436" t="str">
        <f t="shared" si="111"/>
        <v>20%</v>
      </c>
      <c r="I1436" s="8" t="str">
        <f t="shared" si="113"/>
        <v>&gt;500</v>
      </c>
      <c r="J1436" s="8" t="str">
        <f t="shared" si="114"/>
        <v>No</v>
      </c>
      <c r="K1436" s="1" t="s">
        <v>9295</v>
      </c>
      <c r="L1436">
        <v>3.9</v>
      </c>
      <c r="M1436" s="4">
        <v>1202</v>
      </c>
      <c r="N1436" s="12">
        <f t="shared" si="112"/>
        <v>4687.8</v>
      </c>
      <c r="O1436" t="s">
        <v>11996</v>
      </c>
      <c r="P1436" t="s">
        <v>9028</v>
      </c>
      <c r="Q1436" t="s">
        <v>13128</v>
      </c>
      <c r="R1436" t="s">
        <v>9029</v>
      </c>
      <c r="S1436" t="s">
        <v>14319</v>
      </c>
      <c r="T1436" t="s">
        <v>9030</v>
      </c>
      <c r="U1436" t="s">
        <v>9031</v>
      </c>
      <c r="V1436" t="s">
        <v>9032</v>
      </c>
    </row>
    <row r="1437" spans="1:22">
      <c r="A1437" t="s">
        <v>9033</v>
      </c>
      <c r="B1437" t="s">
        <v>10545</v>
      </c>
      <c r="C1437" t="s">
        <v>10705</v>
      </c>
      <c r="D1437">
        <v>219</v>
      </c>
      <c r="E1437" s="11">
        <f t="shared" si="110"/>
        <v>275892</v>
      </c>
      <c r="F1437" s="5">
        <v>249</v>
      </c>
      <c r="G1437" s="1">
        <v>0.12</v>
      </c>
      <c r="H1437" t="str">
        <f t="shared" si="111"/>
        <v>20-50%</v>
      </c>
      <c r="I1437" s="8" t="str">
        <f t="shared" si="113"/>
        <v>200-500</v>
      </c>
      <c r="J1437" s="8" t="str">
        <f t="shared" si="114"/>
        <v>No</v>
      </c>
      <c r="K1437" s="1" t="s">
        <v>9296</v>
      </c>
      <c r="L1437">
        <v>4</v>
      </c>
      <c r="M1437" s="4">
        <v>1108</v>
      </c>
      <c r="N1437" s="12">
        <f t="shared" si="112"/>
        <v>4432</v>
      </c>
      <c r="O1437" t="s">
        <v>11997</v>
      </c>
      <c r="P1437" t="s">
        <v>9035</v>
      </c>
      <c r="Q1437" t="s">
        <v>13129</v>
      </c>
      <c r="R1437" t="s">
        <v>9036</v>
      </c>
      <c r="S1437" t="s">
        <v>14320</v>
      </c>
      <c r="T1437" t="s">
        <v>9037</v>
      </c>
      <c r="U1437" t="s">
        <v>9038</v>
      </c>
      <c r="V1437" t="s">
        <v>9039</v>
      </c>
    </row>
    <row r="1438" spans="1:22">
      <c r="A1438" t="s">
        <v>9040</v>
      </c>
      <c r="B1438" t="s">
        <v>10546</v>
      </c>
      <c r="C1438" t="s">
        <v>10741</v>
      </c>
      <c r="D1438">
        <v>799</v>
      </c>
      <c r="E1438" s="11">
        <f t="shared" si="110"/>
        <v>20383</v>
      </c>
      <c r="F1438" s="5">
        <v>1199</v>
      </c>
      <c r="G1438" s="1">
        <v>0.33</v>
      </c>
      <c r="H1438" t="str">
        <f t="shared" si="111"/>
        <v>20-50%</v>
      </c>
      <c r="I1438" s="8" t="str">
        <f t="shared" si="113"/>
        <v>&gt;500</v>
      </c>
      <c r="J1438" s="8" t="str">
        <f t="shared" si="114"/>
        <v>No</v>
      </c>
      <c r="K1438" s="1" t="s">
        <v>9296</v>
      </c>
      <c r="L1438">
        <v>4.4000000000000004</v>
      </c>
      <c r="M1438" s="4">
        <v>17</v>
      </c>
      <c r="N1438" s="12">
        <f t="shared" si="112"/>
        <v>74.800000000000011</v>
      </c>
      <c r="O1438" t="s">
        <v>11654</v>
      </c>
      <c r="P1438" t="s">
        <v>9042</v>
      </c>
      <c r="Q1438" t="s">
        <v>13130</v>
      </c>
      <c r="R1438" t="s">
        <v>9043</v>
      </c>
      <c r="S1438" t="s">
        <v>14321</v>
      </c>
      <c r="T1438" t="s">
        <v>9044</v>
      </c>
      <c r="U1438" t="s">
        <v>6535</v>
      </c>
      <c r="V1438" t="s">
        <v>9045</v>
      </c>
    </row>
    <row r="1439" spans="1:22">
      <c r="A1439" t="s">
        <v>9046</v>
      </c>
      <c r="B1439" t="s">
        <v>10547</v>
      </c>
      <c r="C1439" t="s">
        <v>10718</v>
      </c>
      <c r="D1439" s="2">
        <v>6199</v>
      </c>
      <c r="E1439" s="11">
        <f t="shared" si="110"/>
        <v>114708571</v>
      </c>
      <c r="F1439" s="5">
        <v>10999</v>
      </c>
      <c r="G1439" s="1">
        <v>0.44</v>
      </c>
      <c r="H1439" t="str">
        <f t="shared" si="111"/>
        <v>20-50%</v>
      </c>
      <c r="I1439" s="8" t="str">
        <f t="shared" si="113"/>
        <v>&gt;500</v>
      </c>
      <c r="J1439" s="8" t="str">
        <f t="shared" si="114"/>
        <v>No</v>
      </c>
      <c r="K1439" s="1" t="s">
        <v>9296</v>
      </c>
      <c r="L1439">
        <v>4.2</v>
      </c>
      <c r="M1439" s="4">
        <v>10429</v>
      </c>
      <c r="N1439" s="12">
        <f t="shared" si="112"/>
        <v>43801.8</v>
      </c>
      <c r="O1439" t="s">
        <v>11998</v>
      </c>
      <c r="P1439" t="s">
        <v>9048</v>
      </c>
      <c r="Q1439" t="s">
        <v>13131</v>
      </c>
      <c r="R1439" t="s">
        <v>9049</v>
      </c>
      <c r="S1439" t="s">
        <v>14322</v>
      </c>
      <c r="T1439" t="s">
        <v>9050</v>
      </c>
      <c r="U1439" t="s">
        <v>9051</v>
      </c>
      <c r="V1439" t="s">
        <v>9052</v>
      </c>
    </row>
    <row r="1440" spans="1:22">
      <c r="A1440" t="s">
        <v>9053</v>
      </c>
      <c r="B1440" t="s">
        <v>10548</v>
      </c>
      <c r="C1440" t="s">
        <v>10770</v>
      </c>
      <c r="D1440" s="2">
        <v>6790</v>
      </c>
      <c r="E1440" s="11">
        <f t="shared" si="110"/>
        <v>35096040</v>
      </c>
      <c r="F1440" s="5">
        <v>10995</v>
      </c>
      <c r="G1440" s="1">
        <v>0.38</v>
      </c>
      <c r="H1440" t="str">
        <f t="shared" si="111"/>
        <v>20-50%</v>
      </c>
      <c r="I1440" s="8" t="str">
        <f t="shared" si="113"/>
        <v>&gt;500</v>
      </c>
      <c r="J1440" s="8" t="str">
        <f t="shared" si="114"/>
        <v>No</v>
      </c>
      <c r="K1440" s="1" t="s">
        <v>9296</v>
      </c>
      <c r="L1440">
        <v>4.5</v>
      </c>
      <c r="M1440" s="4">
        <v>3192</v>
      </c>
      <c r="N1440" s="12">
        <f t="shared" si="112"/>
        <v>14364</v>
      </c>
      <c r="O1440" t="s">
        <v>11999</v>
      </c>
      <c r="P1440" t="s">
        <v>9055</v>
      </c>
      <c r="Q1440" t="s">
        <v>13132</v>
      </c>
      <c r="R1440" t="s">
        <v>9056</v>
      </c>
      <c r="S1440" t="s">
        <v>14323</v>
      </c>
      <c r="T1440" t="s">
        <v>9057</v>
      </c>
      <c r="U1440" t="s">
        <v>9058</v>
      </c>
      <c r="V1440" t="s">
        <v>9059</v>
      </c>
    </row>
    <row r="1441" spans="1:22">
      <c r="A1441" t="s">
        <v>9060</v>
      </c>
      <c r="B1441" t="s">
        <v>10549</v>
      </c>
      <c r="C1441" t="s">
        <v>10737</v>
      </c>
      <c r="D1441" s="3">
        <v>1982.84</v>
      </c>
      <c r="E1441" s="11">
        <f t="shared" si="110"/>
        <v>19380900</v>
      </c>
      <c r="F1441" s="5">
        <v>3300</v>
      </c>
      <c r="G1441" s="1">
        <v>0.4</v>
      </c>
      <c r="H1441" t="str">
        <f t="shared" si="111"/>
        <v>20-50%</v>
      </c>
      <c r="I1441" s="8" t="str">
        <f t="shared" si="113"/>
        <v>&gt;500</v>
      </c>
      <c r="J1441" s="8" t="str">
        <f t="shared" si="114"/>
        <v>No</v>
      </c>
      <c r="K1441" s="1" t="s">
        <v>9296</v>
      </c>
      <c r="L1441">
        <v>4.0999999999999996</v>
      </c>
      <c r="M1441" s="4">
        <v>5873</v>
      </c>
      <c r="N1441" s="12">
        <f t="shared" si="112"/>
        <v>24079.3</v>
      </c>
      <c r="O1441" t="s">
        <v>12000</v>
      </c>
      <c r="P1441" t="s">
        <v>9062</v>
      </c>
      <c r="Q1441" t="s">
        <v>13133</v>
      </c>
      <c r="R1441" t="s">
        <v>9063</v>
      </c>
      <c r="S1441" t="s">
        <v>14324</v>
      </c>
      <c r="T1441" t="s">
        <v>9064</v>
      </c>
      <c r="U1441" t="s">
        <v>9065</v>
      </c>
      <c r="V1441" t="s">
        <v>9066</v>
      </c>
    </row>
    <row r="1442" spans="1:22">
      <c r="A1442" t="s">
        <v>9067</v>
      </c>
      <c r="B1442" t="s">
        <v>10550</v>
      </c>
      <c r="C1442" t="s">
        <v>10703</v>
      </c>
      <c r="D1442">
        <v>199</v>
      </c>
      <c r="E1442" s="11">
        <f t="shared" si="110"/>
        <v>551600</v>
      </c>
      <c r="F1442" s="5">
        <v>400</v>
      </c>
      <c r="G1442" s="1">
        <v>0.5</v>
      </c>
      <c r="H1442" t="str">
        <f t="shared" si="111"/>
        <v>20%</v>
      </c>
      <c r="I1442" s="8" t="str">
        <f t="shared" si="113"/>
        <v>200-500</v>
      </c>
      <c r="J1442" s="8" t="str">
        <f t="shared" si="114"/>
        <v>No</v>
      </c>
      <c r="K1442" s="1" t="s">
        <v>9295</v>
      </c>
      <c r="L1442">
        <v>4.0999999999999996</v>
      </c>
      <c r="M1442" s="4">
        <v>1379</v>
      </c>
      <c r="N1442" s="12">
        <f t="shared" si="112"/>
        <v>5653.9</v>
      </c>
      <c r="O1442" t="s">
        <v>12001</v>
      </c>
      <c r="P1442" t="s">
        <v>9069</v>
      </c>
      <c r="Q1442" t="s">
        <v>13134</v>
      </c>
      <c r="R1442" t="s">
        <v>9070</v>
      </c>
      <c r="S1442" t="s">
        <v>14325</v>
      </c>
      <c r="T1442" t="s">
        <v>9071</v>
      </c>
      <c r="U1442" t="s">
        <v>9072</v>
      </c>
      <c r="V1442" t="s">
        <v>9073</v>
      </c>
    </row>
    <row r="1443" spans="1:22">
      <c r="A1443" t="s">
        <v>9074</v>
      </c>
      <c r="B1443" t="s">
        <v>9075</v>
      </c>
      <c r="C1443" t="s">
        <v>10728</v>
      </c>
      <c r="D1443" s="2">
        <v>1180</v>
      </c>
      <c r="E1443" s="11">
        <f t="shared" si="110"/>
        <v>2198880</v>
      </c>
      <c r="F1443" s="5">
        <v>1440</v>
      </c>
      <c r="G1443" s="1">
        <v>0.18</v>
      </c>
      <c r="H1443" t="str">
        <f t="shared" si="111"/>
        <v>20-50%</v>
      </c>
      <c r="I1443" s="8" t="str">
        <f t="shared" si="113"/>
        <v>&gt;500</v>
      </c>
      <c r="J1443" s="8" t="str">
        <f t="shared" si="114"/>
        <v>No</v>
      </c>
      <c r="K1443" s="1" t="s">
        <v>9296</v>
      </c>
      <c r="L1443">
        <v>4.2</v>
      </c>
      <c r="M1443" s="4">
        <v>1527</v>
      </c>
      <c r="N1443" s="12">
        <f t="shared" si="112"/>
        <v>6413.4000000000005</v>
      </c>
      <c r="O1443" t="s">
        <v>12002</v>
      </c>
      <c r="P1443" t="s">
        <v>9076</v>
      </c>
      <c r="Q1443" t="s">
        <v>13135</v>
      </c>
      <c r="R1443" t="s">
        <v>9077</v>
      </c>
      <c r="S1443" t="s">
        <v>14326</v>
      </c>
      <c r="T1443" t="s">
        <v>9078</v>
      </c>
      <c r="U1443" t="s">
        <v>9079</v>
      </c>
      <c r="V1443" t="s">
        <v>9080</v>
      </c>
    </row>
    <row r="1444" spans="1:22">
      <c r="A1444" t="s">
        <v>9081</v>
      </c>
      <c r="B1444" t="s">
        <v>10551</v>
      </c>
      <c r="C1444" t="s">
        <v>10736</v>
      </c>
      <c r="D1444" s="2">
        <v>2199</v>
      </c>
      <c r="E1444" s="11">
        <f t="shared" si="110"/>
        <v>8178870</v>
      </c>
      <c r="F1444" s="5">
        <v>3045</v>
      </c>
      <c r="G1444" s="1">
        <v>0.28000000000000003</v>
      </c>
      <c r="H1444" t="str">
        <f t="shared" si="111"/>
        <v>20%</v>
      </c>
      <c r="I1444" s="8" t="str">
        <f t="shared" si="113"/>
        <v>&gt;500</v>
      </c>
      <c r="J1444" s="8" t="str">
        <f t="shared" si="114"/>
        <v>No</v>
      </c>
      <c r="K1444" s="1" t="s">
        <v>9296</v>
      </c>
      <c r="L1444">
        <v>4.2</v>
      </c>
      <c r="M1444" s="4">
        <v>2686</v>
      </c>
      <c r="N1444" s="12">
        <f t="shared" si="112"/>
        <v>11281.2</v>
      </c>
      <c r="O1444" t="s">
        <v>12003</v>
      </c>
      <c r="P1444" t="s">
        <v>9083</v>
      </c>
      <c r="Q1444" t="s">
        <v>9084</v>
      </c>
      <c r="R1444" t="s">
        <v>9085</v>
      </c>
      <c r="S1444" t="s">
        <v>14327</v>
      </c>
      <c r="T1444" t="s">
        <v>9086</v>
      </c>
      <c r="U1444" t="s">
        <v>9087</v>
      </c>
      <c r="V1444" t="s">
        <v>9088</v>
      </c>
    </row>
    <row r="1445" spans="1:22">
      <c r="A1445" t="s">
        <v>9089</v>
      </c>
      <c r="B1445" t="s">
        <v>10552</v>
      </c>
      <c r="C1445" t="s">
        <v>10771</v>
      </c>
      <c r="D1445" s="2">
        <v>2999</v>
      </c>
      <c r="E1445" s="11">
        <f t="shared" si="110"/>
        <v>639910</v>
      </c>
      <c r="F1445" s="5">
        <v>3595</v>
      </c>
      <c r="G1445" s="1">
        <v>0.17</v>
      </c>
      <c r="H1445" t="str">
        <f t="shared" si="111"/>
        <v>20-50%</v>
      </c>
      <c r="I1445" s="8" t="str">
        <f t="shared" si="113"/>
        <v>&gt;500</v>
      </c>
      <c r="J1445" s="8" t="str">
        <f t="shared" si="114"/>
        <v>No</v>
      </c>
      <c r="K1445" s="1" t="s">
        <v>9296</v>
      </c>
      <c r="L1445">
        <v>4</v>
      </c>
      <c r="M1445" s="4">
        <v>178</v>
      </c>
      <c r="N1445" s="12">
        <f t="shared" si="112"/>
        <v>712</v>
      </c>
      <c r="O1445" t="s">
        <v>12004</v>
      </c>
      <c r="P1445" t="s">
        <v>9091</v>
      </c>
      <c r="Q1445" t="s">
        <v>13136</v>
      </c>
      <c r="R1445" t="s">
        <v>9092</v>
      </c>
      <c r="S1445" t="s">
        <v>14328</v>
      </c>
      <c r="T1445" t="s">
        <v>9093</v>
      </c>
      <c r="U1445" t="s">
        <v>9094</v>
      </c>
      <c r="V1445" t="s">
        <v>9095</v>
      </c>
    </row>
    <row r="1446" spans="1:22">
      <c r="A1446" t="s">
        <v>9096</v>
      </c>
      <c r="B1446" t="s">
        <v>10553</v>
      </c>
      <c r="C1446" t="s">
        <v>10756</v>
      </c>
      <c r="D1446">
        <v>253</v>
      </c>
      <c r="E1446" s="11">
        <f t="shared" si="110"/>
        <v>1332000</v>
      </c>
      <c r="F1446" s="5">
        <v>500</v>
      </c>
      <c r="G1446" s="1">
        <v>0.49</v>
      </c>
      <c r="H1446" t="str">
        <f t="shared" si="111"/>
        <v>20-50%</v>
      </c>
      <c r="I1446" s="8" t="str">
        <f t="shared" si="113"/>
        <v>200-500</v>
      </c>
      <c r="J1446" s="8" t="str">
        <f t="shared" si="114"/>
        <v>No</v>
      </c>
      <c r="K1446" s="1" t="s">
        <v>9296</v>
      </c>
      <c r="L1446">
        <v>4.3</v>
      </c>
      <c r="M1446" s="4">
        <v>2664</v>
      </c>
      <c r="N1446" s="12">
        <f t="shared" si="112"/>
        <v>11455.199999999999</v>
      </c>
      <c r="O1446" t="s">
        <v>12005</v>
      </c>
      <c r="P1446" t="s">
        <v>9098</v>
      </c>
      <c r="Q1446" t="s">
        <v>13137</v>
      </c>
      <c r="R1446" t="s">
        <v>9099</v>
      </c>
      <c r="S1446" t="s">
        <v>14329</v>
      </c>
      <c r="T1446" t="s">
        <v>9100</v>
      </c>
      <c r="U1446" t="s">
        <v>9101</v>
      </c>
      <c r="V1446" t="s">
        <v>9102</v>
      </c>
    </row>
    <row r="1447" spans="1:22">
      <c r="A1447" t="s">
        <v>9103</v>
      </c>
      <c r="B1447" t="s">
        <v>10554</v>
      </c>
      <c r="C1447" t="s">
        <v>10704</v>
      </c>
      <c r="D1447">
        <v>499</v>
      </c>
      <c r="E1447" s="11">
        <f t="shared" si="110"/>
        <v>169388</v>
      </c>
      <c r="F1447" s="5">
        <v>799</v>
      </c>
      <c r="G1447" s="1">
        <v>0.38</v>
      </c>
      <c r="H1447" t="str">
        <f t="shared" si="111"/>
        <v>20-50%</v>
      </c>
      <c r="I1447" s="8" t="str">
        <f t="shared" si="113"/>
        <v>&gt;500</v>
      </c>
      <c r="J1447" s="8" t="str">
        <f t="shared" si="114"/>
        <v>No</v>
      </c>
      <c r="K1447" s="1" t="s">
        <v>9296</v>
      </c>
      <c r="L1447">
        <v>3.6</v>
      </c>
      <c r="M1447" s="4">
        <v>212</v>
      </c>
      <c r="N1447" s="12">
        <f t="shared" si="112"/>
        <v>763.2</v>
      </c>
      <c r="O1447" t="s">
        <v>12006</v>
      </c>
      <c r="P1447" t="s">
        <v>9105</v>
      </c>
      <c r="Q1447" t="s">
        <v>13138</v>
      </c>
      <c r="R1447" t="s">
        <v>9106</v>
      </c>
      <c r="S1447" t="s">
        <v>14330</v>
      </c>
      <c r="T1447" t="s">
        <v>9107</v>
      </c>
      <c r="U1447" t="s">
        <v>9108</v>
      </c>
      <c r="V1447" t="s">
        <v>9109</v>
      </c>
    </row>
    <row r="1448" spans="1:22">
      <c r="A1448" t="s">
        <v>9110</v>
      </c>
      <c r="B1448" t="s">
        <v>10555</v>
      </c>
      <c r="C1448" t="s">
        <v>10711</v>
      </c>
      <c r="D1448" s="2">
        <v>1149</v>
      </c>
      <c r="E1448" s="11">
        <f t="shared" si="110"/>
        <v>45576</v>
      </c>
      <c r="F1448" s="5">
        <v>1899</v>
      </c>
      <c r="G1448" s="1">
        <v>0.39</v>
      </c>
      <c r="H1448" t="str">
        <f t="shared" si="111"/>
        <v>20-50%</v>
      </c>
      <c r="I1448" s="8" t="str">
        <f t="shared" si="113"/>
        <v>&gt;500</v>
      </c>
      <c r="J1448" s="8" t="str">
        <f t="shared" si="114"/>
        <v>No</v>
      </c>
      <c r="K1448" s="1" t="s">
        <v>9296</v>
      </c>
      <c r="L1448">
        <v>3.5</v>
      </c>
      <c r="M1448" s="4">
        <v>24</v>
      </c>
      <c r="N1448" s="12">
        <f t="shared" si="112"/>
        <v>84</v>
      </c>
      <c r="O1448" t="s">
        <v>12007</v>
      </c>
      <c r="P1448" t="s">
        <v>9112</v>
      </c>
      <c r="Q1448" t="s">
        <v>13139</v>
      </c>
      <c r="R1448" t="s">
        <v>9113</v>
      </c>
      <c r="S1448" t="s">
        <v>14331</v>
      </c>
      <c r="T1448" t="s">
        <v>9114</v>
      </c>
      <c r="U1448" t="s">
        <v>9115</v>
      </c>
      <c r="V1448" t="s">
        <v>9116</v>
      </c>
    </row>
    <row r="1449" spans="1:22">
      <c r="A1449" t="s">
        <v>9117</v>
      </c>
      <c r="B1449" t="s">
        <v>10556</v>
      </c>
      <c r="C1449" t="s">
        <v>10755</v>
      </c>
      <c r="D1449">
        <v>457</v>
      </c>
      <c r="E1449" s="11">
        <f t="shared" si="110"/>
        <v>1492532</v>
      </c>
      <c r="F1449" s="5">
        <v>799</v>
      </c>
      <c r="G1449" s="1">
        <v>0.43</v>
      </c>
      <c r="H1449" t="str">
        <f t="shared" si="111"/>
        <v>20-50%</v>
      </c>
      <c r="I1449" s="8" t="str">
        <f t="shared" si="113"/>
        <v>&gt;500</v>
      </c>
      <c r="J1449" s="8" t="str">
        <f t="shared" si="114"/>
        <v>No</v>
      </c>
      <c r="K1449" s="1" t="s">
        <v>9296</v>
      </c>
      <c r="L1449">
        <v>4.3</v>
      </c>
      <c r="M1449" s="4">
        <v>1868</v>
      </c>
      <c r="N1449" s="12">
        <f t="shared" si="112"/>
        <v>8032.4</v>
      </c>
      <c r="O1449" t="s">
        <v>9119</v>
      </c>
      <c r="P1449" t="s">
        <v>9120</v>
      </c>
      <c r="Q1449" t="s">
        <v>13140</v>
      </c>
      <c r="R1449" t="s">
        <v>9121</v>
      </c>
      <c r="S1449" t="s">
        <v>14332</v>
      </c>
      <c r="T1449" t="s">
        <v>9122</v>
      </c>
      <c r="U1449" t="s">
        <v>9123</v>
      </c>
      <c r="V1449" t="s">
        <v>9124</v>
      </c>
    </row>
    <row r="1450" spans="1:22">
      <c r="A1450" t="s">
        <v>9125</v>
      </c>
      <c r="B1450" t="s">
        <v>10557</v>
      </c>
      <c r="C1450" t="s">
        <v>10737</v>
      </c>
      <c r="D1450">
        <v>229</v>
      </c>
      <c r="E1450" s="11">
        <f t="shared" si="110"/>
        <v>179949</v>
      </c>
      <c r="F1450" s="5">
        <v>399</v>
      </c>
      <c r="G1450" s="1">
        <v>0.43</v>
      </c>
      <c r="H1450" t="str">
        <f t="shared" si="111"/>
        <v>&gt;=50%</v>
      </c>
      <c r="I1450" s="8" t="str">
        <f t="shared" si="113"/>
        <v>200-500</v>
      </c>
      <c r="J1450" s="8" t="str">
        <f t="shared" si="114"/>
        <v>No</v>
      </c>
      <c r="K1450" s="1" t="s">
        <v>9296</v>
      </c>
      <c r="L1450">
        <v>3.6</v>
      </c>
      <c r="M1450" s="4">
        <v>451</v>
      </c>
      <c r="N1450" s="12">
        <f t="shared" si="112"/>
        <v>1623.6000000000001</v>
      </c>
      <c r="O1450" t="s">
        <v>12008</v>
      </c>
      <c r="P1450" t="s">
        <v>9127</v>
      </c>
      <c r="Q1450" t="s">
        <v>13141</v>
      </c>
      <c r="R1450" t="s">
        <v>9128</v>
      </c>
      <c r="S1450" t="s">
        <v>14333</v>
      </c>
      <c r="T1450" t="s">
        <v>9129</v>
      </c>
      <c r="U1450" t="s">
        <v>9130</v>
      </c>
      <c r="V1450" t="s">
        <v>9131</v>
      </c>
    </row>
    <row r="1451" spans="1:22">
      <c r="A1451" t="s">
        <v>9132</v>
      </c>
      <c r="B1451" t="s">
        <v>10558</v>
      </c>
      <c r="C1451" t="s">
        <v>10763</v>
      </c>
      <c r="D1451">
        <v>199</v>
      </c>
      <c r="E1451" s="11">
        <f t="shared" si="110"/>
        <v>111141</v>
      </c>
      <c r="F1451" s="5">
        <v>699</v>
      </c>
      <c r="G1451" s="1">
        <v>0.72</v>
      </c>
      <c r="H1451" t="str">
        <f t="shared" si="111"/>
        <v>&gt;=50%</v>
      </c>
      <c r="I1451" s="8" t="str">
        <f t="shared" si="113"/>
        <v>&gt;500</v>
      </c>
      <c r="J1451" s="8" t="str">
        <f t="shared" si="114"/>
        <v>No</v>
      </c>
      <c r="K1451" s="1" t="s">
        <v>9295</v>
      </c>
      <c r="L1451">
        <v>2.9</v>
      </c>
      <c r="M1451" s="4">
        <v>159</v>
      </c>
      <c r="N1451" s="12">
        <f t="shared" si="112"/>
        <v>461.09999999999997</v>
      </c>
      <c r="O1451" t="s">
        <v>12009</v>
      </c>
      <c r="P1451" t="s">
        <v>9134</v>
      </c>
      <c r="Q1451" t="s">
        <v>13142</v>
      </c>
      <c r="R1451" t="s">
        <v>9135</v>
      </c>
      <c r="S1451" t="s">
        <v>14334</v>
      </c>
      <c r="T1451" t="s">
        <v>9136</v>
      </c>
      <c r="U1451" t="s">
        <v>9137</v>
      </c>
      <c r="V1451" t="s">
        <v>9138</v>
      </c>
    </row>
    <row r="1452" spans="1:22">
      <c r="A1452" t="s">
        <v>9139</v>
      </c>
      <c r="B1452" t="s">
        <v>10559</v>
      </c>
      <c r="C1452" t="s">
        <v>10747</v>
      </c>
      <c r="D1452">
        <v>899</v>
      </c>
      <c r="E1452" s="11">
        <f t="shared" si="110"/>
        <v>77961</v>
      </c>
      <c r="F1452" s="5">
        <v>1999</v>
      </c>
      <c r="G1452" s="1">
        <v>0.55000000000000004</v>
      </c>
      <c r="H1452" t="str">
        <f t="shared" si="111"/>
        <v>20-50%</v>
      </c>
      <c r="I1452" s="8" t="str">
        <f t="shared" si="113"/>
        <v>&gt;500</v>
      </c>
      <c r="J1452" s="8" t="str">
        <f t="shared" si="114"/>
        <v>No</v>
      </c>
      <c r="K1452" s="1" t="s">
        <v>9295</v>
      </c>
      <c r="L1452">
        <v>4.2</v>
      </c>
      <c r="M1452" s="4">
        <v>39</v>
      </c>
      <c r="N1452" s="12">
        <f t="shared" si="112"/>
        <v>163.80000000000001</v>
      </c>
      <c r="O1452" t="s">
        <v>12010</v>
      </c>
      <c r="P1452" t="s">
        <v>9141</v>
      </c>
      <c r="Q1452" t="s">
        <v>13143</v>
      </c>
      <c r="R1452" t="s">
        <v>9142</v>
      </c>
      <c r="S1452" t="s">
        <v>14335</v>
      </c>
      <c r="T1452" t="s">
        <v>9143</v>
      </c>
      <c r="U1452" t="s">
        <v>9144</v>
      </c>
      <c r="V1452" t="s">
        <v>9145</v>
      </c>
    </row>
    <row r="1453" spans="1:22">
      <c r="A1453" t="s">
        <v>9146</v>
      </c>
      <c r="B1453" t="s">
        <v>10560</v>
      </c>
      <c r="C1453" t="s">
        <v>10710</v>
      </c>
      <c r="D1453" s="2">
        <v>1499</v>
      </c>
      <c r="E1453" s="11">
        <f t="shared" si="110"/>
        <v>14361669</v>
      </c>
      <c r="F1453" s="5">
        <v>2199</v>
      </c>
      <c r="G1453" s="1">
        <v>0.32</v>
      </c>
      <c r="H1453" t="str">
        <f t="shared" si="111"/>
        <v>&gt;=50%</v>
      </c>
      <c r="I1453" s="8" t="str">
        <f t="shared" si="113"/>
        <v>&gt;500</v>
      </c>
      <c r="J1453" s="8" t="str">
        <f t="shared" si="114"/>
        <v>No</v>
      </c>
      <c r="K1453" s="1" t="s">
        <v>9296</v>
      </c>
      <c r="L1453">
        <v>4.4000000000000004</v>
      </c>
      <c r="M1453" s="4">
        <v>6531</v>
      </c>
      <c r="N1453" s="12">
        <f t="shared" si="112"/>
        <v>28736.400000000001</v>
      </c>
      <c r="O1453" t="s">
        <v>12011</v>
      </c>
      <c r="P1453" t="s">
        <v>9148</v>
      </c>
      <c r="Q1453" t="s">
        <v>13144</v>
      </c>
      <c r="R1453" t="s">
        <v>9149</v>
      </c>
      <c r="S1453" t="s">
        <v>14336</v>
      </c>
      <c r="T1453" t="s">
        <v>9150</v>
      </c>
      <c r="U1453" t="s">
        <v>9151</v>
      </c>
      <c r="V1453" t="s">
        <v>9152</v>
      </c>
    </row>
    <row r="1454" spans="1:22">
      <c r="A1454" t="s">
        <v>9153</v>
      </c>
      <c r="B1454" t="s">
        <v>10561</v>
      </c>
      <c r="C1454" t="s">
        <v>10705</v>
      </c>
      <c r="D1454">
        <v>426</v>
      </c>
      <c r="E1454" s="11">
        <f t="shared" si="110"/>
        <v>221778</v>
      </c>
      <c r="F1454" s="5">
        <v>999</v>
      </c>
      <c r="G1454" s="1">
        <v>0.56999999999999995</v>
      </c>
      <c r="H1454" t="str">
        <f t="shared" si="111"/>
        <v>20-50%</v>
      </c>
      <c r="I1454" s="8" t="str">
        <f t="shared" si="113"/>
        <v>&gt;500</v>
      </c>
      <c r="J1454" s="8" t="str">
        <f t="shared" si="114"/>
        <v>No</v>
      </c>
      <c r="K1454" s="1" t="s">
        <v>9295</v>
      </c>
      <c r="L1454">
        <v>4.0999999999999996</v>
      </c>
      <c r="M1454" s="4">
        <v>222</v>
      </c>
      <c r="N1454" s="12">
        <f t="shared" si="112"/>
        <v>910.19999999999993</v>
      </c>
      <c r="O1454" t="s">
        <v>12012</v>
      </c>
      <c r="P1454" t="s">
        <v>9155</v>
      </c>
      <c r="Q1454" t="s">
        <v>13145</v>
      </c>
      <c r="R1454" t="s">
        <v>9156</v>
      </c>
      <c r="S1454" t="s">
        <v>14337</v>
      </c>
      <c r="T1454" t="s">
        <v>9157</v>
      </c>
      <c r="U1454" t="s">
        <v>9158</v>
      </c>
      <c r="V1454" t="s">
        <v>9159</v>
      </c>
    </row>
    <row r="1455" spans="1:22">
      <c r="A1455" t="s">
        <v>9160</v>
      </c>
      <c r="B1455" t="s">
        <v>9161</v>
      </c>
      <c r="C1455" t="s">
        <v>10745</v>
      </c>
      <c r="D1455" s="2">
        <v>2320</v>
      </c>
      <c r="E1455" s="11">
        <f t="shared" si="110"/>
        <v>641550</v>
      </c>
      <c r="F1455" s="5">
        <v>3290</v>
      </c>
      <c r="G1455" s="1">
        <v>0.28999999999999998</v>
      </c>
      <c r="H1455" t="str">
        <f t="shared" si="111"/>
        <v>20-50%</v>
      </c>
      <c r="I1455" s="8" t="str">
        <f t="shared" si="113"/>
        <v>&gt;500</v>
      </c>
      <c r="J1455" s="8" t="str">
        <f t="shared" si="114"/>
        <v>No</v>
      </c>
      <c r="K1455" s="1" t="s">
        <v>9296</v>
      </c>
      <c r="L1455">
        <v>3.8</v>
      </c>
      <c r="M1455" s="4">
        <v>195</v>
      </c>
      <c r="N1455" s="12">
        <f t="shared" si="112"/>
        <v>741</v>
      </c>
      <c r="O1455" t="s">
        <v>12013</v>
      </c>
      <c r="P1455" t="s">
        <v>9162</v>
      </c>
      <c r="Q1455" t="s">
        <v>13146</v>
      </c>
      <c r="R1455" t="s">
        <v>9163</v>
      </c>
      <c r="S1455" t="s">
        <v>14338</v>
      </c>
      <c r="T1455" t="s">
        <v>9164</v>
      </c>
      <c r="U1455" t="s">
        <v>9165</v>
      </c>
      <c r="V1455" t="s">
        <v>9166</v>
      </c>
    </row>
    <row r="1456" spans="1:22">
      <c r="A1456" t="s">
        <v>9167</v>
      </c>
      <c r="B1456" t="s">
        <v>10562</v>
      </c>
      <c r="C1456" t="s">
        <v>10704</v>
      </c>
      <c r="D1456" s="2">
        <v>1563</v>
      </c>
      <c r="E1456" s="11">
        <f t="shared" si="110"/>
        <v>7072734</v>
      </c>
      <c r="F1456" s="5">
        <v>3098</v>
      </c>
      <c r="G1456" s="1">
        <v>0.5</v>
      </c>
      <c r="H1456" t="str">
        <f t="shared" si="111"/>
        <v>20-50%</v>
      </c>
      <c r="I1456" s="8" t="str">
        <f t="shared" si="113"/>
        <v>&gt;500</v>
      </c>
      <c r="J1456" s="8" t="str">
        <f t="shared" si="114"/>
        <v>No</v>
      </c>
      <c r="K1456" s="1" t="s">
        <v>9295</v>
      </c>
      <c r="L1456">
        <v>3.5</v>
      </c>
      <c r="M1456" s="4">
        <v>2283</v>
      </c>
      <c r="N1456" s="12">
        <f t="shared" si="112"/>
        <v>7990.5</v>
      </c>
      <c r="O1456" t="s">
        <v>12014</v>
      </c>
      <c r="P1456" t="s">
        <v>9169</v>
      </c>
      <c r="Q1456" t="s">
        <v>13147</v>
      </c>
      <c r="R1456" t="s">
        <v>9170</v>
      </c>
      <c r="S1456" t="s">
        <v>14339</v>
      </c>
      <c r="T1456" t="s">
        <v>9171</v>
      </c>
      <c r="U1456" t="s">
        <v>9172</v>
      </c>
      <c r="V1456" t="s">
        <v>9173</v>
      </c>
    </row>
    <row r="1457" spans="1:22">
      <c r="A1457" t="s">
        <v>9174</v>
      </c>
      <c r="B1457" t="s">
        <v>10563</v>
      </c>
      <c r="C1457" t="s">
        <v>10725</v>
      </c>
      <c r="D1457" s="3">
        <v>3487.77</v>
      </c>
      <c r="E1457" s="11">
        <f t="shared" si="110"/>
        <v>5623730</v>
      </c>
      <c r="F1457" s="5">
        <v>4990</v>
      </c>
      <c r="G1457" s="1">
        <v>0.3</v>
      </c>
      <c r="H1457" t="str">
        <f t="shared" si="111"/>
        <v>&gt;=50%</v>
      </c>
      <c r="I1457" s="8" t="str">
        <f t="shared" si="113"/>
        <v>&gt;500</v>
      </c>
      <c r="J1457" s="8" t="str">
        <f t="shared" si="114"/>
        <v>No</v>
      </c>
      <c r="K1457" s="1" t="s">
        <v>9296</v>
      </c>
      <c r="L1457">
        <v>4.0999999999999996</v>
      </c>
      <c r="M1457" s="4">
        <v>1127</v>
      </c>
      <c r="N1457" s="12">
        <f t="shared" si="112"/>
        <v>4620.7</v>
      </c>
      <c r="O1457" t="s">
        <v>12015</v>
      </c>
      <c r="P1457" t="s">
        <v>9176</v>
      </c>
      <c r="Q1457" t="s">
        <v>13148</v>
      </c>
      <c r="R1457" t="s">
        <v>9177</v>
      </c>
      <c r="S1457" t="s">
        <v>14340</v>
      </c>
      <c r="T1457" t="s">
        <v>9178</v>
      </c>
      <c r="U1457" t="s">
        <v>9179</v>
      </c>
      <c r="V1457" t="s">
        <v>9180</v>
      </c>
    </row>
    <row r="1458" spans="1:22">
      <c r="A1458" t="s">
        <v>9181</v>
      </c>
      <c r="B1458" t="s">
        <v>10564</v>
      </c>
      <c r="C1458" t="s">
        <v>10703</v>
      </c>
      <c r="D1458">
        <v>498</v>
      </c>
      <c r="E1458" s="11">
        <f t="shared" si="110"/>
        <v>135600</v>
      </c>
      <c r="F1458" s="5">
        <v>1200</v>
      </c>
      <c r="G1458" s="1">
        <v>0.59</v>
      </c>
      <c r="H1458" t="str">
        <f t="shared" si="111"/>
        <v>20%</v>
      </c>
      <c r="I1458" s="8" t="str">
        <f t="shared" si="113"/>
        <v>&gt;500</v>
      </c>
      <c r="J1458" s="8" t="str">
        <f t="shared" si="114"/>
        <v>No</v>
      </c>
      <c r="K1458" s="1" t="s">
        <v>9295</v>
      </c>
      <c r="L1458">
        <v>3.2</v>
      </c>
      <c r="M1458" s="4">
        <v>113</v>
      </c>
      <c r="N1458" s="12">
        <f t="shared" si="112"/>
        <v>361.6</v>
      </c>
      <c r="O1458" t="s">
        <v>12016</v>
      </c>
      <c r="P1458" t="s">
        <v>9183</v>
      </c>
      <c r="Q1458" t="s">
        <v>13149</v>
      </c>
      <c r="R1458" t="s">
        <v>9184</v>
      </c>
      <c r="S1458" t="s">
        <v>14341</v>
      </c>
      <c r="T1458" t="s">
        <v>9185</v>
      </c>
      <c r="U1458" t="s">
        <v>9186</v>
      </c>
      <c r="V1458" t="s">
        <v>9187</v>
      </c>
    </row>
    <row r="1459" spans="1:22">
      <c r="A1459" t="s">
        <v>9188</v>
      </c>
      <c r="B1459" t="s">
        <v>10565</v>
      </c>
      <c r="C1459" t="s">
        <v>10704</v>
      </c>
      <c r="D1459" s="2">
        <v>2695</v>
      </c>
      <c r="E1459" s="11">
        <f t="shared" si="110"/>
        <v>6786010</v>
      </c>
      <c r="F1459" s="5">
        <v>2695</v>
      </c>
      <c r="G1459" s="1">
        <v>0</v>
      </c>
      <c r="H1459" t="str">
        <f t="shared" si="111"/>
        <v>&gt;=50%</v>
      </c>
      <c r="I1459" s="8" t="str">
        <f t="shared" si="113"/>
        <v>&gt;500</v>
      </c>
      <c r="J1459" s="8" t="str">
        <f t="shared" si="114"/>
        <v>No</v>
      </c>
      <c r="K1459" s="1" t="s">
        <v>9296</v>
      </c>
      <c r="L1459">
        <v>4.4000000000000004</v>
      </c>
      <c r="M1459" s="4">
        <v>2518</v>
      </c>
      <c r="N1459" s="12">
        <f t="shared" si="112"/>
        <v>11079.2</v>
      </c>
      <c r="O1459" t="s">
        <v>12017</v>
      </c>
      <c r="P1459" t="s">
        <v>9190</v>
      </c>
      <c r="Q1459" t="s">
        <v>13150</v>
      </c>
      <c r="R1459" t="s">
        <v>9191</v>
      </c>
      <c r="S1459" t="s">
        <v>14342</v>
      </c>
      <c r="T1459" t="s">
        <v>9192</v>
      </c>
      <c r="U1459" t="s">
        <v>9193</v>
      </c>
      <c r="V1459" t="s">
        <v>9194</v>
      </c>
    </row>
    <row r="1460" spans="1:22">
      <c r="A1460" t="s">
        <v>9195</v>
      </c>
      <c r="B1460" t="s">
        <v>10566</v>
      </c>
      <c r="C1460" t="s">
        <v>10706</v>
      </c>
      <c r="D1460">
        <v>949</v>
      </c>
      <c r="E1460" s="11">
        <f t="shared" si="110"/>
        <v>1264450</v>
      </c>
      <c r="F1460" s="5">
        <v>2299</v>
      </c>
      <c r="G1460" s="1">
        <v>0.59</v>
      </c>
      <c r="H1460" t="str">
        <f t="shared" si="111"/>
        <v>&gt;=50%</v>
      </c>
      <c r="I1460" s="8" t="str">
        <f t="shared" si="113"/>
        <v>&gt;500</v>
      </c>
      <c r="J1460" s="8" t="str">
        <f t="shared" si="114"/>
        <v>No</v>
      </c>
      <c r="K1460" s="1" t="s">
        <v>9295</v>
      </c>
      <c r="L1460">
        <v>3.6</v>
      </c>
      <c r="M1460" s="4">
        <v>550</v>
      </c>
      <c r="N1460" s="12">
        <f t="shared" si="112"/>
        <v>1980</v>
      </c>
      <c r="O1460" t="s">
        <v>12018</v>
      </c>
      <c r="P1460" t="s">
        <v>9197</v>
      </c>
      <c r="Q1460" t="s">
        <v>13151</v>
      </c>
      <c r="R1460" t="s">
        <v>9198</v>
      </c>
      <c r="S1460" t="s">
        <v>14343</v>
      </c>
      <c r="T1460" t="s">
        <v>9199</v>
      </c>
      <c r="U1460" t="s">
        <v>9200</v>
      </c>
      <c r="V1460" t="s">
        <v>9201</v>
      </c>
    </row>
    <row r="1461" spans="1:22">
      <c r="A1461" t="s">
        <v>9202</v>
      </c>
      <c r="B1461" t="s">
        <v>10567</v>
      </c>
      <c r="C1461" t="s">
        <v>10737</v>
      </c>
      <c r="D1461">
        <v>199</v>
      </c>
      <c r="E1461" s="11">
        <f t="shared" si="110"/>
        <v>1998</v>
      </c>
      <c r="F1461" s="5">
        <v>999</v>
      </c>
      <c r="G1461" s="1">
        <v>0.8</v>
      </c>
      <c r="H1461" t="str">
        <f t="shared" si="111"/>
        <v>&gt;=50%</v>
      </c>
      <c r="I1461" s="8" t="str">
        <f t="shared" si="113"/>
        <v>&gt;500</v>
      </c>
      <c r="J1461" s="8" t="str">
        <f t="shared" si="114"/>
        <v>No</v>
      </c>
      <c r="K1461" s="1" t="s">
        <v>9295</v>
      </c>
      <c r="L1461">
        <v>3.1</v>
      </c>
      <c r="M1461" s="4">
        <v>2</v>
      </c>
      <c r="N1461" s="12">
        <f t="shared" si="112"/>
        <v>6.2</v>
      </c>
      <c r="O1461" t="s">
        <v>12019</v>
      </c>
      <c r="P1461" t="s">
        <v>9204</v>
      </c>
      <c r="Q1461" t="s">
        <v>9205</v>
      </c>
      <c r="R1461" t="s">
        <v>9206</v>
      </c>
      <c r="S1461" t="s">
        <v>9207</v>
      </c>
      <c r="T1461" t="s">
        <v>9208</v>
      </c>
      <c r="U1461" t="s">
        <v>9209</v>
      </c>
      <c r="V1461" t="s">
        <v>9210</v>
      </c>
    </row>
    <row r="1462" spans="1:22">
      <c r="A1462" t="s">
        <v>9211</v>
      </c>
      <c r="B1462" t="s">
        <v>10568</v>
      </c>
      <c r="C1462" t="s">
        <v>10739</v>
      </c>
      <c r="D1462">
        <v>379</v>
      </c>
      <c r="E1462" s="11">
        <f t="shared" si="110"/>
        <v>1001710</v>
      </c>
      <c r="F1462" s="5">
        <v>919</v>
      </c>
      <c r="G1462" s="1">
        <v>0.59</v>
      </c>
      <c r="H1462" t="str">
        <f t="shared" si="111"/>
        <v>20-50%</v>
      </c>
      <c r="I1462" s="8" t="str">
        <f t="shared" si="113"/>
        <v>&gt;500</v>
      </c>
      <c r="J1462" s="8" t="str">
        <f t="shared" si="114"/>
        <v>No</v>
      </c>
      <c r="K1462" s="1" t="s">
        <v>9295</v>
      </c>
      <c r="L1462">
        <v>4</v>
      </c>
      <c r="M1462" s="4">
        <v>1090</v>
      </c>
      <c r="N1462" s="12">
        <f t="shared" si="112"/>
        <v>4360</v>
      </c>
      <c r="O1462" t="s">
        <v>12020</v>
      </c>
      <c r="P1462" t="s">
        <v>9213</v>
      </c>
      <c r="Q1462" t="s">
        <v>13152</v>
      </c>
      <c r="R1462" t="s">
        <v>9214</v>
      </c>
      <c r="S1462" t="s">
        <v>14344</v>
      </c>
      <c r="T1462" t="s">
        <v>9215</v>
      </c>
      <c r="U1462" t="s">
        <v>9216</v>
      </c>
      <c r="V1462" t="s">
        <v>9217</v>
      </c>
    </row>
    <row r="1463" spans="1:22">
      <c r="A1463" t="s">
        <v>9218</v>
      </c>
      <c r="B1463" t="s">
        <v>10569</v>
      </c>
      <c r="C1463" t="s">
        <v>10733</v>
      </c>
      <c r="D1463" s="2">
        <v>2280</v>
      </c>
      <c r="E1463" s="11">
        <f t="shared" si="110"/>
        <v>12539310</v>
      </c>
      <c r="F1463" s="5">
        <v>3045</v>
      </c>
      <c r="G1463" s="1">
        <v>0.25</v>
      </c>
      <c r="H1463" t="str">
        <f t="shared" si="111"/>
        <v>20-50%</v>
      </c>
      <c r="I1463" s="8" t="str">
        <f t="shared" si="113"/>
        <v>&gt;500</v>
      </c>
      <c r="J1463" s="8" t="str">
        <f t="shared" si="114"/>
        <v>No</v>
      </c>
      <c r="K1463" s="1" t="s">
        <v>9296</v>
      </c>
      <c r="L1463">
        <v>4.0999999999999996</v>
      </c>
      <c r="M1463" s="4">
        <v>4118</v>
      </c>
      <c r="N1463" s="12">
        <f t="shared" si="112"/>
        <v>16883.8</v>
      </c>
      <c r="O1463" t="s">
        <v>12021</v>
      </c>
      <c r="P1463" t="s">
        <v>9220</v>
      </c>
      <c r="Q1463" t="s">
        <v>13153</v>
      </c>
      <c r="R1463" t="s">
        <v>9221</v>
      </c>
      <c r="S1463" t="s">
        <v>14345</v>
      </c>
      <c r="T1463" t="s">
        <v>9222</v>
      </c>
      <c r="U1463" t="s">
        <v>9223</v>
      </c>
      <c r="V1463" t="s">
        <v>9224</v>
      </c>
    </row>
    <row r="1464" spans="1:22">
      <c r="A1464" t="s">
        <v>9225</v>
      </c>
      <c r="B1464" t="s">
        <v>10570</v>
      </c>
      <c r="C1464" t="s">
        <v>10735</v>
      </c>
      <c r="D1464" s="2">
        <v>2219</v>
      </c>
      <c r="E1464" s="11">
        <f t="shared" si="110"/>
        <v>1441440</v>
      </c>
      <c r="F1464" s="5">
        <v>3080</v>
      </c>
      <c r="G1464" s="1">
        <v>0.28000000000000003</v>
      </c>
      <c r="H1464" t="str">
        <f t="shared" si="111"/>
        <v>20-50%</v>
      </c>
      <c r="I1464" s="8" t="str">
        <f t="shared" si="113"/>
        <v>&gt;500</v>
      </c>
      <c r="J1464" s="8" t="str">
        <f t="shared" si="114"/>
        <v>No</v>
      </c>
      <c r="K1464" s="1" t="s">
        <v>9296</v>
      </c>
      <c r="L1464">
        <v>3.6</v>
      </c>
      <c r="M1464" s="4">
        <v>468</v>
      </c>
      <c r="N1464" s="12">
        <f t="shared" si="112"/>
        <v>1684.8</v>
      </c>
      <c r="O1464" t="s">
        <v>12022</v>
      </c>
      <c r="P1464" t="s">
        <v>9227</v>
      </c>
      <c r="Q1464" t="s">
        <v>13154</v>
      </c>
      <c r="R1464" t="s">
        <v>9228</v>
      </c>
      <c r="S1464" t="s">
        <v>14346</v>
      </c>
      <c r="T1464" t="s">
        <v>9229</v>
      </c>
      <c r="U1464" t="s">
        <v>9230</v>
      </c>
      <c r="V1464" t="s">
        <v>9231</v>
      </c>
    </row>
    <row r="1465" spans="1:22">
      <c r="A1465" t="s">
        <v>9232</v>
      </c>
      <c r="B1465" t="s">
        <v>10571</v>
      </c>
      <c r="C1465" t="s">
        <v>10724</v>
      </c>
      <c r="D1465" s="2">
        <v>1399</v>
      </c>
      <c r="E1465" s="11">
        <f t="shared" si="110"/>
        <v>15178590</v>
      </c>
      <c r="F1465" s="5">
        <v>1890</v>
      </c>
      <c r="G1465" s="1">
        <v>0.26</v>
      </c>
      <c r="H1465" t="str">
        <f t="shared" si="111"/>
        <v>20-50%</v>
      </c>
      <c r="I1465" s="8" t="str">
        <f t="shared" si="113"/>
        <v>&gt;500</v>
      </c>
      <c r="J1465" s="8" t="str">
        <f t="shared" si="114"/>
        <v>No</v>
      </c>
      <c r="K1465" s="1" t="s">
        <v>9296</v>
      </c>
      <c r="L1465">
        <v>4</v>
      </c>
      <c r="M1465" s="4">
        <v>8031</v>
      </c>
      <c r="N1465" s="12">
        <f t="shared" si="112"/>
        <v>32124</v>
      </c>
      <c r="O1465" t="s">
        <v>12023</v>
      </c>
      <c r="P1465" t="s">
        <v>9234</v>
      </c>
      <c r="Q1465" t="s">
        <v>13155</v>
      </c>
      <c r="R1465" t="s">
        <v>9235</v>
      </c>
      <c r="S1465" t="s">
        <v>14347</v>
      </c>
      <c r="T1465" t="s">
        <v>9236</v>
      </c>
      <c r="U1465" t="s">
        <v>9237</v>
      </c>
      <c r="V1465" t="s">
        <v>9238</v>
      </c>
    </row>
    <row r="1466" spans="1:22">
      <c r="A1466" t="s">
        <v>9239</v>
      </c>
      <c r="B1466" t="s">
        <v>9240</v>
      </c>
      <c r="C1466" t="s">
        <v>6474</v>
      </c>
      <c r="D1466" s="2">
        <v>2863</v>
      </c>
      <c r="E1466" s="11">
        <f t="shared" si="110"/>
        <v>25782030</v>
      </c>
      <c r="F1466" s="5">
        <v>3690</v>
      </c>
      <c r="G1466" s="1">
        <v>0.22</v>
      </c>
      <c r="H1466" t="str">
        <f t="shared" si="111"/>
        <v>20%</v>
      </c>
      <c r="I1466" s="8" t="str">
        <f t="shared" si="113"/>
        <v>&gt;500</v>
      </c>
      <c r="J1466" s="8" t="str">
        <f t="shared" si="114"/>
        <v>No</v>
      </c>
      <c r="K1466" s="1" t="s">
        <v>9296</v>
      </c>
      <c r="L1466">
        <v>4.3</v>
      </c>
      <c r="M1466" s="4">
        <v>6987</v>
      </c>
      <c r="N1466" s="12">
        <f t="shared" si="112"/>
        <v>30044.1</v>
      </c>
      <c r="O1466" t="s">
        <v>12024</v>
      </c>
      <c r="P1466" t="s">
        <v>9241</v>
      </c>
      <c r="Q1466" t="s">
        <v>13156</v>
      </c>
      <c r="R1466" t="s">
        <v>9242</v>
      </c>
      <c r="S1466" t="s">
        <v>14348</v>
      </c>
      <c r="T1466" t="s">
        <v>9289</v>
      </c>
      <c r="U1466" t="s">
        <v>9243</v>
      </c>
      <c r="V1466" t="s">
        <v>9244</v>
      </c>
    </row>
  </sheetData>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vt:lpstr>
      <vt:lpstr>Pivot table</vt:lpstr>
      <vt:lpstr>Cleaned data</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cp:lastPrinted>2025-06-29T12:10:13Z</cp:lastPrinted>
  <dcterms:created xsi:type="dcterms:W3CDTF">2025-05-26T18:46:29Z</dcterms:created>
  <dcterms:modified xsi:type="dcterms:W3CDTF">2025-06-30T22:21:23Z</dcterms:modified>
</cp:coreProperties>
</file>