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pocs\POC.Benchmark.MongoDB\docs\"/>
    </mc:Choice>
  </mc:AlternateContent>
  <xr:revisionPtr revIDLastSave="0" documentId="13_ncr:1_{DA5BCC23-C4F7-4DA6-8717-E2447E279E96}" xr6:coauthVersionLast="44" xr6:coauthVersionMax="44" xr10:uidLastSave="{00000000-0000-0000-0000-000000000000}"/>
  <bookViews>
    <workbookView xWindow="57480" yWindow="1665" windowWidth="29040" windowHeight="15840" activeTab="2" xr2:uid="{E934A67E-0258-4486-9420-54F024A21336}"/>
  </bookViews>
  <sheets>
    <sheet name="results" sheetId="1" r:id="rId1"/>
    <sheet name="reports" sheetId="2" r:id="rId2"/>
    <sheet name="database_us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3" l="1"/>
  <c r="J14" i="3"/>
  <c r="J13" i="3"/>
  <c r="H13" i="3"/>
  <c r="J11" i="3"/>
  <c r="H11" i="3"/>
  <c r="J10" i="3"/>
  <c r="H10" i="3"/>
  <c r="H8" i="3"/>
  <c r="J8" i="3"/>
  <c r="J7" i="3"/>
  <c r="H7" i="3"/>
  <c r="H4" i="3"/>
  <c r="J4" i="3"/>
  <c r="H5" i="3"/>
  <c r="J5" i="3"/>
  <c r="H6" i="3"/>
  <c r="J6" i="3"/>
  <c r="H9" i="3"/>
  <c r="J9" i="3"/>
  <c r="H12" i="3"/>
  <c r="J12" i="3"/>
  <c r="H15" i="3"/>
  <c r="J15" i="3"/>
  <c r="J3" i="3"/>
  <c r="H3" i="3"/>
  <c r="J1" i="3"/>
  <c r="H1" i="3"/>
  <c r="M20" i="2" l="1"/>
  <c r="K20" i="2"/>
  <c r="I20" i="2"/>
  <c r="G20" i="2"/>
  <c r="M19" i="2"/>
  <c r="K19" i="2"/>
  <c r="I19" i="2"/>
  <c r="G19" i="2"/>
  <c r="M18" i="2"/>
  <c r="K18" i="2"/>
  <c r="I18" i="2"/>
  <c r="G18" i="2"/>
  <c r="M17" i="2"/>
  <c r="K17" i="2"/>
  <c r="I17" i="2"/>
  <c r="G17" i="2"/>
  <c r="M16" i="2"/>
  <c r="K16" i="2"/>
  <c r="I16" i="2"/>
  <c r="G16" i="2"/>
  <c r="M15" i="2"/>
  <c r="K15" i="2"/>
  <c r="I15" i="2"/>
  <c r="G15" i="2"/>
  <c r="M14" i="2"/>
  <c r="K14" i="2"/>
  <c r="I14" i="2"/>
  <c r="G14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B2" i="2"/>
  <c r="C2" i="2"/>
  <c r="D2" i="2"/>
  <c r="B3" i="2"/>
  <c r="I3" i="2" s="1"/>
  <c r="C3" i="2"/>
  <c r="K3" i="2" s="1"/>
  <c r="D3" i="2"/>
  <c r="M3" i="2" s="1"/>
  <c r="B4" i="2"/>
  <c r="I4" i="2" s="1"/>
  <c r="C4" i="2"/>
  <c r="K4" i="2" s="1"/>
  <c r="D4" i="2"/>
  <c r="M4" i="2" s="1"/>
  <c r="B5" i="2"/>
  <c r="I5" i="2" s="1"/>
  <c r="C5" i="2"/>
  <c r="K5" i="2" s="1"/>
  <c r="D5" i="2"/>
  <c r="M5" i="2" s="1"/>
  <c r="B6" i="2"/>
  <c r="I6" i="2" s="1"/>
  <c r="C6" i="2"/>
  <c r="K6" i="2" s="1"/>
  <c r="D6" i="2"/>
  <c r="M6" i="2" s="1"/>
  <c r="B7" i="2"/>
  <c r="I7" i="2" s="1"/>
  <c r="C7" i="2"/>
  <c r="K7" i="2" s="1"/>
  <c r="D7" i="2"/>
  <c r="M7" i="2" s="1"/>
  <c r="B8" i="2"/>
  <c r="I8" i="2" s="1"/>
  <c r="C8" i="2"/>
  <c r="K8" i="2" s="1"/>
  <c r="D8" i="2"/>
  <c r="M8" i="2" s="1"/>
  <c r="B9" i="2"/>
  <c r="I9" i="2" s="1"/>
  <c r="C9" i="2"/>
  <c r="K9" i="2" s="1"/>
  <c r="D9" i="2"/>
  <c r="M9" i="2" s="1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2" i="2"/>
</calcChain>
</file>

<file path=xl/sharedStrings.xml><?xml version="1.0" encoding="utf-8"?>
<sst xmlns="http://schemas.openxmlformats.org/spreadsheetml/2006/main" count="379" uniqueCount="180">
  <si>
    <t>Requests</t>
  </si>
  <si>
    <t>Executions</t>
  </si>
  <si>
    <t>Response Times (ms)</t>
  </si>
  <si>
    <t>Throughput</t>
  </si>
  <si>
    <t>Network (KB/sec)</t>
  </si>
  <si>
    <t>Label</t>
  </si>
  <si>
    <t>#Samples</t>
  </si>
  <si>
    <t>KO</t>
  </si>
  <si>
    <t>Error %</t>
  </si>
  <si>
    <t>Average</t>
  </si>
  <si>
    <t>Min</t>
  </si>
  <si>
    <t>Max</t>
  </si>
  <si>
    <t>Median</t>
  </si>
  <si>
    <t>90th pct</t>
  </si>
  <si>
    <t>95th pct</t>
  </si>
  <si>
    <t>99th pct</t>
  </si>
  <si>
    <t>Transactions/s</t>
  </si>
  <si>
    <t>Received</t>
  </si>
  <si>
    <t>Sent</t>
  </si>
  <si>
    <t>Total</t>
  </si>
  <si>
    <t>0.00%</t>
  </si>
  <si>
    <t>Test Request 1</t>
  </si>
  <si>
    <t>Test Request 2</t>
  </si>
  <si>
    <t>Test Request 3</t>
  </si>
  <si>
    <t>Test Request 4</t>
  </si>
  <si>
    <t>Test Request 5</t>
  </si>
  <si>
    <t>Test Request 6</t>
  </si>
  <si>
    <t>3829.14</t>
  </si>
  <si>
    <t>3952.00</t>
  </si>
  <si>
    <t>7166.00</t>
  </si>
  <si>
    <t>7480.95</t>
  </si>
  <si>
    <t>9172.98</t>
  </si>
  <si>
    <t>143.51</t>
  </si>
  <si>
    <t>107.70</t>
  </si>
  <si>
    <t>19.31</t>
  </si>
  <si>
    <t>4507.05</t>
  </si>
  <si>
    <t>4675.00</t>
  </si>
  <si>
    <t>5177.90</t>
  </si>
  <si>
    <t>5866.35</t>
  </si>
  <si>
    <t>6773.61</t>
  </si>
  <si>
    <t>116.00</t>
  </si>
  <si>
    <t>86.94</t>
  </si>
  <si>
    <t>15.51</t>
  </si>
  <si>
    <t>1835.68</t>
  </si>
  <si>
    <t>2029.00</t>
  </si>
  <si>
    <t>2857.60</t>
  </si>
  <si>
    <t>3300.90</t>
  </si>
  <si>
    <t>3370.96</t>
  </si>
  <si>
    <t>156.43</t>
  </si>
  <si>
    <t>117.43</t>
  </si>
  <si>
    <t>21.08</t>
  </si>
  <si>
    <t>2638.42</t>
  </si>
  <si>
    <t>2437.00</t>
  </si>
  <si>
    <t>4244.80</t>
  </si>
  <si>
    <t>7123.10</t>
  </si>
  <si>
    <t>7192.98</t>
  </si>
  <si>
    <t>136.89</t>
  </si>
  <si>
    <t>102.76</t>
  </si>
  <si>
    <t>18.45</t>
  </si>
  <si>
    <t>3430.47</t>
  </si>
  <si>
    <t>3010.50</t>
  </si>
  <si>
    <t>7278.90</t>
  </si>
  <si>
    <t>7349.00</t>
  </si>
  <si>
    <t>7442.99</t>
  </si>
  <si>
    <t>138.44</t>
  </si>
  <si>
    <t>103.94</t>
  </si>
  <si>
    <t>18.63</t>
  </si>
  <si>
    <t>4646.33</t>
  </si>
  <si>
    <t>4943.00</t>
  </si>
  <si>
    <t>7202.80</t>
  </si>
  <si>
    <t>7357.90</t>
  </si>
  <si>
    <t>7536.93</t>
  </si>
  <si>
    <t>152.08</t>
  </si>
  <si>
    <t>114.08</t>
  </si>
  <si>
    <t>20.43</t>
  </si>
  <si>
    <t>5103.25</t>
  </si>
  <si>
    <t>4869.00</t>
  </si>
  <si>
    <t>7936.30</t>
  </si>
  <si>
    <t>9147.95</t>
  </si>
  <si>
    <t>9599.86</t>
  </si>
  <si>
    <t>156.54</t>
  </si>
  <si>
    <t>117.53</t>
  </si>
  <si>
    <t>21.10</t>
  </si>
  <si>
    <t>Collections</t>
  </si>
  <si>
    <t>30.51%</t>
  </si>
  <si>
    <t>7977.34</t>
  </si>
  <si>
    <t>8225.50</t>
  </si>
  <si>
    <t>12777.00</t>
  </si>
  <si>
    <t>13691.80</t>
  </si>
  <si>
    <t>15763.98</t>
  </si>
  <si>
    <t>94.67</t>
  </si>
  <si>
    <t>52.50</t>
  </si>
  <si>
    <t>12.55</t>
  </si>
  <si>
    <t>24.10%</t>
  </si>
  <si>
    <t>12673.83</t>
  </si>
  <si>
    <t>13453.00</t>
  </si>
  <si>
    <t>14861.00</t>
  </si>
  <si>
    <t>15763.90</t>
  </si>
  <si>
    <t>16493.91</t>
  </si>
  <si>
    <t>54.10</t>
  </si>
  <si>
    <t>32.20</t>
  </si>
  <si>
    <t>7.13</t>
  </si>
  <si>
    <t>17.17%</t>
  </si>
  <si>
    <t>5449.62</t>
  </si>
  <si>
    <t>6341.00</t>
  </si>
  <si>
    <t>7262.60</t>
  </si>
  <si>
    <t>7589.35</t>
  </si>
  <si>
    <t>9803.00</t>
  </si>
  <si>
    <t>96.24</t>
  </si>
  <si>
    <t>61.65</t>
  </si>
  <si>
    <t>12.78</t>
  </si>
  <si>
    <t>32.07%</t>
  </si>
  <si>
    <t>6411.96</t>
  </si>
  <si>
    <t>7789.00</t>
  </si>
  <si>
    <t>8828.00</t>
  </si>
  <si>
    <t>9083.70</t>
  </si>
  <si>
    <t>10172.75</t>
  </si>
  <si>
    <t>104.05</t>
  </si>
  <si>
    <t>56.66</t>
  </si>
  <si>
    <t>13.82</t>
  </si>
  <si>
    <t>21.63%</t>
  </si>
  <si>
    <t>7529.08</t>
  </si>
  <si>
    <t>8392.00</t>
  </si>
  <si>
    <t>11128.40</t>
  </si>
  <si>
    <t>11770.85</t>
  </si>
  <si>
    <t>12060.94</t>
  </si>
  <si>
    <t>100.25</t>
  </si>
  <si>
    <t>61.33</t>
  </si>
  <si>
    <t>13.30</t>
  </si>
  <si>
    <t>37.17%</t>
  </si>
  <si>
    <t>8236.31</t>
  </si>
  <si>
    <t>8183.50</t>
  </si>
  <si>
    <t>12291.00</t>
  </si>
  <si>
    <t>12567.90</t>
  </si>
  <si>
    <t>13029.99</t>
  </si>
  <si>
    <t>105.53</t>
  </si>
  <si>
    <t>53.99</t>
  </si>
  <si>
    <t>13.97</t>
  </si>
  <si>
    <t>41.75%</t>
  </si>
  <si>
    <t>8367.03</t>
  </si>
  <si>
    <t>8706.50</t>
  </si>
  <si>
    <t>12707.00</t>
  </si>
  <si>
    <t>12956.00</t>
  </si>
  <si>
    <t>16365.85</t>
  </si>
  <si>
    <t>113.48</t>
  </si>
  <si>
    <t>54.75</t>
  </si>
  <si>
    <t>15.07</t>
  </si>
  <si>
    <t>Documents</t>
  </si>
  <si>
    <t>Test Sample</t>
  </si>
  <si>
    <t>Qty/5s</t>
  </si>
  <si>
    <t>TPS</t>
  </si>
  <si>
    <t>-------</t>
  </si>
  <si>
    <t>|</t>
  </si>
  <si>
    <t>db</t>
  </si>
  <si>
    <t>"DB_BY_COLLECTIONS",</t>
  </si>
  <si>
    <t>"DB_BY_DOCUMENTS",</t>
  </si>
  <si>
    <t>Tamanho total da base (sem compressão)</t>
  </si>
  <si>
    <t>Tamanho total alocado para coleção</t>
  </si>
  <si>
    <t>Utilização do disco</t>
  </si>
  <si>
    <t>Tamanho do disco total disponível</t>
  </si>
  <si>
    <t>collections</t>
  </si>
  <si>
    <t>views</t>
  </si>
  <si>
    <t>objects</t>
  </si>
  <si>
    <t>avgObjSize</t>
  </si>
  <si>
    <t>dataSize</t>
  </si>
  <si>
    <t>storageSize</t>
  </si>
  <si>
    <t>indexes</t>
  </si>
  <si>
    <t>indexSize</t>
  </si>
  <si>
    <t>totalSize</t>
  </si>
  <si>
    <t>scaleFactor</t>
  </si>
  <si>
    <t>fsUsedSize</t>
  </si>
  <si>
    <t>fsTotalSize</t>
  </si>
  <si>
    <t>ok</t>
  </si>
  <si>
    <t>dataSize (MB)</t>
  </si>
  <si>
    <t>storageSize (MB)</t>
  </si>
  <si>
    <t>indexSize (MB)</t>
  </si>
  <si>
    <t>totalSize (MB)</t>
  </si>
  <si>
    <t>fsUsedSize (GB)</t>
  </si>
  <si>
    <t>fsTotalSize (GB)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</si>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</sst>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BFE6"/>
        <bgColor indexed="64"/>
      </patternFill>
    </fill>
    <fill>
      <patternFill patternType="solid">
        <fgColor rgb="FF9FBFD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164" fontId="0" fillId="0" borderId="1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170A-1875-491C-B97D-C231B97BC931}">
  <dimension ref="A2:N22"/>
  <sheetViews>
    <sheetView workbookViewId="0">
      <selection activeCell="P24" sqref="P24"/>
    </sheetView>
  </sheetViews>
  <sheetFormatPr defaultColWidth="25" defaultRowHeight="14.5" x14ac:dyDescent="0.35"/>
  <cols>
    <col min="1" max="1" width="16.90625" style="3" bestFit="1" customWidth="1"/>
    <col min="2" max="2" width="13.08984375" style="3" bestFit="1" customWidth="1"/>
    <col min="3" max="3" width="6.26953125" style="3" bestFit="1" customWidth="1"/>
    <col min="4" max="4" width="9.6328125" style="3" bestFit="1" customWidth="1"/>
    <col min="5" max="5" width="24.08984375" style="3" bestFit="1" customWidth="1"/>
    <col min="6" max="6" width="7.36328125" style="3" bestFit="1" customWidth="1"/>
    <col min="7" max="7" width="8.453125" style="3" bestFit="1" customWidth="1"/>
    <col min="8" max="11" width="11.1796875" style="3" bestFit="1" customWidth="1"/>
    <col min="12" max="12" width="16.90625" style="3" bestFit="1" customWidth="1"/>
    <col min="13" max="13" width="19.6328125" style="3" bestFit="1" customWidth="1"/>
    <col min="14" max="14" width="7.90625" style="3" bestFit="1" customWidth="1"/>
  </cols>
  <sheetData>
    <row r="2" spans="1:14" ht="21" x14ac:dyDescent="0.5">
      <c r="A2" s="5" t="s">
        <v>83</v>
      </c>
    </row>
    <row r="3" spans="1:14" ht="15.5" x14ac:dyDescent="0.35">
      <c r="A3" s="1" t="s">
        <v>0</v>
      </c>
      <c r="B3" s="1" t="s">
        <v>1</v>
      </c>
      <c r="C3" s="1"/>
      <c r="D3" s="1"/>
      <c r="E3" s="1" t="s">
        <v>2</v>
      </c>
      <c r="F3" s="1"/>
      <c r="G3" s="1"/>
      <c r="H3" s="1"/>
      <c r="I3" s="1"/>
      <c r="J3" s="1"/>
      <c r="K3" s="1"/>
      <c r="L3" s="1" t="s">
        <v>3</v>
      </c>
      <c r="M3" s="1" t="s">
        <v>4</v>
      </c>
      <c r="N3" s="1"/>
    </row>
    <row r="4" spans="1:14" ht="15.5" x14ac:dyDescent="0.35">
      <c r="A4" s="2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</row>
    <row r="5" spans="1:14" x14ac:dyDescent="0.35">
      <c r="A5" s="4" t="s">
        <v>19</v>
      </c>
      <c r="B5" s="4">
        <v>9000</v>
      </c>
      <c r="C5" s="4">
        <v>0</v>
      </c>
      <c r="D5" s="4" t="s">
        <v>20</v>
      </c>
      <c r="E5" s="4" t="s">
        <v>27</v>
      </c>
      <c r="F5" s="4">
        <v>13</v>
      </c>
      <c r="G5" s="4">
        <v>10088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</row>
    <row r="6" spans="1:14" x14ac:dyDescent="0.35">
      <c r="A6" s="4" t="s">
        <v>21</v>
      </c>
      <c r="B6" s="4">
        <v>1000</v>
      </c>
      <c r="C6" s="4">
        <v>0</v>
      </c>
      <c r="D6" s="4" t="s">
        <v>20</v>
      </c>
      <c r="E6" s="4" t="s">
        <v>35</v>
      </c>
      <c r="F6" s="4">
        <v>2616</v>
      </c>
      <c r="G6" s="4">
        <v>7190</v>
      </c>
      <c r="H6" s="4" t="s">
        <v>36</v>
      </c>
      <c r="I6" s="4" t="s">
        <v>37</v>
      </c>
      <c r="J6" s="4" t="s">
        <v>38</v>
      </c>
      <c r="K6" s="4" t="s">
        <v>39</v>
      </c>
      <c r="L6" s="4" t="s">
        <v>40</v>
      </c>
      <c r="M6" s="4" t="s">
        <v>41</v>
      </c>
      <c r="N6" s="4" t="s">
        <v>42</v>
      </c>
    </row>
    <row r="7" spans="1:14" x14ac:dyDescent="0.35">
      <c r="A7" s="4" t="s">
        <v>22</v>
      </c>
      <c r="B7" s="4">
        <v>1200</v>
      </c>
      <c r="C7" s="4">
        <v>0</v>
      </c>
      <c r="D7" s="4" t="s">
        <v>20</v>
      </c>
      <c r="E7" s="4" t="s">
        <v>43</v>
      </c>
      <c r="F7" s="4">
        <v>14</v>
      </c>
      <c r="G7" s="4">
        <v>3962</v>
      </c>
      <c r="H7" s="4" t="s">
        <v>44</v>
      </c>
      <c r="I7" s="4" t="s">
        <v>45</v>
      </c>
      <c r="J7" s="4" t="s">
        <v>46</v>
      </c>
      <c r="K7" s="4" t="s">
        <v>47</v>
      </c>
      <c r="L7" s="4" t="s">
        <v>48</v>
      </c>
      <c r="M7" s="4" t="s">
        <v>49</v>
      </c>
      <c r="N7" s="4" t="s">
        <v>50</v>
      </c>
    </row>
    <row r="8" spans="1:14" x14ac:dyDescent="0.35">
      <c r="A8" s="4" t="s">
        <v>23</v>
      </c>
      <c r="B8" s="4">
        <v>1400</v>
      </c>
      <c r="C8" s="4">
        <v>0</v>
      </c>
      <c r="D8" s="4" t="s">
        <v>20</v>
      </c>
      <c r="E8" s="4" t="s">
        <v>51</v>
      </c>
      <c r="F8" s="4">
        <v>23</v>
      </c>
      <c r="G8" s="4">
        <v>7252</v>
      </c>
      <c r="H8" s="4" t="s">
        <v>52</v>
      </c>
      <c r="I8" s="4" t="s">
        <v>53</v>
      </c>
      <c r="J8" s="4" t="s">
        <v>54</v>
      </c>
      <c r="K8" s="4" t="s">
        <v>55</v>
      </c>
      <c r="L8" s="4" t="s">
        <v>56</v>
      </c>
      <c r="M8" s="4" t="s">
        <v>57</v>
      </c>
      <c r="N8" s="4" t="s">
        <v>58</v>
      </c>
    </row>
    <row r="9" spans="1:14" x14ac:dyDescent="0.35">
      <c r="A9" s="4" t="s">
        <v>24</v>
      </c>
      <c r="B9" s="4">
        <v>1600</v>
      </c>
      <c r="C9" s="4">
        <v>0</v>
      </c>
      <c r="D9" s="4" t="s">
        <v>20</v>
      </c>
      <c r="E9" s="4" t="s">
        <v>59</v>
      </c>
      <c r="F9" s="4">
        <v>33</v>
      </c>
      <c r="G9" s="4">
        <v>7497</v>
      </c>
      <c r="H9" s="4" t="s">
        <v>60</v>
      </c>
      <c r="I9" s="4" t="s">
        <v>61</v>
      </c>
      <c r="J9" s="4" t="s">
        <v>62</v>
      </c>
      <c r="K9" s="4" t="s">
        <v>63</v>
      </c>
      <c r="L9" s="4" t="s">
        <v>64</v>
      </c>
      <c r="M9" s="4" t="s">
        <v>65</v>
      </c>
      <c r="N9" s="4" t="s">
        <v>66</v>
      </c>
    </row>
    <row r="10" spans="1:14" x14ac:dyDescent="0.35">
      <c r="A10" s="4" t="s">
        <v>25</v>
      </c>
      <c r="B10" s="4">
        <v>1800</v>
      </c>
      <c r="C10" s="4">
        <v>0</v>
      </c>
      <c r="D10" s="4" t="s">
        <v>20</v>
      </c>
      <c r="E10" s="4" t="s">
        <v>67</v>
      </c>
      <c r="F10" s="4">
        <v>28</v>
      </c>
      <c r="G10" s="4">
        <v>8424</v>
      </c>
      <c r="H10" s="4" t="s">
        <v>68</v>
      </c>
      <c r="I10" s="4" t="s">
        <v>69</v>
      </c>
      <c r="J10" s="4" t="s">
        <v>70</v>
      </c>
      <c r="K10" s="4" t="s">
        <v>71</v>
      </c>
      <c r="L10" s="4" t="s">
        <v>72</v>
      </c>
      <c r="M10" s="4" t="s">
        <v>73</v>
      </c>
      <c r="N10" s="4" t="s">
        <v>74</v>
      </c>
    </row>
    <row r="11" spans="1:14" x14ac:dyDescent="0.35">
      <c r="A11" s="4" t="s">
        <v>26</v>
      </c>
      <c r="B11" s="4">
        <v>2000</v>
      </c>
      <c r="C11" s="4">
        <v>0</v>
      </c>
      <c r="D11" s="4" t="s">
        <v>20</v>
      </c>
      <c r="E11" s="4" t="s">
        <v>75</v>
      </c>
      <c r="F11" s="4">
        <v>13</v>
      </c>
      <c r="G11" s="4">
        <v>10088</v>
      </c>
      <c r="H11" s="4" t="s">
        <v>76</v>
      </c>
      <c r="I11" s="4" t="s">
        <v>77</v>
      </c>
      <c r="J11" s="4" t="s">
        <v>78</v>
      </c>
      <c r="K11" s="4" t="s">
        <v>79</v>
      </c>
      <c r="L11" s="4" t="s">
        <v>80</v>
      </c>
      <c r="M11" s="4" t="s">
        <v>81</v>
      </c>
      <c r="N11" s="4" t="s">
        <v>82</v>
      </c>
    </row>
    <row r="12" spans="1:14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ht="21" x14ac:dyDescent="0.5">
      <c r="A13" s="5" t="s">
        <v>147</v>
      </c>
    </row>
    <row r="14" spans="1:14" ht="15.5" x14ac:dyDescent="0.35">
      <c r="A14" s="1" t="s">
        <v>0</v>
      </c>
      <c r="B14" s="1" t="s">
        <v>1</v>
      </c>
      <c r="C14" s="1"/>
      <c r="D14" s="1"/>
      <c r="E14" s="1" t="s">
        <v>2</v>
      </c>
      <c r="F14" s="1"/>
      <c r="G14" s="1"/>
      <c r="H14" s="1"/>
      <c r="I14" s="1"/>
      <c r="J14" s="1"/>
      <c r="K14" s="1"/>
      <c r="L14" s="1" t="s">
        <v>3</v>
      </c>
      <c r="M14" s="1" t="s">
        <v>4</v>
      </c>
      <c r="N14" s="1"/>
    </row>
    <row r="15" spans="1:14" ht="15.5" x14ac:dyDescent="0.35">
      <c r="A15" s="2" t="s">
        <v>5</v>
      </c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</row>
    <row r="16" spans="1:14" x14ac:dyDescent="0.35">
      <c r="A16" s="4" t="s">
        <v>19</v>
      </c>
      <c r="B16" s="4">
        <v>9000</v>
      </c>
      <c r="C16" s="4">
        <v>2746</v>
      </c>
      <c r="D16" s="4" t="s">
        <v>84</v>
      </c>
      <c r="E16" s="4" t="s">
        <v>85</v>
      </c>
      <c r="F16" s="4">
        <v>88</v>
      </c>
      <c r="G16" s="4">
        <v>16772</v>
      </c>
      <c r="H16" s="4" t="s">
        <v>86</v>
      </c>
      <c r="I16" s="4" t="s">
        <v>87</v>
      </c>
      <c r="J16" s="4" t="s">
        <v>88</v>
      </c>
      <c r="K16" s="4" t="s">
        <v>89</v>
      </c>
      <c r="L16" s="4" t="s">
        <v>90</v>
      </c>
      <c r="M16" s="4" t="s">
        <v>91</v>
      </c>
      <c r="N16" s="4" t="s">
        <v>92</v>
      </c>
    </row>
    <row r="17" spans="1:14" x14ac:dyDescent="0.35">
      <c r="A17" s="4" t="s">
        <v>21</v>
      </c>
      <c r="B17" s="4">
        <v>1000</v>
      </c>
      <c r="C17" s="4">
        <v>241</v>
      </c>
      <c r="D17" s="4" t="s">
        <v>93</v>
      </c>
      <c r="E17" s="4" t="s">
        <v>94</v>
      </c>
      <c r="F17" s="4">
        <v>4272</v>
      </c>
      <c r="G17" s="4">
        <v>16772</v>
      </c>
      <c r="H17" s="4" t="s">
        <v>95</v>
      </c>
      <c r="I17" s="4" t="s">
        <v>96</v>
      </c>
      <c r="J17" s="4" t="s">
        <v>97</v>
      </c>
      <c r="K17" s="4" t="s">
        <v>98</v>
      </c>
      <c r="L17" s="4" t="s">
        <v>99</v>
      </c>
      <c r="M17" s="4" t="s">
        <v>100</v>
      </c>
      <c r="N17" s="4" t="s">
        <v>101</v>
      </c>
    </row>
    <row r="18" spans="1:14" x14ac:dyDescent="0.35">
      <c r="A18" s="4" t="s">
        <v>22</v>
      </c>
      <c r="B18" s="4">
        <v>1200</v>
      </c>
      <c r="C18" s="4">
        <v>206</v>
      </c>
      <c r="D18" s="4" t="s">
        <v>102</v>
      </c>
      <c r="E18" s="4" t="s">
        <v>103</v>
      </c>
      <c r="F18" s="4">
        <v>112</v>
      </c>
      <c r="G18" s="4">
        <v>9870</v>
      </c>
      <c r="H18" s="4" t="s">
        <v>104</v>
      </c>
      <c r="I18" s="4" t="s">
        <v>105</v>
      </c>
      <c r="J18" s="4" t="s">
        <v>106</v>
      </c>
      <c r="K18" s="4" t="s">
        <v>107</v>
      </c>
      <c r="L18" s="4" t="s">
        <v>108</v>
      </c>
      <c r="M18" s="4" t="s">
        <v>109</v>
      </c>
      <c r="N18" s="4" t="s">
        <v>110</v>
      </c>
    </row>
    <row r="19" spans="1:14" x14ac:dyDescent="0.35">
      <c r="A19" s="4" t="s">
        <v>23</v>
      </c>
      <c r="B19" s="4">
        <v>1400</v>
      </c>
      <c r="C19" s="4">
        <v>449</v>
      </c>
      <c r="D19" s="4" t="s">
        <v>111</v>
      </c>
      <c r="E19" s="4" t="s">
        <v>112</v>
      </c>
      <c r="F19" s="4">
        <v>88</v>
      </c>
      <c r="G19" s="4">
        <v>10276</v>
      </c>
      <c r="H19" s="4" t="s">
        <v>113</v>
      </c>
      <c r="I19" s="4" t="s">
        <v>114</v>
      </c>
      <c r="J19" s="4" t="s">
        <v>115</v>
      </c>
      <c r="K19" s="4" t="s">
        <v>116</v>
      </c>
      <c r="L19" s="4" t="s">
        <v>117</v>
      </c>
      <c r="M19" s="4" t="s">
        <v>118</v>
      </c>
      <c r="N19" s="4" t="s">
        <v>119</v>
      </c>
    </row>
    <row r="20" spans="1:14" x14ac:dyDescent="0.35">
      <c r="A20" s="4" t="s">
        <v>24</v>
      </c>
      <c r="B20" s="4">
        <v>1600</v>
      </c>
      <c r="C20" s="4">
        <v>346</v>
      </c>
      <c r="D20" s="4" t="s">
        <v>120</v>
      </c>
      <c r="E20" s="4" t="s">
        <v>121</v>
      </c>
      <c r="F20" s="4">
        <v>2026</v>
      </c>
      <c r="G20" s="4">
        <v>12866</v>
      </c>
      <c r="H20" s="4" t="s">
        <v>122</v>
      </c>
      <c r="I20" s="4" t="s">
        <v>123</v>
      </c>
      <c r="J20" s="4" t="s">
        <v>124</v>
      </c>
      <c r="K20" s="4" t="s">
        <v>125</v>
      </c>
      <c r="L20" s="4" t="s">
        <v>126</v>
      </c>
      <c r="M20" s="4" t="s">
        <v>127</v>
      </c>
      <c r="N20" s="4" t="s">
        <v>128</v>
      </c>
    </row>
    <row r="21" spans="1:14" x14ac:dyDescent="0.35">
      <c r="A21" s="4" t="s">
        <v>25</v>
      </c>
      <c r="B21" s="4">
        <v>1800</v>
      </c>
      <c r="C21" s="4">
        <v>669</v>
      </c>
      <c r="D21" s="4" t="s">
        <v>129</v>
      </c>
      <c r="E21" s="4" t="s">
        <v>130</v>
      </c>
      <c r="F21" s="4">
        <v>203</v>
      </c>
      <c r="G21" s="4">
        <v>13940</v>
      </c>
      <c r="H21" s="4" t="s">
        <v>131</v>
      </c>
      <c r="I21" s="4" t="s">
        <v>132</v>
      </c>
      <c r="J21" s="4" t="s">
        <v>133</v>
      </c>
      <c r="K21" s="4" t="s">
        <v>134</v>
      </c>
      <c r="L21" s="4" t="s">
        <v>135</v>
      </c>
      <c r="M21" s="4" t="s">
        <v>136</v>
      </c>
      <c r="N21" s="4" t="s">
        <v>137</v>
      </c>
    </row>
    <row r="22" spans="1:14" x14ac:dyDescent="0.35">
      <c r="A22" s="4" t="s">
        <v>26</v>
      </c>
      <c r="B22" s="4">
        <v>2000</v>
      </c>
      <c r="C22" s="4">
        <v>835</v>
      </c>
      <c r="D22" s="4" t="s">
        <v>138</v>
      </c>
      <c r="E22" s="4" t="s">
        <v>139</v>
      </c>
      <c r="F22" s="4">
        <v>1925</v>
      </c>
      <c r="G22" s="4">
        <v>16514</v>
      </c>
      <c r="H22" s="4" t="s">
        <v>140</v>
      </c>
      <c r="I22" s="4" t="s">
        <v>141</v>
      </c>
      <c r="J22" s="4" t="s">
        <v>142</v>
      </c>
      <c r="K22" s="4" t="s">
        <v>143</v>
      </c>
      <c r="L22" s="4" t="s">
        <v>144</v>
      </c>
      <c r="M22" s="4" t="s">
        <v>145</v>
      </c>
      <c r="N22" s="4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2FE3-63BA-4E11-B709-F1657BAD055C}">
  <dimension ref="A1:N20"/>
  <sheetViews>
    <sheetView workbookViewId="0">
      <selection activeCell="G2" sqref="G2"/>
    </sheetView>
  </sheetViews>
  <sheetFormatPr defaultRowHeight="14.5" x14ac:dyDescent="0.35"/>
  <cols>
    <col min="1" max="1" width="13.36328125" style="3" bestFit="1" customWidth="1"/>
    <col min="2" max="2" width="9" style="3" bestFit="1" customWidth="1"/>
    <col min="3" max="3" width="7" style="3" bestFit="1" customWidth="1"/>
    <col min="4" max="4" width="13.1796875" style="3" bestFit="1" customWidth="1"/>
    <col min="6" max="6" width="1.90625" bestFit="1" customWidth="1"/>
    <col min="7" max="7" width="13.36328125" bestFit="1" customWidth="1"/>
    <col min="8" max="8" width="1.90625" bestFit="1" customWidth="1"/>
    <col min="9" max="9" width="6.54296875" bestFit="1" customWidth="1"/>
    <col min="10" max="10" width="1.90625" bestFit="1" customWidth="1"/>
    <col min="11" max="11" width="7" bestFit="1" customWidth="1"/>
    <col min="12" max="12" width="1.90625" bestFit="1" customWidth="1"/>
    <col min="13" max="13" width="6.36328125" bestFit="1" customWidth="1"/>
    <col min="14" max="14" width="1.90625" bestFit="1" customWidth="1"/>
  </cols>
  <sheetData>
    <row r="1" spans="1:14" x14ac:dyDescent="0.35">
      <c r="F1" t="s">
        <v>152</v>
      </c>
      <c r="G1" s="7" t="s">
        <v>148</v>
      </c>
      <c r="H1" t="s">
        <v>152</v>
      </c>
      <c r="I1" s="7" t="s">
        <v>149</v>
      </c>
      <c r="J1" t="s">
        <v>152</v>
      </c>
      <c r="K1" s="7" t="s">
        <v>8</v>
      </c>
      <c r="L1" t="s">
        <v>152</v>
      </c>
      <c r="M1" s="7" t="s">
        <v>150</v>
      </c>
      <c r="N1" t="s">
        <v>152</v>
      </c>
    </row>
    <row r="2" spans="1:14" x14ac:dyDescent="0.35">
      <c r="A2" s="3" t="str">
        <f>results!A4</f>
        <v>Label</v>
      </c>
      <c r="B2" s="3" t="str">
        <f>results!B4</f>
        <v>#Samples</v>
      </c>
      <c r="C2" s="3" t="str">
        <f>results!D4</f>
        <v>Error %</v>
      </c>
      <c r="D2" s="3" t="str">
        <f>results!L4</f>
        <v>Transactions/s</v>
      </c>
      <c r="F2" t="s">
        <v>152</v>
      </c>
      <c r="G2" s="8" t="s">
        <v>151</v>
      </c>
      <c r="H2" t="s">
        <v>152</v>
      </c>
      <c r="I2" s="8" t="s">
        <v>151</v>
      </c>
      <c r="J2" t="s">
        <v>152</v>
      </c>
      <c r="K2" s="8" t="s">
        <v>151</v>
      </c>
      <c r="L2" t="s">
        <v>152</v>
      </c>
      <c r="M2" s="8" t="s">
        <v>151</v>
      </c>
      <c r="N2" t="s">
        <v>152</v>
      </c>
    </row>
    <row r="3" spans="1:14" x14ac:dyDescent="0.35">
      <c r="A3" s="3" t="str">
        <f>results!A5</f>
        <v>Total</v>
      </c>
      <c r="B3" s="3">
        <f>results!B5</f>
        <v>9000</v>
      </c>
      <c r="C3" s="3" t="str">
        <f>results!D5</f>
        <v>0.00%</v>
      </c>
      <c r="D3" s="3" t="str">
        <f>results!L5</f>
        <v>143.51</v>
      </c>
      <c r="F3" t="s">
        <v>152</v>
      </c>
      <c r="G3" t="str">
        <f>A3</f>
        <v>Total</v>
      </c>
      <c r="H3" t="s">
        <v>152</v>
      </c>
      <c r="I3">
        <f t="shared" ref="I3" si="0">B3</f>
        <v>9000</v>
      </c>
      <c r="J3" t="s">
        <v>152</v>
      </c>
      <c r="K3" t="str">
        <f>C3</f>
        <v>0.00%</v>
      </c>
      <c r="L3" t="s">
        <v>152</v>
      </c>
      <c r="M3" t="str">
        <f>D3</f>
        <v>143.51</v>
      </c>
      <c r="N3" t="s">
        <v>152</v>
      </c>
    </row>
    <row r="4" spans="1:14" x14ac:dyDescent="0.35">
      <c r="A4" s="3" t="str">
        <f>results!A6</f>
        <v>Test Request 1</v>
      </c>
      <c r="B4" s="3">
        <f>results!B6</f>
        <v>1000</v>
      </c>
      <c r="C4" s="3" t="str">
        <f>results!D6</f>
        <v>0.00%</v>
      </c>
      <c r="D4" s="3" t="str">
        <f>results!L6</f>
        <v>116.00</v>
      </c>
      <c r="F4" t="s">
        <v>152</v>
      </c>
      <c r="G4" t="str">
        <f t="shared" ref="G4:G9" si="1">A4</f>
        <v>Test Request 1</v>
      </c>
      <c r="H4" t="s">
        <v>152</v>
      </c>
      <c r="I4">
        <f t="shared" ref="I4:I9" si="2">B4</f>
        <v>1000</v>
      </c>
      <c r="J4" t="s">
        <v>152</v>
      </c>
      <c r="K4" t="str">
        <f t="shared" ref="K4:K9" si="3">C4</f>
        <v>0.00%</v>
      </c>
      <c r="L4" t="s">
        <v>152</v>
      </c>
      <c r="M4" t="str">
        <f t="shared" ref="M4:M9" si="4">D4</f>
        <v>116.00</v>
      </c>
      <c r="N4" t="s">
        <v>152</v>
      </c>
    </row>
    <row r="5" spans="1:14" x14ac:dyDescent="0.35">
      <c r="A5" s="3" t="str">
        <f>results!A7</f>
        <v>Test Request 2</v>
      </c>
      <c r="B5" s="3">
        <f>results!B7</f>
        <v>1200</v>
      </c>
      <c r="C5" s="3" t="str">
        <f>results!D7</f>
        <v>0.00%</v>
      </c>
      <c r="D5" s="3" t="str">
        <f>results!L7</f>
        <v>156.43</v>
      </c>
      <c r="F5" t="s">
        <v>152</v>
      </c>
      <c r="G5" t="str">
        <f t="shared" si="1"/>
        <v>Test Request 2</v>
      </c>
      <c r="H5" t="s">
        <v>152</v>
      </c>
      <c r="I5">
        <f t="shared" si="2"/>
        <v>1200</v>
      </c>
      <c r="J5" t="s">
        <v>152</v>
      </c>
      <c r="K5" t="str">
        <f t="shared" si="3"/>
        <v>0.00%</v>
      </c>
      <c r="L5" t="s">
        <v>152</v>
      </c>
      <c r="M5" t="str">
        <f t="shared" si="4"/>
        <v>156.43</v>
      </c>
      <c r="N5" t="s">
        <v>152</v>
      </c>
    </row>
    <row r="6" spans="1:14" x14ac:dyDescent="0.35">
      <c r="A6" s="3" t="str">
        <f>results!A8</f>
        <v>Test Request 3</v>
      </c>
      <c r="B6" s="3">
        <f>results!B8</f>
        <v>1400</v>
      </c>
      <c r="C6" s="3" t="str">
        <f>results!D8</f>
        <v>0.00%</v>
      </c>
      <c r="D6" s="3" t="str">
        <f>results!L8</f>
        <v>136.89</v>
      </c>
      <c r="F6" t="s">
        <v>152</v>
      </c>
      <c r="G6" t="str">
        <f t="shared" si="1"/>
        <v>Test Request 3</v>
      </c>
      <c r="H6" t="s">
        <v>152</v>
      </c>
      <c r="I6">
        <f t="shared" si="2"/>
        <v>1400</v>
      </c>
      <c r="J6" t="s">
        <v>152</v>
      </c>
      <c r="K6" t="str">
        <f t="shared" si="3"/>
        <v>0.00%</v>
      </c>
      <c r="L6" t="s">
        <v>152</v>
      </c>
      <c r="M6" t="str">
        <f t="shared" si="4"/>
        <v>136.89</v>
      </c>
      <c r="N6" t="s">
        <v>152</v>
      </c>
    </row>
    <row r="7" spans="1:14" x14ac:dyDescent="0.35">
      <c r="A7" s="3" t="str">
        <f>results!A9</f>
        <v>Test Request 4</v>
      </c>
      <c r="B7" s="3">
        <f>results!B9</f>
        <v>1600</v>
      </c>
      <c r="C7" s="3" t="str">
        <f>results!D9</f>
        <v>0.00%</v>
      </c>
      <c r="D7" s="3" t="str">
        <f>results!L9</f>
        <v>138.44</v>
      </c>
      <c r="F7" t="s">
        <v>152</v>
      </c>
      <c r="G7" t="str">
        <f t="shared" si="1"/>
        <v>Test Request 4</v>
      </c>
      <c r="H7" t="s">
        <v>152</v>
      </c>
      <c r="I7">
        <f t="shared" si="2"/>
        <v>1600</v>
      </c>
      <c r="J7" t="s">
        <v>152</v>
      </c>
      <c r="K7" t="str">
        <f t="shared" si="3"/>
        <v>0.00%</v>
      </c>
      <c r="L7" t="s">
        <v>152</v>
      </c>
      <c r="M7" t="str">
        <f t="shared" si="4"/>
        <v>138.44</v>
      </c>
      <c r="N7" t="s">
        <v>152</v>
      </c>
    </row>
    <row r="8" spans="1:14" x14ac:dyDescent="0.35">
      <c r="A8" s="3" t="str">
        <f>results!A10</f>
        <v>Test Request 5</v>
      </c>
      <c r="B8" s="3">
        <f>results!B10</f>
        <v>1800</v>
      </c>
      <c r="C8" s="3" t="str">
        <f>results!D10</f>
        <v>0.00%</v>
      </c>
      <c r="D8" s="3" t="str">
        <f>results!L10</f>
        <v>152.08</v>
      </c>
      <c r="F8" t="s">
        <v>152</v>
      </c>
      <c r="G8" t="str">
        <f t="shared" si="1"/>
        <v>Test Request 5</v>
      </c>
      <c r="H8" t="s">
        <v>152</v>
      </c>
      <c r="I8">
        <f t="shared" si="2"/>
        <v>1800</v>
      </c>
      <c r="J8" t="s">
        <v>152</v>
      </c>
      <c r="K8" t="str">
        <f t="shared" si="3"/>
        <v>0.00%</v>
      </c>
      <c r="L8" t="s">
        <v>152</v>
      </c>
      <c r="M8" t="str">
        <f t="shared" si="4"/>
        <v>152.08</v>
      </c>
      <c r="N8" t="s">
        <v>152</v>
      </c>
    </row>
    <row r="9" spans="1:14" x14ac:dyDescent="0.35">
      <c r="A9" s="3" t="str">
        <f>results!A11</f>
        <v>Test Request 6</v>
      </c>
      <c r="B9" s="3">
        <f>results!B11</f>
        <v>2000</v>
      </c>
      <c r="C9" s="3" t="str">
        <f>results!D11</f>
        <v>0.00%</v>
      </c>
      <c r="D9" s="3" t="str">
        <f>results!L11</f>
        <v>156.54</v>
      </c>
      <c r="F9" t="s">
        <v>152</v>
      </c>
      <c r="G9" t="str">
        <f t="shared" si="1"/>
        <v>Test Request 6</v>
      </c>
      <c r="H9" t="s">
        <v>152</v>
      </c>
      <c r="I9">
        <f t="shared" si="2"/>
        <v>2000</v>
      </c>
      <c r="J9" t="s">
        <v>152</v>
      </c>
      <c r="K9" t="str">
        <f t="shared" si="3"/>
        <v>0.00%</v>
      </c>
      <c r="L9" t="s">
        <v>152</v>
      </c>
      <c r="M9" t="str">
        <f t="shared" si="4"/>
        <v>156.54</v>
      </c>
      <c r="N9" t="s">
        <v>152</v>
      </c>
    </row>
    <row r="12" spans="1:14" x14ac:dyDescent="0.35">
      <c r="F12" t="s">
        <v>152</v>
      </c>
      <c r="G12" s="7" t="s">
        <v>148</v>
      </c>
      <c r="H12" t="s">
        <v>152</v>
      </c>
      <c r="I12" s="7" t="s">
        <v>149</v>
      </c>
      <c r="J12" t="s">
        <v>152</v>
      </c>
      <c r="K12" s="7" t="s">
        <v>8</v>
      </c>
      <c r="L12" t="s">
        <v>152</v>
      </c>
      <c r="M12" s="7" t="s">
        <v>150</v>
      </c>
      <c r="N12" t="s">
        <v>152</v>
      </c>
    </row>
    <row r="13" spans="1:14" x14ac:dyDescent="0.35">
      <c r="A13" s="3" t="str">
        <f>results!A15</f>
        <v>Label</v>
      </c>
      <c r="B13" s="3" t="str">
        <f>results!B15</f>
        <v>#Samples</v>
      </c>
      <c r="C13" s="3" t="str">
        <f>results!D15</f>
        <v>Error %</v>
      </c>
      <c r="D13" s="3" t="str">
        <f>results!L15</f>
        <v>Transactions/s</v>
      </c>
      <c r="F13" t="s">
        <v>152</v>
      </c>
      <c r="G13" s="8" t="s">
        <v>151</v>
      </c>
      <c r="H13" t="s">
        <v>152</v>
      </c>
      <c r="I13" s="8" t="s">
        <v>151</v>
      </c>
      <c r="J13" t="s">
        <v>152</v>
      </c>
      <c r="K13" s="8" t="s">
        <v>151</v>
      </c>
      <c r="L13" t="s">
        <v>152</v>
      </c>
      <c r="M13" s="8" t="s">
        <v>151</v>
      </c>
      <c r="N13" t="s">
        <v>152</v>
      </c>
    </row>
    <row r="14" spans="1:14" x14ac:dyDescent="0.35">
      <c r="A14" s="3" t="str">
        <f>results!A16</f>
        <v>Total</v>
      </c>
      <c r="B14" s="3">
        <f>results!B16</f>
        <v>9000</v>
      </c>
      <c r="C14" s="3" t="str">
        <f>results!D16</f>
        <v>30.51%</v>
      </c>
      <c r="D14" s="3" t="str">
        <f>results!L16</f>
        <v>94.67</v>
      </c>
      <c r="F14" t="s">
        <v>152</v>
      </c>
      <c r="G14" t="str">
        <f>A14</f>
        <v>Total</v>
      </c>
      <c r="H14" t="s">
        <v>152</v>
      </c>
      <c r="I14">
        <f t="shared" ref="I14:I20" si="5">B14</f>
        <v>9000</v>
      </c>
      <c r="J14" t="s">
        <v>152</v>
      </c>
      <c r="K14" t="str">
        <f>C14</f>
        <v>30.51%</v>
      </c>
      <c r="L14" t="s">
        <v>152</v>
      </c>
      <c r="M14" t="str">
        <f>D14</f>
        <v>94.67</v>
      </c>
      <c r="N14" t="s">
        <v>152</v>
      </c>
    </row>
    <row r="15" spans="1:14" x14ac:dyDescent="0.35">
      <c r="A15" s="3" t="str">
        <f>results!A17</f>
        <v>Test Request 1</v>
      </c>
      <c r="B15" s="3">
        <f>results!B17</f>
        <v>1000</v>
      </c>
      <c r="C15" s="3" t="str">
        <f>results!D17</f>
        <v>24.10%</v>
      </c>
      <c r="D15" s="3" t="str">
        <f>results!L17</f>
        <v>54.10</v>
      </c>
      <c r="F15" t="s">
        <v>152</v>
      </c>
      <c r="G15" t="str">
        <f t="shared" ref="G15:G20" si="6">A15</f>
        <v>Test Request 1</v>
      </c>
      <c r="H15" t="s">
        <v>152</v>
      </c>
      <c r="I15">
        <f t="shared" si="5"/>
        <v>1000</v>
      </c>
      <c r="J15" t="s">
        <v>152</v>
      </c>
      <c r="K15" t="str">
        <f t="shared" ref="K15:K20" si="7">C15</f>
        <v>24.10%</v>
      </c>
      <c r="L15" t="s">
        <v>152</v>
      </c>
      <c r="M15" t="str">
        <f t="shared" ref="M15:M20" si="8">D15</f>
        <v>54.10</v>
      </c>
      <c r="N15" t="s">
        <v>152</v>
      </c>
    </row>
    <row r="16" spans="1:14" x14ac:dyDescent="0.35">
      <c r="A16" s="3" t="str">
        <f>results!A18</f>
        <v>Test Request 2</v>
      </c>
      <c r="B16" s="3">
        <f>results!B18</f>
        <v>1200</v>
      </c>
      <c r="C16" s="3" t="str">
        <f>results!D18</f>
        <v>17.17%</v>
      </c>
      <c r="D16" s="3" t="str">
        <f>results!L18</f>
        <v>96.24</v>
      </c>
      <c r="F16" t="s">
        <v>152</v>
      </c>
      <c r="G16" t="str">
        <f t="shared" si="6"/>
        <v>Test Request 2</v>
      </c>
      <c r="H16" t="s">
        <v>152</v>
      </c>
      <c r="I16">
        <f t="shared" si="5"/>
        <v>1200</v>
      </c>
      <c r="J16" t="s">
        <v>152</v>
      </c>
      <c r="K16" t="str">
        <f t="shared" si="7"/>
        <v>17.17%</v>
      </c>
      <c r="L16" t="s">
        <v>152</v>
      </c>
      <c r="M16" t="str">
        <f t="shared" si="8"/>
        <v>96.24</v>
      </c>
      <c r="N16" t="s">
        <v>152</v>
      </c>
    </row>
    <row r="17" spans="1:14" x14ac:dyDescent="0.35">
      <c r="A17" s="3" t="str">
        <f>results!A19</f>
        <v>Test Request 3</v>
      </c>
      <c r="B17" s="3">
        <f>results!B19</f>
        <v>1400</v>
      </c>
      <c r="C17" s="3" t="str">
        <f>results!D19</f>
        <v>32.07%</v>
      </c>
      <c r="D17" s="3" t="str">
        <f>results!L19</f>
        <v>104.05</v>
      </c>
      <c r="F17" t="s">
        <v>152</v>
      </c>
      <c r="G17" t="str">
        <f t="shared" si="6"/>
        <v>Test Request 3</v>
      </c>
      <c r="H17" t="s">
        <v>152</v>
      </c>
      <c r="I17">
        <f t="shared" si="5"/>
        <v>1400</v>
      </c>
      <c r="J17" t="s">
        <v>152</v>
      </c>
      <c r="K17" t="str">
        <f t="shared" si="7"/>
        <v>32.07%</v>
      </c>
      <c r="L17" t="s">
        <v>152</v>
      </c>
      <c r="M17" t="str">
        <f t="shared" si="8"/>
        <v>104.05</v>
      </c>
      <c r="N17" t="s">
        <v>152</v>
      </c>
    </row>
    <row r="18" spans="1:14" x14ac:dyDescent="0.35">
      <c r="A18" s="3" t="str">
        <f>results!A20</f>
        <v>Test Request 4</v>
      </c>
      <c r="B18" s="3">
        <f>results!B20</f>
        <v>1600</v>
      </c>
      <c r="C18" s="3" t="str">
        <f>results!D20</f>
        <v>21.63%</v>
      </c>
      <c r="D18" s="3" t="str">
        <f>results!L20</f>
        <v>100.25</v>
      </c>
      <c r="F18" t="s">
        <v>152</v>
      </c>
      <c r="G18" t="str">
        <f t="shared" si="6"/>
        <v>Test Request 4</v>
      </c>
      <c r="H18" t="s">
        <v>152</v>
      </c>
      <c r="I18">
        <f t="shared" si="5"/>
        <v>1600</v>
      </c>
      <c r="J18" t="s">
        <v>152</v>
      </c>
      <c r="K18" t="str">
        <f t="shared" si="7"/>
        <v>21.63%</v>
      </c>
      <c r="L18" t="s">
        <v>152</v>
      </c>
      <c r="M18" t="str">
        <f t="shared" si="8"/>
        <v>100.25</v>
      </c>
      <c r="N18" t="s">
        <v>152</v>
      </c>
    </row>
    <row r="19" spans="1:14" x14ac:dyDescent="0.35">
      <c r="A19" s="3" t="str">
        <f>results!A21</f>
        <v>Test Request 5</v>
      </c>
      <c r="B19" s="3">
        <f>results!B21</f>
        <v>1800</v>
      </c>
      <c r="C19" s="3" t="str">
        <f>results!D21</f>
        <v>37.17%</v>
      </c>
      <c r="D19" s="3" t="str">
        <f>results!L21</f>
        <v>105.53</v>
      </c>
      <c r="F19" t="s">
        <v>152</v>
      </c>
      <c r="G19" t="str">
        <f t="shared" si="6"/>
        <v>Test Request 5</v>
      </c>
      <c r="H19" t="s">
        <v>152</v>
      </c>
      <c r="I19">
        <f t="shared" si="5"/>
        <v>1800</v>
      </c>
      <c r="J19" t="s">
        <v>152</v>
      </c>
      <c r="K19" t="str">
        <f t="shared" si="7"/>
        <v>37.17%</v>
      </c>
      <c r="L19" t="s">
        <v>152</v>
      </c>
      <c r="M19" t="str">
        <f t="shared" si="8"/>
        <v>105.53</v>
      </c>
      <c r="N19" t="s">
        <v>152</v>
      </c>
    </row>
    <row r="20" spans="1:14" x14ac:dyDescent="0.35">
      <c r="A20" s="3" t="str">
        <f>results!A22</f>
        <v>Test Request 6</v>
      </c>
      <c r="B20" s="3">
        <f>results!B22</f>
        <v>2000</v>
      </c>
      <c r="C20" s="3" t="str">
        <f>results!D22</f>
        <v>41.75%</v>
      </c>
      <c r="D20" s="3" t="str">
        <f>results!L22</f>
        <v>113.48</v>
      </c>
      <c r="F20" t="s">
        <v>152</v>
      </c>
      <c r="G20" t="str">
        <f t="shared" si="6"/>
        <v>Test Request 6</v>
      </c>
      <c r="H20" t="s">
        <v>152</v>
      </c>
      <c r="I20">
        <f t="shared" si="5"/>
        <v>2000</v>
      </c>
      <c r="J20" t="s">
        <v>152</v>
      </c>
      <c r="K20" t="str">
        <f t="shared" si="7"/>
        <v>41.75%</v>
      </c>
      <c r="L20" t="s">
        <v>152</v>
      </c>
      <c r="M20" t="str">
        <f t="shared" si="8"/>
        <v>113.48</v>
      </c>
      <c r="N20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57E9-EF8E-4CC7-97B4-BAD822223B49}">
  <dimension ref="A1:K15"/>
  <sheetViews>
    <sheetView tabSelected="1" workbookViewId="0">
      <selection activeCell="K25" sqref="K25"/>
    </sheetView>
  </sheetViews>
  <sheetFormatPr defaultRowHeight="14.5" x14ac:dyDescent="0.35"/>
  <cols>
    <col min="1" max="1" width="15.7265625" customWidth="1"/>
    <col min="2" max="2" width="31.7265625" customWidth="1"/>
    <col min="3" max="3" width="30.26953125" customWidth="1"/>
    <col min="4" max="4" width="36.6328125" bestFit="1" customWidth="1"/>
    <col min="6" max="6" width="20.7265625" customWidth="1"/>
    <col min="8" max="8" width="22.453125" bestFit="1" customWidth="1"/>
    <col min="10" max="10" width="21.90625" bestFit="1" customWidth="1"/>
  </cols>
  <sheetData>
    <row r="1" spans="1:11" x14ac:dyDescent="0.35">
      <c r="E1" t="s">
        <v>152</v>
      </c>
      <c r="F1" s="9" t="s">
        <v>179</v>
      </c>
      <c r="G1" t="s">
        <v>152</v>
      </c>
      <c r="H1" s="11" t="str">
        <f>B2</f>
        <v>"DB_BY_COLLECTIONS",</v>
      </c>
      <c r="I1" t="s">
        <v>152</v>
      </c>
      <c r="J1" s="11" t="str">
        <f>C2</f>
        <v>"DB_BY_DOCUMENTS",</v>
      </c>
      <c r="K1" t="s">
        <v>152</v>
      </c>
    </row>
    <row r="2" spans="1:11" x14ac:dyDescent="0.35">
      <c r="A2" s="9" t="s">
        <v>153</v>
      </c>
      <c r="B2" s="10" t="s">
        <v>154</v>
      </c>
      <c r="C2" s="10" t="s">
        <v>155</v>
      </c>
      <c r="E2" t="s">
        <v>152</v>
      </c>
      <c r="F2" s="8" t="s">
        <v>151</v>
      </c>
      <c r="G2" t="s">
        <v>152</v>
      </c>
      <c r="H2" s="8" t="s">
        <v>151</v>
      </c>
      <c r="I2" t="s">
        <v>152</v>
      </c>
      <c r="J2" s="8" t="s">
        <v>151</v>
      </c>
      <c r="K2" t="s">
        <v>152</v>
      </c>
    </row>
    <row r="3" spans="1:11" x14ac:dyDescent="0.35">
      <c r="A3" s="9" t="s">
        <v>160</v>
      </c>
      <c r="B3" s="10">
        <v>5000</v>
      </c>
      <c r="C3" s="10">
        <v>1</v>
      </c>
      <c r="E3" t="s">
        <v>152</v>
      </c>
      <c r="F3" s="9" t="s">
        <v>160</v>
      </c>
      <c r="G3" t="s">
        <v>152</v>
      </c>
      <c r="H3" s="11">
        <f>B3</f>
        <v>5000</v>
      </c>
      <c r="I3" t="s">
        <v>152</v>
      </c>
      <c r="J3" s="11">
        <f>C3</f>
        <v>1</v>
      </c>
      <c r="K3" t="s">
        <v>152</v>
      </c>
    </row>
    <row r="4" spans="1:11" x14ac:dyDescent="0.35">
      <c r="A4" s="9" t="s">
        <v>161</v>
      </c>
      <c r="B4" s="10">
        <v>0</v>
      </c>
      <c r="C4" s="10">
        <v>0</v>
      </c>
      <c r="E4" t="s">
        <v>152</v>
      </c>
      <c r="F4" s="9" t="s">
        <v>161</v>
      </c>
      <c r="G4" t="s">
        <v>152</v>
      </c>
      <c r="H4" s="11">
        <f>B4</f>
        <v>0</v>
      </c>
      <c r="I4" t="s">
        <v>152</v>
      </c>
      <c r="J4" s="11">
        <f>C4</f>
        <v>0</v>
      </c>
      <c r="K4" t="s">
        <v>152</v>
      </c>
    </row>
    <row r="5" spans="1:11" x14ac:dyDescent="0.35">
      <c r="A5" s="9" t="s">
        <v>162</v>
      </c>
      <c r="B5" s="10">
        <v>5000</v>
      </c>
      <c r="C5" s="10">
        <v>5000</v>
      </c>
      <c r="E5" t="s">
        <v>152</v>
      </c>
      <c r="F5" s="9" t="s">
        <v>162</v>
      </c>
      <c r="G5" t="s">
        <v>152</v>
      </c>
      <c r="H5" s="11">
        <f>B5</f>
        <v>5000</v>
      </c>
      <c r="I5" t="s">
        <v>152</v>
      </c>
      <c r="J5" s="11">
        <f>C5</f>
        <v>5000</v>
      </c>
      <c r="K5" t="s">
        <v>152</v>
      </c>
    </row>
    <row r="6" spans="1:11" x14ac:dyDescent="0.35">
      <c r="A6" s="9" t="s">
        <v>163</v>
      </c>
      <c r="B6" s="10">
        <v>606.45060000000001</v>
      </c>
      <c r="C6" s="10">
        <v>606.45060000000001</v>
      </c>
      <c r="E6" t="s">
        <v>152</v>
      </c>
      <c r="F6" s="9" t="s">
        <v>163</v>
      </c>
      <c r="G6" t="s">
        <v>152</v>
      </c>
      <c r="H6" s="11">
        <f>B6</f>
        <v>606.45060000000001</v>
      </c>
      <c r="I6" t="s">
        <v>152</v>
      </c>
      <c r="J6" s="11">
        <f>C6</f>
        <v>606.45060000000001</v>
      </c>
      <c r="K6" t="s">
        <v>152</v>
      </c>
    </row>
    <row r="7" spans="1:11" x14ac:dyDescent="0.35">
      <c r="A7" s="9" t="s">
        <v>164</v>
      </c>
      <c r="B7" s="10">
        <v>3032253</v>
      </c>
      <c r="C7" s="10">
        <v>3032253</v>
      </c>
      <c r="D7" t="s">
        <v>156</v>
      </c>
      <c r="E7" t="s">
        <v>152</v>
      </c>
      <c r="F7" s="9" t="s">
        <v>173</v>
      </c>
      <c r="G7" t="s">
        <v>152</v>
      </c>
      <c r="H7" s="12">
        <f>B7/1024/1024</f>
        <v>2.8917818069458008</v>
      </c>
      <c r="I7" t="s">
        <v>152</v>
      </c>
      <c r="J7" s="12">
        <f>C7/1024/1024</f>
        <v>2.8917818069458008</v>
      </c>
      <c r="K7" t="s">
        <v>152</v>
      </c>
    </row>
    <row r="8" spans="1:11" x14ac:dyDescent="0.35">
      <c r="A8" s="9" t="s">
        <v>165</v>
      </c>
      <c r="B8" s="10">
        <v>102400000</v>
      </c>
      <c r="C8" s="10">
        <v>1286144</v>
      </c>
      <c r="D8" t="s">
        <v>157</v>
      </c>
      <c r="E8" t="s">
        <v>152</v>
      </c>
      <c r="F8" s="9" t="s">
        <v>174</v>
      </c>
      <c r="G8" t="s">
        <v>152</v>
      </c>
      <c r="H8" s="12">
        <f>B8/1024/1024</f>
        <v>97.65625</v>
      </c>
      <c r="I8" t="s">
        <v>152</v>
      </c>
      <c r="J8" s="12">
        <f>C8/1024/1024</f>
        <v>1.2265625</v>
      </c>
      <c r="K8" t="s">
        <v>152</v>
      </c>
    </row>
    <row r="9" spans="1:11" x14ac:dyDescent="0.35">
      <c r="A9" s="9" t="s">
        <v>166</v>
      </c>
      <c r="B9" s="10">
        <v>5000</v>
      </c>
      <c r="C9" s="10">
        <v>1</v>
      </c>
      <c r="E9" t="s">
        <v>152</v>
      </c>
      <c r="F9" s="9" t="s">
        <v>166</v>
      </c>
      <c r="G9" t="s">
        <v>152</v>
      </c>
      <c r="H9" s="11">
        <f>B9</f>
        <v>5000</v>
      </c>
      <c r="I9" t="s">
        <v>152</v>
      </c>
      <c r="J9" s="11">
        <f>C9</f>
        <v>1</v>
      </c>
      <c r="K9" t="s">
        <v>152</v>
      </c>
    </row>
    <row r="10" spans="1:11" x14ac:dyDescent="0.35">
      <c r="A10" s="9" t="s">
        <v>167</v>
      </c>
      <c r="B10" s="10">
        <v>102400000</v>
      </c>
      <c r="C10" s="10">
        <v>139264</v>
      </c>
      <c r="E10" t="s">
        <v>152</v>
      </c>
      <c r="F10" s="9" t="s">
        <v>175</v>
      </c>
      <c r="G10" t="s">
        <v>152</v>
      </c>
      <c r="H10" s="12">
        <f>B10/1024/1024</f>
        <v>97.65625</v>
      </c>
      <c r="I10" t="s">
        <v>152</v>
      </c>
      <c r="J10" s="12">
        <f>C10/1024/1024</f>
        <v>0.1328125</v>
      </c>
      <c r="K10" t="s">
        <v>152</v>
      </c>
    </row>
    <row r="11" spans="1:11" x14ac:dyDescent="0.35">
      <c r="A11" s="9" t="s">
        <v>168</v>
      </c>
      <c r="B11" s="10">
        <v>204800000</v>
      </c>
      <c r="C11" s="10">
        <v>1425408</v>
      </c>
      <c r="E11" t="s">
        <v>152</v>
      </c>
      <c r="F11" s="9" t="s">
        <v>176</v>
      </c>
      <c r="G11" t="s">
        <v>152</v>
      </c>
      <c r="H11" s="12">
        <f>B11/1024/1024</f>
        <v>195.3125</v>
      </c>
      <c r="I11" t="s">
        <v>152</v>
      </c>
      <c r="J11" s="12">
        <f>C11/1024/1024</f>
        <v>1.359375</v>
      </c>
      <c r="K11" t="s">
        <v>152</v>
      </c>
    </row>
    <row r="12" spans="1:11" x14ac:dyDescent="0.35">
      <c r="A12" s="9" t="s">
        <v>169</v>
      </c>
      <c r="B12" s="10">
        <v>1</v>
      </c>
      <c r="C12" s="10">
        <v>1</v>
      </c>
      <c r="E12" t="s">
        <v>152</v>
      </c>
      <c r="F12" s="9" t="s">
        <v>169</v>
      </c>
      <c r="G12" t="s">
        <v>152</v>
      </c>
      <c r="H12" s="11">
        <f>B12</f>
        <v>1</v>
      </c>
      <c r="I12" t="s">
        <v>152</v>
      </c>
      <c r="J12" s="11">
        <f>C12</f>
        <v>1</v>
      </c>
      <c r="K12" t="s">
        <v>152</v>
      </c>
    </row>
    <row r="13" spans="1:11" x14ac:dyDescent="0.35">
      <c r="A13" s="9" t="s">
        <v>170</v>
      </c>
      <c r="B13" s="10">
        <v>49365127168</v>
      </c>
      <c r="C13" s="10">
        <v>49365131264</v>
      </c>
      <c r="D13" t="s">
        <v>158</v>
      </c>
      <c r="E13" t="s">
        <v>152</v>
      </c>
      <c r="F13" s="9" t="s">
        <v>177</v>
      </c>
      <c r="G13" t="s">
        <v>152</v>
      </c>
      <c r="H13" s="12">
        <f>B13/1024/1024/1024</f>
        <v>45.974857330322266</v>
      </c>
      <c r="I13" t="s">
        <v>152</v>
      </c>
      <c r="J13" s="12">
        <f>C13/1024/1024/1024</f>
        <v>45.974861145019531</v>
      </c>
      <c r="K13" t="s">
        <v>152</v>
      </c>
    </row>
    <row r="14" spans="1:11" x14ac:dyDescent="0.35">
      <c r="A14" s="9" t="s">
        <v>171</v>
      </c>
      <c r="B14" s="10">
        <v>67371577344</v>
      </c>
      <c r="C14" s="10">
        <v>67371577344</v>
      </c>
      <c r="D14" t="s">
        <v>159</v>
      </c>
      <c r="E14" t="s">
        <v>152</v>
      </c>
      <c r="F14" s="9" t="s">
        <v>178</v>
      </c>
      <c r="G14" t="s">
        <v>152</v>
      </c>
      <c r="H14" s="12">
        <f>B14/1024/1024/1024</f>
        <v>62.744670867919922</v>
      </c>
      <c r="I14" t="s">
        <v>152</v>
      </c>
      <c r="J14" s="12">
        <f>C14/1024/1024/1024</f>
        <v>62.744670867919922</v>
      </c>
      <c r="K14" t="s">
        <v>152</v>
      </c>
    </row>
    <row r="15" spans="1:11" x14ac:dyDescent="0.35">
      <c r="A15" s="9" t="s">
        <v>172</v>
      </c>
      <c r="B15" s="10">
        <v>1</v>
      </c>
      <c r="C15" s="10">
        <v>1</v>
      </c>
      <c r="F15" s="9" t="s">
        <v>172</v>
      </c>
      <c r="H15" s="11">
        <f>B15</f>
        <v>1</v>
      </c>
      <c r="J15" s="11">
        <f>C15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J9 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results</vt:lpstr>
      <vt:lpstr>reports</vt:lpstr>
      <vt:lpstr>database_usage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Deberson Paula</dc:creator>
  <cp:lastModifiedBy>Deberson Paula</cp:lastModifiedBy>
  <dcterms:created xsi:type="dcterms:W3CDTF">2020-11-17T18:20:17Z</dcterms:created>
  <dcterms:modified xsi:type="dcterms:W3CDTF">2020-11-18T18:38:27Z</dcterms:modified>
</cp:coreProperties>
</file>