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}}DUPAK\2021 - 2022\"/>
    </mc:Choice>
  </mc:AlternateContent>
  <xr:revisionPtr revIDLastSave="0" documentId="13_ncr:1_{05079010-9C76-417A-8481-2D72169C82DB}" xr6:coauthVersionLast="47" xr6:coauthVersionMax="47" xr10:uidLastSave="{00000000-0000-0000-0000-000000000000}"/>
  <bookViews>
    <workbookView xWindow="-120" yWindow="-120" windowWidth="29040" windowHeight="15840" activeTab="1" xr2:uid="{A88576E6-6824-4DCE-8307-B2AA0BEF0376}"/>
  </bookViews>
  <sheets>
    <sheet name="Cover" sheetId="2" r:id="rId1"/>
    <sheet name="Butir" sheetId="1" r:id="rId2"/>
  </sheets>
  <definedNames>
    <definedName name="_xlnm.Print_Area" localSheetId="1">Butir!$A$1:$K$361</definedName>
    <definedName name="_xlnm.Print_Titles" localSheetId="1">Butir!$2:$5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8" i="1" l="1"/>
  <c r="G267" i="1"/>
  <c r="G217" i="1" l="1"/>
  <c r="G213" i="1"/>
  <c r="G212" i="1"/>
  <c r="G204" i="1"/>
  <c r="G202" i="1"/>
  <c r="G196" i="1"/>
  <c r="G192" i="1"/>
  <c r="G193" i="1"/>
  <c r="G194" i="1"/>
  <c r="G191" i="1"/>
  <c r="G187" i="1"/>
  <c r="G188" i="1"/>
  <c r="G189" i="1"/>
  <c r="G186" i="1"/>
  <c r="H311" i="1" l="1"/>
  <c r="H227" i="1"/>
  <c r="H144" i="1"/>
  <c r="H288" i="1"/>
  <c r="G288" i="1" l="1"/>
  <c r="G227" i="1"/>
  <c r="G183" i="1"/>
  <c r="G144" i="1"/>
  <c r="G311" i="1"/>
  <c r="G313" i="1" l="1"/>
  <c r="H313" i="1" s="1"/>
</calcChain>
</file>

<file path=xl/sharedStrings.xml><?xml version="1.0" encoding="utf-8"?>
<sst xmlns="http://schemas.openxmlformats.org/spreadsheetml/2006/main" count="661" uniqueCount="379">
  <si>
    <t>NO</t>
  </si>
  <si>
    <t>SUB UNSUR YANG DINILAI</t>
  </si>
  <si>
    <t>ANGKA KREDIT MENURUT</t>
  </si>
  <si>
    <t>INSTANSI PENGUSUL</t>
  </si>
  <si>
    <t>TIM PENILAI</t>
  </si>
  <si>
    <t>LAMA</t>
  </si>
  <si>
    <t>BARU</t>
  </si>
  <si>
    <t>JUMLAH</t>
  </si>
  <si>
    <t>(1)</t>
  </si>
  <si>
    <t>(2)</t>
  </si>
  <si>
    <t>(3)</t>
  </si>
  <si>
    <t>(4)</t>
  </si>
  <si>
    <t>(5)</t>
  </si>
  <si>
    <t>(6)</t>
  </si>
  <si>
    <t>(7)</t>
  </si>
  <si>
    <t>(8)</t>
  </si>
  <si>
    <t>I</t>
  </si>
  <si>
    <t>TATA KELOLA DAN TATA LAKSANA TEKNOLOGI INFORMASI</t>
  </si>
  <si>
    <t>A</t>
  </si>
  <si>
    <t>IT Enterprise</t>
  </si>
  <si>
    <t>Melakukan Identifikasi dan Analisis Kebutuhan Bisnis Institusi</t>
  </si>
  <si>
    <t>Utama</t>
  </si>
  <si>
    <t>Melakukan Reviu TI Yang Digunakan Institusi Saat Ini Atau Tren TI Terkini</t>
  </si>
  <si>
    <t>Madya</t>
  </si>
  <si>
    <t>Melakukan Analisis Terhadap Strategi Bisnis Institusi yang Berdampak Pada Strategi TI Institusi</t>
  </si>
  <si>
    <t>Melakukan Analisis Dampak TI yang Digunakan Institusi Saat Ini dan Trennya Terhadap Perubahan Strategi Bisnis Institusi</t>
  </si>
  <si>
    <t>Menyusun Kerangka Kerja Untuk Penyusunan Strategi TI</t>
  </si>
  <si>
    <t>Melakukan Pengkajian Terhadap Kerangka Kerja Untuk Penyusunan Strategi TI</t>
  </si>
  <si>
    <t>Melakukan Analisis Kesenjangan Terhadap Strategi TI</t>
  </si>
  <si>
    <t>Menyusun Strategi TI</t>
  </si>
  <si>
    <t>Melakukan Pengkajian Terhadap Strategi TI</t>
  </si>
  <si>
    <t>Menyusun Komponen Enterprise Architecture (EA) Saat Ini</t>
  </si>
  <si>
    <t>Menyusun Pengembangan Komponen Enterprise Architecture (EA) Masa yang Akan Datang</t>
  </si>
  <si>
    <t>Melakukan Analisis Kesenjangan Terhadap Komponen Enterprise Architecture (EA)</t>
  </si>
  <si>
    <t>Melakukan Pengkajian Terhadap Analisis Kesenjangan Terhadap Komponen Enterprise Architecture (EA)</t>
  </si>
  <si>
    <t>Membuat Usulan Roadmap Pada Masing-Masing Komponen Enterprise Architecture (EA)</t>
  </si>
  <si>
    <t>Melakukan Pengkajian Terhadap Usulan Roadmap Pada Masing_x0002_Masing Komponen Enterprise Architecture (EA</t>
  </si>
  <si>
    <t>Menyusun Strategi Implementasi Enterprise Architecture (EA)</t>
  </si>
  <si>
    <t>Melakukan Pengkajian Terhadap Kelayakan Strategi Implementasi Enterprise Architecture (EA)</t>
  </si>
  <si>
    <t>Menyusun Atau Mengkaji Kerangka Kerja Tata Kelola TI</t>
  </si>
  <si>
    <t>Menyusun Tata Kelola TI</t>
  </si>
  <si>
    <t>Melakukan Pengkajian Terhadap Tata Kelola TI</t>
  </si>
  <si>
    <t>Menyusun Struktur Tata Kelola TI</t>
  </si>
  <si>
    <t>Menyusun Atau Mengkaji Kerangka Kerja Kebijakan TI</t>
  </si>
  <si>
    <t>Menyusun Atau Mengkaji Kebijakan TI</t>
  </si>
  <si>
    <t>Menyusun Instrumen Untuk Mengukur Keselarasan Tujuan TI Dan Tujuan Bisnis</t>
  </si>
  <si>
    <t>Melakukan Pengukuran dan Pengkajian Terhadap Keselarasan Tujuan TI dengan Tujuan Bisnis</t>
  </si>
  <si>
    <t>Menetapkan Target Manfaat Atau Dampak dari Implementasi TI</t>
  </si>
  <si>
    <t>Melakukan Evaluasi Target Manfaat Atau Dampak Dari Implementasi TI</t>
  </si>
  <si>
    <t>Menetapkan Cara Mengukur Performa TI</t>
  </si>
  <si>
    <t>Melakukan Pengukuran Performa TI</t>
  </si>
  <si>
    <t>Muda</t>
  </si>
  <si>
    <t>Menyusun Rencana TI</t>
  </si>
  <si>
    <t>Menyusun Revisi Rencana TI</t>
  </si>
  <si>
    <t>Menyusun Skala Prioritas Solusi TI Dalam Rencana TI</t>
  </si>
  <si>
    <t>Menyusun Rencana Transformasi TI</t>
  </si>
  <si>
    <t>Menyusun Rencana Pembiayaan TI</t>
  </si>
  <si>
    <t>Menyusun Templat/Pola Acu Untuk Strategi Operasional Rencana TI</t>
  </si>
  <si>
    <t>Menyusun strategi operasional rencana TI</t>
  </si>
  <si>
    <t>Melakukan Pengkajian Terhadap Kelayakan Implementasi Rencana TI</t>
  </si>
  <si>
    <t>B</t>
  </si>
  <si>
    <t>Manajemen Layanan TI</t>
  </si>
  <si>
    <t>Menyusun Strategi Layanan Teknologi Informasi</t>
  </si>
  <si>
    <t>Mengelola Kebutuhan Layanan Teknologi Informasi</t>
  </si>
  <si>
    <t>Menyusun Portofolio Layanan Teknologi Informasi</t>
  </si>
  <si>
    <t>Mengelola Portofolio Layanan Teknologi Informasi</t>
  </si>
  <si>
    <t>Mengelola Anggaran Layanan Teknologi Informasi</t>
  </si>
  <si>
    <t>Menyusun SOP Untuk Kegiatan IT Service Management</t>
  </si>
  <si>
    <t>Mengelola Katalog Layanan Teknologi Informasi</t>
  </si>
  <si>
    <t>Pertama</t>
  </si>
  <si>
    <t>Mengelola Penyedia Jasa Atau Barang Untuk Layanan Teknologi Informasi</t>
  </si>
  <si>
    <t>Mengelola kapasitas layanan teknologi informasi</t>
  </si>
  <si>
    <t>Mengelola Tingkat Layanan Teknologi Informasi</t>
  </si>
  <si>
    <t>Mengelola Dukungan Operasional Layanan Teknologi Informasi</t>
  </si>
  <si>
    <t>Melakukan Pemantauan (Monitoring) Dan Evaluasi Ketersediaan Layanan Teknologi Informasi</t>
  </si>
  <si>
    <t>Menyusun Perencanaan Transisi Layanan Teknologi Informasi</t>
  </si>
  <si>
    <t>Mengelola Perubahan Layanan Teknologi Informasi</t>
  </si>
  <si>
    <t>Mengelola Aset Dan Konfigurasi Layanan Teknologi Informasi</t>
  </si>
  <si>
    <t>Mengelola Pengetahuan Layanan Teknologi Informasi</t>
  </si>
  <si>
    <t>Melakukan Validasi, Pengujian, Dan Evaluasi Layanan Teknologi Informasi</t>
  </si>
  <si>
    <t>Mengelola Rilis Dan Deployment Layanan Teknologi Informasi</t>
  </si>
  <si>
    <t>Mengelola Event Kegiatan Teknologi Informasi</t>
  </si>
  <si>
    <t>Mengelola Insiden Kegiatan Teknologi Informasi</t>
  </si>
  <si>
    <t>Mengelola Permintaan Dan Layanan Teknologi Informasi</t>
  </si>
  <si>
    <t>C</t>
  </si>
  <si>
    <t>Pengelolaan Data (Data Management)</t>
  </si>
  <si>
    <t>Menyusun Atau Mengelola Strategi Manajemen Data Instansi</t>
  </si>
  <si>
    <t>Menyusun Kebijakan Data, Standar Data, atau Prosedur Pengelolaan Data</t>
  </si>
  <si>
    <t>Melakukan Reviu Kebijakan Data, Standar Data, Atau Prosedur Pengelolaan Data</t>
  </si>
  <si>
    <t>Menyusun rekomendasi persetujuan arsitektur Data</t>
  </si>
  <si>
    <t>Melakukan Reviu Rekomendasi Persetujuan Arsitektur Data</t>
  </si>
  <si>
    <t>Menyusun Rencana Kegiatan Layanan Pengelolaan Data</t>
  </si>
  <si>
    <t>Melakukan Supervisi Terhadap Organisasi dan Staf Pengelola Data</t>
  </si>
  <si>
    <t>Menyusun Alternatif Solusi Permasalahan Pengelolaan Data</t>
  </si>
  <si>
    <t>Melakukan Evaluasi Pelaksanaan Pengelolaan Data</t>
  </si>
  <si>
    <t>Menyusun Bahan Sosialisasi Tentang Pengelolaan Data</t>
  </si>
  <si>
    <t>Melakukan Sosialisasi Tentang Pengelolaan Data</t>
  </si>
  <si>
    <t>Menyusun Model Data Instansi</t>
  </si>
  <si>
    <t>Melakukan Analisis Model Data Instansi</t>
  </si>
  <si>
    <t>Menyusun Arsitektur Teknologi Data</t>
  </si>
  <si>
    <t>Menyusun Arsitektur Integrasi Data</t>
  </si>
  <si>
    <t>Melakukan Perancangan Data Model</t>
  </si>
  <si>
    <t>Melakukan Implementasi Data Model</t>
  </si>
  <si>
    <t>Melakukan Perancangan Kecerdasan Bisnis (Business Intelligence)</t>
  </si>
  <si>
    <t>Melakukan Implementasi Kecerdasan Bisnis (Business Intelligence)</t>
  </si>
  <si>
    <t>Menyusun Taksonomi Data</t>
  </si>
  <si>
    <t>Menyusun Arsitektur Data</t>
  </si>
  <si>
    <t>Menyusun Standar Metadata</t>
  </si>
  <si>
    <t>Melakukan Pengumpulan Kebutuhan Informasi</t>
  </si>
  <si>
    <t>Melakukan Analisis Kebutuhan Informasi</t>
  </si>
  <si>
    <t>Melakukan Perancangan Layanan Akses Data</t>
  </si>
  <si>
    <t>Melakukan Implementasi Rancangan Layanan Akses Data</t>
  </si>
  <si>
    <t>Melakukan Prosedur Pengujian Rancangan Layanan Akses Data</t>
  </si>
  <si>
    <t>Melakukan Perancangan Integrasi Data</t>
  </si>
  <si>
    <t>Melakukan Ingestion Data</t>
  </si>
  <si>
    <t>Melakukan Implementasi Rancangan Integrasi Data</t>
  </si>
  <si>
    <t>Menyusun Prosedur Pengujian Rancangan Integrasi Data</t>
  </si>
  <si>
    <t>Melakukan Evaluasi Hasil Pengujian Rancangan Integrasi Data</t>
  </si>
  <si>
    <t>Menyusun Prosedur Pengujian Validasi Kebutuhan Informasi</t>
  </si>
  <si>
    <t>Melakukan Evaluasi Hasil Pengujian Prosedur Validasi Kebutuhan Informasi</t>
  </si>
  <si>
    <t>Melakukan Validasi Kebutuhan Informasi</t>
  </si>
  <si>
    <t>Menyusun Dokumentasi Rancangan Basis Data (Database)</t>
  </si>
  <si>
    <t>Melakukan Instalasi Dan Konfigurasi DBMS</t>
  </si>
  <si>
    <t>Menyusun Rencana Backup Dan Pemulihan Data</t>
  </si>
  <si>
    <t>Melakukan Backup Atau Pemulihan Data</t>
  </si>
  <si>
    <t>Menyusun Tingkat Kinerja Layanan Database</t>
  </si>
  <si>
    <t>Melakukan Peningkatan Kinerja Basis Data (Database)</t>
  </si>
  <si>
    <t>Menyusun Rencana Retensi Data</t>
  </si>
  <si>
    <t>Menyusun Kebutuhan Teknologi Data</t>
  </si>
  <si>
    <t>Melakukan Evaluasi Teknologi Data</t>
  </si>
  <si>
    <t>Melakukan Pengadministrasian Teknologi Data</t>
  </si>
  <si>
    <t>Melakukan Deteksi dan Perbaikan Terhadap Permasalahan Teknologi Data</t>
  </si>
  <si>
    <t>Melakukan Implementasi Data Mining</t>
  </si>
  <si>
    <t>Menyusun Kebutuhan Atau Standar Keamanan Data</t>
  </si>
  <si>
    <t>Menyusun Kebijakan Keamanan Data</t>
  </si>
  <si>
    <t>Menyusun Definisi Kontrol Atau Prosedur Keamanan Data</t>
  </si>
  <si>
    <t>Mengelola Pengguna Dan Hak Akses Data</t>
  </si>
  <si>
    <t>Melakukan Analisis Perilaku Akses Pengguna</t>
  </si>
  <si>
    <t>Menyusun Pemetaan Data Berdasarkan Tingkat Kerahasiaan</t>
  </si>
  <si>
    <t>D</t>
  </si>
  <si>
    <t>Audit TI</t>
  </si>
  <si>
    <t>Melakukan studi kelayakan audit TI</t>
  </si>
  <si>
    <t>Menyusun Proposal Audit TI</t>
  </si>
  <si>
    <t>Melakukan Perancangan Proses Bisnis Dan SOP Pelaksanaan Audit TI</t>
  </si>
  <si>
    <t>Melakukan Pengkajian Terhadap Framework Audit TI</t>
  </si>
  <si>
    <t>Melakukan Pengkajian Terhadap Tool dan Aplikasi yang Digunakan Untuk Audit TI</t>
  </si>
  <si>
    <t>Melakukan Analisis Awal Untuk Kebutuhan Audit TI</t>
  </si>
  <si>
    <t>Melakukan Pengumpulan Data Audit TI Menggunakan Metode Tertentu</t>
  </si>
  <si>
    <t>Melakukan Pengujian, Verifikasi, atau Validasi Terhadap Data Audit TI</t>
  </si>
  <si>
    <t>Melakukan Analisis Data Audit TI</t>
  </si>
  <si>
    <t>Melakukan Evaluasi Kegiatan Audit TI</t>
  </si>
  <si>
    <t>E</t>
  </si>
  <si>
    <t>Manajemen Risiko TI</t>
  </si>
  <si>
    <t>Melakukan Reviu Dokumen Manajemen Risiko</t>
  </si>
  <si>
    <t>Membuat Framework Manajemen Risiko</t>
  </si>
  <si>
    <t>Menyusun Rencana Manajemen Risiko</t>
  </si>
  <si>
    <t>Melakukan Analisis Faktor Risiko</t>
  </si>
  <si>
    <t>Melakukan Identifikasi Risiko</t>
  </si>
  <si>
    <t>Melakukan Pengukuran Risiko</t>
  </si>
  <si>
    <t>Menyusun Strategi Penanganan Risiko</t>
  </si>
  <si>
    <t>Membuat Prosedur Penanganan Risiko</t>
  </si>
  <si>
    <t>Menyusun Solusi Teknis Penanganan Risiko</t>
  </si>
  <si>
    <t>Melakukan Pemantauan (Monitoring) Terhadap Strategi Penanganan Risiko</t>
  </si>
  <si>
    <t>Melakukan Evaluasi Terhadap Strategi Penanganan Risiko</t>
  </si>
  <si>
    <t>JUMLAH UNSUR TATA KELOLA DAN TATA LAKSANA TEKNOLOGI INFORMASI</t>
  </si>
  <si>
    <t>II</t>
  </si>
  <si>
    <t>INFRASTRUKTUR TEKNOLOGI INFORMASI</t>
  </si>
  <si>
    <t>Sistem Jaringan Komputer</t>
  </si>
  <si>
    <t>Melakukan Analisis Kebutuhan Pengguna Sistem Jaringan Komputer Kompleks</t>
  </si>
  <si>
    <t>Melakukan Analisis Kondisi Sistem Jaringan Komputer Kompleks Yang Sedang Berjalan</t>
  </si>
  <si>
    <t>Membuat Rancangan Logis (Logical Design) Sistem Jaringan</t>
  </si>
  <si>
    <t>Membuat Rancangan Fisik (Physical Design) Sistem Jaringan Komputer</t>
  </si>
  <si>
    <t>Menerapkan Rancangan Fisik Sistem Jaringan Komputer Kompleks</t>
  </si>
  <si>
    <t>Menerapkan Rancangan Logis Sistem Pengamanan Jaringan Komputer Kompleks</t>
  </si>
  <si>
    <t>Menyusun Prosedur Pemanfaatan Sistem Jaringan</t>
  </si>
  <si>
    <t>Menyusun Rancangan Uji Coba Sistem Jaringan Kompleks</t>
  </si>
  <si>
    <t>Melakukan Uji Coba Sistem Jaringan Komputer Kompleks</t>
  </si>
  <si>
    <t>Melakukan Evaluasi Uji Coba Sistem Jaringan Komputer Sederhana</t>
  </si>
  <si>
    <t>Melakukan Evaluasi Uji Coba Sistem Jaringan Komputer Kompleks</t>
  </si>
  <si>
    <t>Menyusun Dokumentasi Penggunaan Sistem Jaringan Komputer</t>
  </si>
  <si>
    <t>Melakukan Analisis Permasalahan Dari Hasil Pemantauan (Monitoring) Jaringan</t>
  </si>
  <si>
    <t>Melakukan Optimalisasi Sistem Jaringan</t>
  </si>
  <si>
    <t>Melakukan Deteksi dan atau Perbaikan Terhadap Permasalahan yang Terjadi Pada Sistem Jaringan Kompleks</t>
  </si>
  <si>
    <t>Menyusun Rumusan Kebijakan Keamanan Jaringan</t>
  </si>
  <si>
    <t>Melakukan Reviu Kebijakan Keamanan Jaringan</t>
  </si>
  <si>
    <t>Menyusun Prosedur Keamanan Jaringan</t>
  </si>
  <si>
    <t>Menyusun Petunjuk Teknis Sistem Jaringan Komputer Dan Keamanan Jaringan</t>
  </si>
  <si>
    <t>Melakukan Pemeriksaan Kepatuhan Terhadap Kebijakan Keamanan Jaringan</t>
  </si>
  <si>
    <t>Manajemen Infrastruktur TI</t>
  </si>
  <si>
    <t>Menyusun Rencana Pengoperasian Infrastruktur TI</t>
  </si>
  <si>
    <t>Menyusun KAK</t>
  </si>
  <si>
    <t>Melakukan Evaluasi Proposal Teknis Penyedia Barang/Jasa Infrastruktur TI</t>
  </si>
  <si>
    <t>Melakukan Pengkajian Terhadap Pemenuhan/Kesesuaian Infrastruktur TI Terhadap Regulasi</t>
  </si>
  <si>
    <t>Melakukan Pemeriksaan Kesesuaian Antara Infrastruktur TI dengan Spesifikasi Teknis</t>
  </si>
  <si>
    <t>Melakukan Pengujian Infrastruktur TI</t>
  </si>
  <si>
    <t>Menyusun Rencana Pemeliharaan Infrastruktur TI</t>
  </si>
  <si>
    <t>Melakukan Pemeliharaan Infrastruktur TI</t>
  </si>
  <si>
    <t>Melakukan Pemasangan Infrastruktur TI</t>
  </si>
  <si>
    <t>Melakukan Pengaturan Akses Keamanan Fisik TI</t>
  </si>
  <si>
    <t>Melakukan Analisis Permasalahan Dari Hasil Pemantauan (Monitoring) Kinerja Infrastruktur TI</t>
  </si>
  <si>
    <t>Melakukan Deteksi Dan Atau Perbaikan Terhadap Permasalahan Infrastruktur TI</t>
  </si>
  <si>
    <t>Menyusun Prosedur Pemanfaatan Infrastruktur TI</t>
  </si>
  <si>
    <t>Menyiapkan Peralatan Video Conference (Vicon/Streaming), Monitoring Peralatan (Audio, Video, Dan Perangkat Jaringan), Dan Mengatur Layout</t>
  </si>
  <si>
    <t>Melakukan Optimalisasi Kinerja Infrastruktur TI</t>
  </si>
  <si>
    <t>JUMLAH UNSUR INFRASTRUKTUR TEKNOLOGI INFORMASI</t>
  </si>
  <si>
    <t>III</t>
  </si>
  <si>
    <t>SISTEM INFORMASI DAN MULTIMEDIA</t>
  </si>
  <si>
    <t>Sistem Informasi</t>
  </si>
  <si>
    <t>Menyusun usulan pembangunan sistem informasi</t>
  </si>
  <si>
    <t>Menyusun Rencana Studi Kelayakan Sistem Informasi</t>
  </si>
  <si>
    <t>Melakukan Studi Kelayakan Sistem Informasi</t>
  </si>
  <si>
    <t>Melakukan Identifikasi Kebutuhan Pengguna Sistem Informasi</t>
  </si>
  <si>
    <t>Melakukan Analisis Sistem Informasi</t>
  </si>
  <si>
    <t>Melakukan Pemodelan Proses Sistem Informasi</t>
  </si>
  <si>
    <t>Melakukan Perancangan Sistem Informasi</t>
  </si>
  <si>
    <t>Membuat Algoritma Pemrograman</t>
  </si>
  <si>
    <t>Membuat Program Aplikasi Sistem Informasi</t>
  </si>
  <si>
    <t>Mengembangkan Program Aplikasi Sistem Informasi</t>
  </si>
  <si>
    <t>Menyusun Definisi Rule Validasi Pada Program Aplikasi Sistem Informasi</t>
  </si>
  <si>
    <t>Melakukan Penyiapan Data Untuk Uji Coba Sistem Informasi</t>
  </si>
  <si>
    <t>Menyusun Skenario Uji Coba Sistem Informasi</t>
  </si>
  <si>
    <t>Melakukan Uji Coba Sistem Informasi</t>
  </si>
  <si>
    <t>Melakukan Pemeriksaan Dan Analisis Hasil Uji Coba Sistem Informasi</t>
  </si>
  <si>
    <t>Melakukan Deteksi Dan Atau Perbaikan Kerusakan Sistem Informasi</t>
  </si>
  <si>
    <t>Menyusun Petunjuk Operasional Program Aplikasi Sistem Informasi</t>
  </si>
  <si>
    <t>Menyusun Dokumentasi Pengembangan Sistem Informasi</t>
  </si>
  <si>
    <t>Melakukan Instalasi/Upgrade Dan Konfigurasi Sistem Operasi/Aplikasi</t>
  </si>
  <si>
    <t>Melakukan Pemantauan (Monitoring) Kinerja Aplikasi Sistem Informasi di Lingkungan Instansi</t>
  </si>
  <si>
    <t>Pengolahan Data</t>
  </si>
  <si>
    <t>Menyusun Rencana Studi Kelayakan Untuk Pengolahan Data</t>
  </si>
  <si>
    <t>Melakukan Studi Kelayakan Untuk Pengolahan Data</t>
  </si>
  <si>
    <t>Menyusun Prosedur Pengolahan Data</t>
  </si>
  <si>
    <t>Menyusun Petunjuk Teknis Pelaksanaan Pengolahan Data</t>
  </si>
  <si>
    <t>Melakukan Data Crawling, Data Feeding, atau Data Loading</t>
  </si>
  <si>
    <t>Melakukan Manipulasi Data</t>
  </si>
  <si>
    <t>Melakukan Pemantauan (Monitoring) Pengolahan Data</t>
  </si>
  <si>
    <t>Melakukan Evaluasi Pengolahan Data</t>
  </si>
  <si>
    <t>Area TI Spesial / Khusus</t>
  </si>
  <si>
    <t>Menyusun Definisi Sistem Proyeksi Pada Suatu Data Spasial</t>
  </si>
  <si>
    <t>Membuat Peta Tematik Rinci</t>
  </si>
  <si>
    <t>Melakukan Pengolahan Data Atribut Dan Spasial Rinci</t>
  </si>
  <si>
    <t>Melakukan Analisis Data Spasial</t>
  </si>
  <si>
    <t>Mengoperasikan Tools untuk Membuat Storyboard</t>
  </si>
  <si>
    <t>Membuat Flowchart Untuk Pemrograman Multimedia</t>
  </si>
  <si>
    <t>Melakukan Editing Obyek Multimedia Kompleks Dengan Piranti Lunak</t>
  </si>
  <si>
    <t>Membuat Obyek Multimedia Kompleks Dengan Peranti Lunak</t>
  </si>
  <si>
    <t>Membuat Prototype Kompleks Pada Program Multimedia</t>
  </si>
  <si>
    <t>Membuat Program Multimedia Kompleks</t>
  </si>
  <si>
    <t>Menyusun Skenario Uji Coba Program Multimedia</t>
  </si>
  <si>
    <t>JUMLAH UNSUR SISTEM INFORMASI DAN MULTIMEDIA</t>
  </si>
  <si>
    <t>IV</t>
  </si>
  <si>
    <t>PENGEMBANGAN PROFESI PRANATA KOMPUTER</t>
  </si>
  <si>
    <t>Perolehan Ijazah/Gelar Pendidikan Formal Sesuai Bidang Tugas Jabatan Fungsional Pranata Komputer</t>
  </si>
  <si>
    <t>Semua</t>
  </si>
  <si>
    <t>25 % dari angka kredit kenaikan pangkat</t>
  </si>
  <si>
    <t>Pembuatan Karya Tulis/Karya Ilmiah Di Bidang Teknologi Informasi Berbasis Komputer</t>
  </si>
  <si>
    <t>Membuat Karya Tulis/Karya Ilmiah Hasil Penelitian/Pengkajian/ Survei/Evaluasi di Bidang Teknologi Informasi Berbasis Komputer yang Dipublikasikan</t>
  </si>
  <si>
    <t>A. Dalam Bentuk Buku/Majalah Ilmiah Internasional yang Diterbitkan Internasional yang Terindeks</t>
  </si>
  <si>
    <t>B. Dalam Bentuk Buku/Majalah Ilmiah Internasional yang Diterbitkan Nasional</t>
  </si>
  <si>
    <t>C. Dalam Bentuk Buku/Majalah Ilmiah Internasional yang Diterbitkan dan Diakui Oleh Organisasi Profesi dan Instansi Pembina</t>
  </si>
  <si>
    <t>Membuat Karya Tulis/Karya Ilmiah Hasil Penelitian/Pengkajian/Survei/Evaluasi di Bidang Teknologi Informasi Berbasis Komputer yang Tidak Dipublikasikan</t>
  </si>
  <si>
    <t>A. Dalam Bentuk Buku</t>
  </si>
  <si>
    <t>B. Dalam Bentuk Makalah</t>
  </si>
  <si>
    <t>Membuat Karya Tulis/Karya Ilmiah Berupa Tinjauan atau Ulasan Ilmiah Hasil Gagasan Sendiri di Bidang Teknologi Informasi Berbasis Komputer yang Dipublikasikan</t>
  </si>
  <si>
    <t>A. Dalam Bentuk Buku yang Diterbitkan dan Diedarkan Secara Nasional</t>
  </si>
  <si>
    <t>B. Dalam Bentuk Majalah Ilmiah yang Diakui Oleh Organisasi Profesi dan Instansi Pembina</t>
  </si>
  <si>
    <t>Membuat Karya Tulis/Karya Ilmiah Berupa Tinjauan atau Ulasan Ilmiah Hasil Gagasan Sendiri di Bidang Teknologi Informasi Berbasis Komputer yang Tidak Dipublikasikan</t>
  </si>
  <si>
    <t>Menyampaikan Prasaran Berupa Tinjauan, Gagasan dan atau Ulasan Ilmiah dalam Pertemuan Ilmiah</t>
  </si>
  <si>
    <t>Membuat Artikel di Bidang Teknologi Informasi Berbasis Komputer yang Dipublikasikan</t>
  </si>
  <si>
    <t>Menerjemahkan/Menyadur Buku atau Karya Tulis di Bidang Teknologi Informasi Berbasis Komputer yang Dipublikasikan</t>
  </si>
  <si>
    <t>Menerjemahkan/Menyadur Buku atau Karya Ilmiah di Bidang Teknologi Informasi Berbasis Komputer yang Dipublikasikan</t>
  </si>
  <si>
    <t>B. Dalam Majalah Ilmiah yang Diakui oleh Organisasi Profesi dan Instansi Pembina</t>
  </si>
  <si>
    <t>Menerjemahkan/Menyadur Buku atau Karya Ilmiah di Bidang Teknologi Informasi Berbasis Komputer yang Tidak Dipublikasikan</t>
  </si>
  <si>
    <t>B. Dalam Makalah</t>
  </si>
  <si>
    <t>Penyusunan Standar/ Pedoman/ Petunjuk Pelaksanaan/ Petunjuk Teknis di Bidang Teknologi Informasi Berbasis Komputer</t>
  </si>
  <si>
    <t>Membuat Buku Standar/ Pedoman/ Petunjuk Pelaksanaan/ Petunjuk Teknis di Bidang Teknologi Informasi</t>
  </si>
  <si>
    <t>Pengembangan Kompetensi di Bidang Teknologi Informasi</t>
  </si>
  <si>
    <t>Mengikuti Pelatihan Fungsional</t>
  </si>
  <si>
    <t>Mengikuti Seminar/Lokakarya/Konferensi/Simposium/Studi Banding Lapangan</t>
  </si>
  <si>
    <t>1. Pemrasaran/Narasumber/Keynote Speaker</t>
  </si>
  <si>
    <t>2. Penyaji/Presenter/Moderator/Panitia</t>
  </si>
  <si>
    <t>3. Peserta</t>
  </si>
  <si>
    <t>Mengikuti Pelatihan Teknis/Magang di Bidang Tugas Jabatan Fungsional Pranata Komputer dan Memperoleh Sertifikat</t>
  </si>
  <si>
    <t>1. Lamanya lebih dari 960 jam</t>
  </si>
  <si>
    <t>2. Lamanya antara 641 - 960 jam</t>
  </si>
  <si>
    <t>3. Lamanya antara 481 - 640 jam</t>
  </si>
  <si>
    <t>4. Lamanya antara 161 - 480 jam</t>
  </si>
  <si>
    <t>5. Lamanya antara 81 - 160 jam</t>
  </si>
  <si>
    <t>6. Lamanya antara 30 - 80 jam</t>
  </si>
  <si>
    <t>7. Lamanya kurang dari 30 jam</t>
  </si>
  <si>
    <t>Mengikuti Pelatihan Manajerial/Sosial Kultural di Bidang Tugas Jabatan Fungsional Pranata Komputer dan Memperoleh Sertifikat</t>
  </si>
  <si>
    <t>Maintain Performance (Pemeliharaan Kinerja dan Target Kinerja)</t>
  </si>
  <si>
    <t>F</t>
  </si>
  <si>
    <t>Kegiatan Lain yang Mendukung Pengembangan Profesi yang Ditetapkan Oleh Instansi Pembina</t>
  </si>
  <si>
    <t>Mengikuti Kunjungan Kerja</t>
  </si>
  <si>
    <t>Mengikuti Kompetisi di Bidang Teknologi Informasi</t>
  </si>
  <si>
    <t>Menjadi Tim Penilai Kompetisi di Bidang Teknologi Informasi</t>
  </si>
  <si>
    <t>Menjadi Reviewer Karya Tulis Ilmiah, Jurnal, Konferensi, Forum Ilmiah dan Lain-Lain di Bidang Teknologi Informasi.</t>
  </si>
  <si>
    <t>Menjadi Editor Karya Tulis Ilmiah, Jurnal, Konferensi, Forum Ilmiah dan Lain-Lain di Bidang Teknologi Informasi.</t>
  </si>
  <si>
    <t>Memberikan Konsultasi di Bidang Teknologi Informasi</t>
  </si>
  <si>
    <t>Keikutsertaan dalam organisasi profesi</t>
  </si>
  <si>
    <t>Melakukan Kegiatan Pembinaan Jabatan Fungsional Pranata Komputer</t>
  </si>
  <si>
    <t>Mendapatkan Sertifikasi Keahlian di Bidang TI</t>
  </si>
  <si>
    <t>JUMLAH UNSUR PENGEMBANGAN PROFESI PRANATA KOMPUTER</t>
  </si>
  <si>
    <t>V</t>
  </si>
  <si>
    <t>PENUNJANG KEGIATAN PRANATA KOMPUTER</t>
  </si>
  <si>
    <t>Pengajar/Pelatih di Bidang Teknologi Informasi Berbasis Komputer</t>
  </si>
  <si>
    <t>Mengajar/Melatih/Membimbing yang Berkaitan dengan Bidang Teknologi Informasi</t>
  </si>
  <si>
    <t>Keanggotaan dalam Tim Penilai/Tim Uji Kompetensi</t>
  </si>
  <si>
    <t>Menjadi Anggota Tim Penilai/Tim Uji Kompetensi</t>
  </si>
  <si>
    <t>Perolehan Penghargaan</t>
  </si>
  <si>
    <t>Memperoleh Penghargaan/Tanda Jasa Satya Lencana Karya Satya</t>
  </si>
  <si>
    <t>1. 30 (tiga puluh) tahun</t>
  </si>
  <si>
    <t>2. 20 (dua puluh) tahun</t>
  </si>
  <si>
    <t>3. 10 (sepuluh) tahun</t>
  </si>
  <si>
    <t>Penghargaan/Tanda Jasa Atas Prestasi Kerja</t>
  </si>
  <si>
    <t>1. Tingkat Internasional</t>
  </si>
  <si>
    <t>33% AK Kenaikan pangkat</t>
  </si>
  <si>
    <t>2. Tingkat Nasional</t>
  </si>
  <si>
    <t>25% AK Kenaikan pangkat</t>
  </si>
  <si>
    <t>3. Tingkat Provinsi</t>
  </si>
  <si>
    <t>15% AK Kenaikan pangkat</t>
  </si>
  <si>
    <t>Perolehan Gelar Kesarjanaan Lainnya yang Tidak Sesuai dengan Tugas Bidang Jabatan Fungsional Pranata Komputer</t>
  </si>
  <si>
    <t>Sarjana</t>
  </si>
  <si>
    <t>Magister</t>
  </si>
  <si>
    <t>Doktor</t>
  </si>
  <si>
    <t>Pelaksanaan Tugas Lain yang Mendukung Pelaksanaan Tugas Pranata Komputer</t>
  </si>
  <si>
    <t>Diskusi dan Pembahasan Terkait TI</t>
  </si>
  <si>
    <t>Administrasi Kegiatan terkait Teknologi Informasi</t>
  </si>
  <si>
    <t>Sosialisasi/Internalisasi Kegiatan terkait Teknologi Informasi</t>
  </si>
  <si>
    <t>JUMLAH UNSUR PENUNJANG KEGIATAN PRANATA KOMPUTER</t>
  </si>
  <si>
    <t>LAMPIRAN PENDUKUNG DUPAK</t>
  </si>
  <si>
    <r>
      <t>1.</t>
    </r>
    <r>
      <rPr>
        <sz val="11"/>
        <color theme="1"/>
        <rFont val="Calibri"/>
        <family val="2"/>
        <scheme val="minor"/>
      </rPr>
      <t xml:space="preserve">  Surat Keputusan Pengangkatan Pertama Kali Dalam Jabatan  </t>
    </r>
  </si>
  <si>
    <t>Pejabat Fungsional</t>
  </si>
  <si>
    <t>Catatan Pejabat Pengusul :</t>
  </si>
  <si>
    <t>Pejabat Pengusul</t>
  </si>
  <si>
    <t>Catatan Anggota Tim Penilai :</t>
  </si>
  <si>
    <t>..................., ...................</t>
  </si>
  <si>
    <t>Penilai,</t>
  </si>
  <si>
    <t>NIP.</t>
  </si>
  <si>
    <t>VI</t>
  </si>
  <si>
    <t>Catatan Ketua Tim Penilai :</t>
  </si>
  <si>
    <t>Ketua Tim Penilai,</t>
  </si>
  <si>
    <t>DAFTAR USUL PENETAPAN ANGKA KREDIT</t>
  </si>
  <si>
    <t>KETERANGAN PERORANGAN</t>
  </si>
  <si>
    <t>Nama</t>
  </si>
  <si>
    <t>NIP</t>
  </si>
  <si>
    <t>Nomor Seri KARPEG</t>
  </si>
  <si>
    <t>Tempat / Tanggal Lahir</t>
  </si>
  <si>
    <t>Jenis Kelamin</t>
  </si>
  <si>
    <t>Pendidikan yang Diperhitungkan Angka Kreditnya</t>
  </si>
  <si>
    <t>Pangkat/Golongan Ruang/TMT</t>
  </si>
  <si>
    <t>Masa Kerja Golongan</t>
  </si>
  <si>
    <t>Unit Kerja</t>
  </si>
  <si>
    <t>Laki-laki</t>
  </si>
  <si>
    <t>AK</t>
  </si>
  <si>
    <t>Kuantitas</t>
  </si>
  <si>
    <t>JABATAN PRANATA KOMPUTER AHLI MUDA</t>
  </si>
  <si>
    <t xml:space="preserve"> </t>
  </si>
  <si>
    <t>Masa penilaian tanggal 1 Januari 2021 s.d 31 Desember 2022</t>
  </si>
  <si>
    <t>199212052014121001</t>
  </si>
  <si>
    <t>Kuantan Singingi, 05 Desember 1992</t>
  </si>
  <si>
    <t>Nomor: 1401.2023.0301</t>
  </si>
  <si>
    <t>Debi Tomika, SST</t>
  </si>
  <si>
    <t>D-IV Komputasi Statistik</t>
  </si>
  <si>
    <t>Penata /III/c /1 Oktober 2020</t>
  </si>
  <si>
    <t>BPS Kabupaten Kuantan Singingi</t>
  </si>
  <si>
    <t>B 12008640</t>
  </si>
  <si>
    <t>Jabatan</t>
  </si>
  <si>
    <t>Pranata Komputer Ahli Muda</t>
  </si>
  <si>
    <t>8 Tahun 3 Bulan</t>
  </si>
  <si>
    <t>MELAKSANAKAN TUGAS SEBAGAI KOORDINATOR FUNGSI IPDS DI BPS KABUPATEN KUANTAN SINGINGI</t>
  </si>
  <si>
    <t>2.  Daftar usul penetapan angka kredit</t>
  </si>
  <si>
    <t>3. Bukti fisik cetak</t>
  </si>
  <si>
    <r>
      <t xml:space="preserve">4.  Bukti fisik </t>
    </r>
    <r>
      <rPr>
        <i/>
        <sz val="11"/>
        <color theme="1"/>
        <rFont val="Calibri"/>
        <family val="2"/>
        <scheme val="minor"/>
      </rPr>
      <t xml:space="preserve">softfile </t>
    </r>
    <r>
      <rPr>
        <sz val="11"/>
        <color theme="1"/>
        <rFont val="Calibri"/>
        <family val="2"/>
        <scheme val="minor"/>
      </rPr>
      <t>(s.id/dupakdebitomika)</t>
    </r>
  </si>
  <si>
    <t>Teluk Kuantan, 27 Maret 2023</t>
  </si>
  <si>
    <t>NIP. 199212052014121001</t>
  </si>
  <si>
    <t>Ir. Budianto</t>
  </si>
  <si>
    <t>NIP. 196707261994011001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</si>
</sst>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@\ * &quot;: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quotePrefix="1" applyFont="1" applyBorder="1" applyAlignment="1">
      <alignment horizontal="center"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3" fillId="0" borderId="27" xfId="0" quotePrefix="1" applyFont="1" applyBorder="1" applyAlignment="1">
      <alignment horizontal="center" vertical="center" wrapText="1"/>
    </xf>
    <xf numFmtId="164" fontId="0" fillId="0" borderId="29" xfId="1" applyNumberFormat="1" applyFont="1" applyBorder="1"/>
    <xf numFmtId="164" fontId="0" fillId="0" borderId="30" xfId="1" applyNumberFormat="1" applyFont="1" applyBorder="1"/>
    <xf numFmtId="0" fontId="0" fillId="0" borderId="29" xfId="0" applyBorder="1"/>
    <xf numFmtId="0" fontId="0" fillId="0" borderId="29" xfId="0" applyBorder="1" applyAlignment="1">
      <alignment wrapText="1"/>
    </xf>
    <xf numFmtId="165" fontId="0" fillId="0" borderId="0" xfId="0" applyNumberFormat="1"/>
    <xf numFmtId="164" fontId="2" fillId="0" borderId="29" xfId="1" applyNumberFormat="1" applyFont="1" applyBorder="1"/>
    <xf numFmtId="164" fontId="2" fillId="0" borderId="30" xfId="1" applyNumberFormat="1" applyFont="1" applyBorder="1"/>
    <xf numFmtId="164" fontId="0" fillId="2" borderId="29" xfId="1" applyNumberFormat="1" applyFont="1" applyFill="1" applyBorder="1"/>
    <xf numFmtId="0" fontId="0" fillId="0" borderId="29" xfId="0" applyBorder="1" applyAlignment="1">
      <alignment horizontal="center" vertical="top"/>
    </xf>
    <xf numFmtId="164" fontId="2" fillId="0" borderId="36" xfId="1" applyNumberFormat="1" applyFont="1" applyBorder="1"/>
    <xf numFmtId="164" fontId="6" fillId="0" borderId="36" xfId="1" applyNumberFormat="1" applyFont="1" applyBorder="1"/>
    <xf numFmtId="164" fontId="6" fillId="0" borderId="37" xfId="1" applyNumberFormat="1" applyFont="1" applyBorder="1"/>
    <xf numFmtId="0" fontId="2" fillId="0" borderId="29" xfId="0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0" fillId="0" borderId="39" xfId="0" applyBorder="1"/>
    <xf numFmtId="0" fontId="0" fillId="0" borderId="39" xfId="0" applyBorder="1" applyAlignment="1">
      <alignment wrapText="1"/>
    </xf>
    <xf numFmtId="0" fontId="0" fillId="0" borderId="4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42" xfId="0" applyBorder="1"/>
    <xf numFmtId="0" fontId="0" fillId="0" borderId="0" xfId="0" applyAlignment="1">
      <alignment horizontal="left" vertical="center"/>
    </xf>
    <xf numFmtId="0" fontId="0" fillId="0" borderId="43" xfId="0" applyBorder="1"/>
    <xf numFmtId="0" fontId="0" fillId="0" borderId="44" xfId="0" applyBorder="1"/>
    <xf numFmtId="0" fontId="0" fillId="0" borderId="44" xfId="0" applyBorder="1" applyAlignment="1">
      <alignment wrapText="1"/>
    </xf>
    <xf numFmtId="0" fontId="0" fillId="0" borderId="45" xfId="0" applyBorder="1"/>
    <xf numFmtId="0" fontId="2" fillId="0" borderId="29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2" xfId="0" applyFont="1" applyBorder="1" applyAlignment="1">
      <alignment vertical="center"/>
    </xf>
    <xf numFmtId="0" fontId="0" fillId="0" borderId="32" xfId="0" applyBorder="1"/>
    <xf numFmtId="0" fontId="0" fillId="0" borderId="32" xfId="0" applyBorder="1" applyAlignment="1">
      <alignment wrapText="1"/>
    </xf>
    <xf numFmtId="0" fontId="0" fillId="0" borderId="33" xfId="0" applyBorder="1"/>
    <xf numFmtId="0" fontId="0" fillId="0" borderId="42" xfId="0" applyBorder="1" applyAlignment="1">
      <alignment horizontal="left"/>
    </xf>
    <xf numFmtId="0" fontId="0" fillId="0" borderId="44" xfId="0" applyBorder="1" applyAlignment="1">
      <alignment horizontal="left" vertical="center"/>
    </xf>
    <xf numFmtId="166" fontId="0" fillId="0" borderId="29" xfId="0" applyNumberFormat="1" applyBorder="1"/>
    <xf numFmtId="0" fontId="0" fillId="0" borderId="28" xfId="0" applyBorder="1"/>
    <xf numFmtId="0" fontId="0" fillId="0" borderId="30" xfId="0" applyBorder="1"/>
    <xf numFmtId="0" fontId="0" fillId="0" borderId="30" xfId="0" quotePrefix="1" applyBorder="1"/>
    <xf numFmtId="0" fontId="0" fillId="0" borderId="35" xfId="0" applyBorder="1"/>
    <xf numFmtId="166" fontId="0" fillId="0" borderId="36" xfId="0" applyNumberFormat="1" applyBorder="1"/>
    <xf numFmtId="0" fontId="0" fillId="0" borderId="37" xfId="0" applyBorder="1"/>
    <xf numFmtId="0" fontId="0" fillId="0" borderId="22" xfId="0" applyBorder="1"/>
    <xf numFmtId="166" fontId="0" fillId="0" borderId="26" xfId="0" applyNumberFormat="1" applyBorder="1"/>
    <xf numFmtId="0" fontId="0" fillId="0" borderId="27" xfId="0" applyBorder="1"/>
    <xf numFmtId="164" fontId="2" fillId="0" borderId="38" xfId="1" applyNumberFormat="1" applyFont="1" applyBorder="1"/>
    <xf numFmtId="164" fontId="2" fillId="0" borderId="49" xfId="1" applyNumberFormat="1" applyFont="1" applyBorder="1"/>
    <xf numFmtId="0" fontId="5" fillId="0" borderId="0" xfId="0" applyFont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3" xfId="0" quotePrefix="1" applyFont="1" applyBorder="1" applyAlignment="1">
      <alignment horizontal="center" vertical="center" wrapText="1"/>
    </xf>
    <xf numFmtId="0" fontId="3" fillId="0" borderId="24" xfId="0" quotePrefix="1" applyFont="1" applyBorder="1" applyAlignment="1">
      <alignment horizontal="center" vertical="center" wrapText="1"/>
    </xf>
    <xf numFmtId="0" fontId="3" fillId="0" borderId="25" xfId="0" quotePrefix="1" applyFon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top"/>
    </xf>
    <xf numFmtId="0" fontId="0" fillId="0" borderId="29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top"/>
    </xf>
    <xf numFmtId="0" fontId="4" fillId="0" borderId="31" xfId="0" applyFont="1" applyBorder="1" applyAlignment="1">
      <alignment horizontal="center" vertical="top" wrapText="1"/>
    </xf>
    <xf numFmtId="0" fontId="4" fillId="0" borderId="32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0" fontId="4" fillId="0" borderId="3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41" xfId="0" applyBorder="1" applyAlignment="1">
      <alignment vertical="center"/>
    </xf>
    <xf numFmtId="0" fontId="0" fillId="0" borderId="26" xfId="0" applyBorder="1" applyAlignment="1">
      <alignment vertic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" fillId="0" borderId="33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43" xfId="0" applyBorder="1" applyAlignment="1">
      <alignment vertical="center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0B84-24FF-4376-A8AE-59C32BB10157}">
  <sheetPr>
    <pageSetUpPr fitToPage="1"/>
  </sheetPr>
  <dimension ref="A1:C17"/>
  <sheetViews>
    <sheetView view="pageBreakPreview" zoomScale="85" zoomScaleNormal="100" zoomScaleSheetLayoutView="85" workbookViewId="0">
      <selection activeCell="A2" sqref="A2:C2"/>
    </sheetView>
  </sheetViews>
  <sheetFormatPr defaultColWidth="8.7109375" defaultRowHeight="15" x14ac:dyDescent="0.25"/>
  <cols>
    <col min="1" max="1" width="3" bestFit="1" customWidth="1"/>
    <col min="2" max="2" width="48.7109375" bestFit="1" customWidth="1"/>
    <col min="3" max="3" width="59.7109375" bestFit="1" customWidth="1"/>
  </cols>
  <sheetData>
    <row r="1" spans="1:3" ht="15.75" x14ac:dyDescent="0.25">
      <c r="A1" s="56" t="s">
        <v>343</v>
      </c>
      <c r="B1" s="56"/>
      <c r="C1" s="56"/>
    </row>
    <row r="2" spans="1:3" ht="15.75" x14ac:dyDescent="0.25">
      <c r="A2" s="56" t="s">
        <v>357</v>
      </c>
      <c r="B2" s="56"/>
      <c r="C2" s="56"/>
    </row>
    <row r="3" spans="1:3" ht="15.75" x14ac:dyDescent="0.25">
      <c r="A3" s="56" t="s">
        <v>362</v>
      </c>
      <c r="B3" s="56"/>
      <c r="C3" s="56"/>
    </row>
    <row r="5" spans="1:3" x14ac:dyDescent="0.25">
      <c r="A5" s="60" t="s">
        <v>359</v>
      </c>
      <c r="B5" s="60"/>
      <c r="C5" s="60"/>
    </row>
    <row r="6" spans="1:3" ht="15.75" thickBot="1" x14ac:dyDescent="0.3"/>
    <row r="7" spans="1:3" ht="16.5" thickBot="1" x14ac:dyDescent="0.3">
      <c r="A7" s="57" t="s">
        <v>344</v>
      </c>
      <c r="B7" s="58"/>
      <c r="C7" s="59"/>
    </row>
    <row r="8" spans="1:3" ht="15.75" thickTop="1" x14ac:dyDescent="0.25">
      <c r="A8" s="51">
        <v>1</v>
      </c>
      <c r="B8" s="52" t="s">
        <v>345</v>
      </c>
      <c r="C8" s="53" t="s">
        <v>363</v>
      </c>
    </row>
    <row r="9" spans="1:3" x14ac:dyDescent="0.25">
      <c r="A9" s="45">
        <v>2</v>
      </c>
      <c r="B9" s="44" t="s">
        <v>346</v>
      </c>
      <c r="C9" s="47" t="s">
        <v>360</v>
      </c>
    </row>
    <row r="10" spans="1:3" x14ac:dyDescent="0.25">
      <c r="A10" s="45">
        <v>3</v>
      </c>
      <c r="B10" s="44" t="s">
        <v>347</v>
      </c>
      <c r="C10" s="46" t="s">
        <v>367</v>
      </c>
    </row>
    <row r="11" spans="1:3" x14ac:dyDescent="0.25">
      <c r="A11" s="45">
        <v>4</v>
      </c>
      <c r="B11" s="44" t="s">
        <v>348</v>
      </c>
      <c r="C11" s="46" t="s">
        <v>361</v>
      </c>
    </row>
    <row r="12" spans="1:3" x14ac:dyDescent="0.25">
      <c r="A12" s="45">
        <v>5</v>
      </c>
      <c r="B12" s="44" t="s">
        <v>349</v>
      </c>
      <c r="C12" s="46" t="s">
        <v>354</v>
      </c>
    </row>
    <row r="13" spans="1:3" x14ac:dyDescent="0.25">
      <c r="A13" s="45">
        <v>6</v>
      </c>
      <c r="B13" s="44" t="s">
        <v>350</v>
      </c>
      <c r="C13" s="46" t="s">
        <v>364</v>
      </c>
    </row>
    <row r="14" spans="1:3" x14ac:dyDescent="0.25">
      <c r="A14" s="45">
        <v>7</v>
      </c>
      <c r="B14" s="44" t="s">
        <v>351</v>
      </c>
      <c r="C14" s="46" t="s">
        <v>365</v>
      </c>
    </row>
    <row r="15" spans="1:3" x14ac:dyDescent="0.25">
      <c r="A15" s="45">
        <v>8</v>
      </c>
      <c r="B15" s="44" t="s">
        <v>368</v>
      </c>
      <c r="C15" s="46" t="s">
        <v>369</v>
      </c>
    </row>
    <row r="16" spans="1:3" x14ac:dyDescent="0.25">
      <c r="A16" s="45">
        <v>9</v>
      </c>
      <c r="B16" s="44" t="s">
        <v>352</v>
      </c>
      <c r="C16" s="46" t="s">
        <v>370</v>
      </c>
    </row>
    <row r="17" spans="1:3" ht="15.75" thickBot="1" x14ac:dyDescent="0.3">
      <c r="A17" s="48">
        <v>10</v>
      </c>
      <c r="B17" s="49" t="s">
        <v>353</v>
      </c>
      <c r="C17" s="50" t="s">
        <v>366</v>
      </c>
    </row>
  </sheetData>
  <mergeCells count="5">
    <mergeCell ref="A1:C1"/>
    <mergeCell ref="A2:C2"/>
    <mergeCell ref="A3:C3"/>
    <mergeCell ref="A7:C7"/>
    <mergeCell ref="A5:C5"/>
  </mergeCells>
  <pageMargins left="0.7" right="0.7" top="0.75" bottom="0.75" header="0.3" footer="0.3"/>
  <pageSetup paperSize="9" scale="7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60EB-670F-4971-92BE-4298A8F17F5A}">
  <sheetPr>
    <pageSetUpPr fitToPage="1"/>
  </sheetPr>
  <dimension ref="B1:O361"/>
  <sheetViews>
    <sheetView tabSelected="1" view="pageBreakPreview" topLeftCell="C1" zoomScaleNormal="115" zoomScaleSheetLayoutView="100" workbookViewId="0">
      <pane ySplit="4" topLeftCell="A317" activePane="bottomLeft" state="frozen"/>
      <selection pane="bottomLeft" activeCell="C324" sqref="C324:E326"/>
    </sheetView>
  </sheetViews>
  <sheetFormatPr defaultColWidth="8.7109375" defaultRowHeight="15" x14ac:dyDescent="0.25"/>
  <cols>
    <col min="1" max="1" width="4.7109375" customWidth="1"/>
    <col min="2" max="2" width="3.140625" bestFit="1" customWidth="1"/>
    <col min="3" max="3" width="2.28515625" bestFit="1" customWidth="1"/>
    <col min="4" max="4" width="3" bestFit="1" customWidth="1"/>
    <col min="5" max="5" width="62.85546875" style="1" customWidth="1"/>
    <col min="6" max="6" width="9.42578125" customWidth="1"/>
    <col min="7" max="7" width="9.7109375" bestFit="1" customWidth="1"/>
    <col min="8" max="8" width="9.42578125" customWidth="1"/>
    <col min="9" max="9" width="7.7109375" customWidth="1"/>
    <col min="10" max="10" width="8" customWidth="1"/>
    <col min="12" max="15" width="8.7109375" customWidth="1"/>
  </cols>
  <sheetData>
    <row r="1" spans="2:15" ht="15.75" thickBot="1" x14ac:dyDescent="0.3"/>
    <row r="2" spans="2:15" ht="15.75" thickBot="1" x14ac:dyDescent="0.3">
      <c r="B2" s="75" t="s">
        <v>0</v>
      </c>
      <c r="C2" s="78" t="s">
        <v>1</v>
      </c>
      <c r="D2" s="79"/>
      <c r="E2" s="80"/>
      <c r="F2" s="61" t="s">
        <v>2</v>
      </c>
      <c r="G2" s="62"/>
      <c r="H2" s="62"/>
      <c r="I2" s="62"/>
      <c r="J2" s="62"/>
      <c r="K2" s="63"/>
    </row>
    <row r="3" spans="2:15" ht="15.75" thickBot="1" x14ac:dyDescent="0.3">
      <c r="B3" s="76"/>
      <c r="C3" s="81"/>
      <c r="D3" s="82"/>
      <c r="E3" s="83"/>
      <c r="F3" s="64" t="s">
        <v>3</v>
      </c>
      <c r="G3" s="65"/>
      <c r="H3" s="66"/>
      <c r="I3" s="67" t="s">
        <v>4</v>
      </c>
      <c r="J3" s="65"/>
      <c r="K3" s="68"/>
    </row>
    <row r="4" spans="2:15" ht="15.75" thickBot="1" x14ac:dyDescent="0.3">
      <c r="B4" s="77"/>
      <c r="C4" s="84"/>
      <c r="D4" s="85"/>
      <c r="E4" s="86"/>
      <c r="F4" s="2" t="s">
        <v>5</v>
      </c>
      <c r="G4" s="3" t="s">
        <v>6</v>
      </c>
      <c r="H4" s="3" t="s">
        <v>7</v>
      </c>
      <c r="I4" s="3" t="s">
        <v>5</v>
      </c>
      <c r="J4" s="3" t="s">
        <v>6</v>
      </c>
      <c r="K4" s="4" t="s">
        <v>7</v>
      </c>
    </row>
    <row r="5" spans="2:15" x14ac:dyDescent="0.25">
      <c r="B5" s="5" t="s">
        <v>8</v>
      </c>
      <c r="C5" s="69" t="s">
        <v>9</v>
      </c>
      <c r="D5" s="70"/>
      <c r="E5" s="71"/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7" t="s">
        <v>15</v>
      </c>
      <c r="N5" t="s">
        <v>355</v>
      </c>
      <c r="O5" t="s">
        <v>356</v>
      </c>
    </row>
    <row r="6" spans="2:15" x14ac:dyDescent="0.25">
      <c r="B6" s="87" t="s">
        <v>16</v>
      </c>
      <c r="C6" s="74" t="s">
        <v>17</v>
      </c>
      <c r="D6" s="74"/>
      <c r="E6" s="74"/>
      <c r="F6" s="8"/>
      <c r="G6" s="8"/>
      <c r="H6" s="8"/>
      <c r="I6" s="8"/>
      <c r="J6" s="8"/>
      <c r="K6" s="9"/>
    </row>
    <row r="7" spans="2:15" x14ac:dyDescent="0.25">
      <c r="B7" s="87"/>
      <c r="C7" s="73" t="s">
        <v>18</v>
      </c>
      <c r="D7" s="74" t="s">
        <v>19</v>
      </c>
      <c r="E7" s="74"/>
      <c r="F7" s="8"/>
      <c r="G7" s="8"/>
      <c r="H7" s="8"/>
      <c r="I7" s="8"/>
      <c r="J7" s="8"/>
      <c r="K7" s="9"/>
    </row>
    <row r="8" spans="2:15" x14ac:dyDescent="0.25">
      <c r="B8" s="87"/>
      <c r="C8" s="73"/>
      <c r="D8" s="10">
        <v>1</v>
      </c>
      <c r="E8" s="11" t="s">
        <v>20</v>
      </c>
      <c r="F8" s="8"/>
      <c r="G8" s="8"/>
      <c r="H8" s="8"/>
      <c r="I8" s="8"/>
      <c r="J8" s="8"/>
      <c r="K8" s="9"/>
      <c r="M8" t="s">
        <v>21</v>
      </c>
      <c r="N8" s="12">
        <v>4.16</v>
      </c>
    </row>
    <row r="9" spans="2:15" ht="30" x14ac:dyDescent="0.25">
      <c r="B9" s="87"/>
      <c r="C9" s="73"/>
      <c r="D9" s="10">
        <v>2</v>
      </c>
      <c r="E9" s="11" t="s">
        <v>22</v>
      </c>
      <c r="F9" s="8"/>
      <c r="G9" s="8"/>
      <c r="H9" s="8"/>
      <c r="I9" s="8"/>
      <c r="J9" s="8"/>
      <c r="K9" s="9"/>
      <c r="M9" t="s">
        <v>23</v>
      </c>
      <c r="N9" s="12">
        <v>0.78</v>
      </c>
    </row>
    <row r="10" spans="2:15" ht="30" x14ac:dyDescent="0.25">
      <c r="B10" s="87"/>
      <c r="C10" s="73"/>
      <c r="D10" s="10">
        <v>3</v>
      </c>
      <c r="E10" s="11" t="s">
        <v>24</v>
      </c>
      <c r="F10" s="8"/>
      <c r="G10" s="8"/>
      <c r="H10" s="8"/>
      <c r="I10" s="8"/>
      <c r="J10" s="8"/>
      <c r="K10" s="9"/>
      <c r="M10" t="s">
        <v>21</v>
      </c>
      <c r="N10" s="12">
        <v>2.2000000000000002</v>
      </c>
    </row>
    <row r="11" spans="2:15" ht="30" x14ac:dyDescent="0.25">
      <c r="B11" s="87"/>
      <c r="C11" s="73"/>
      <c r="D11" s="10">
        <v>4</v>
      </c>
      <c r="E11" s="11" t="s">
        <v>25</v>
      </c>
      <c r="F11" s="8"/>
      <c r="G11" s="8"/>
      <c r="H11" s="8"/>
      <c r="I11" s="8"/>
      <c r="J11" s="8"/>
      <c r="K11" s="9"/>
      <c r="M11" t="s">
        <v>23</v>
      </c>
      <c r="N11" s="12">
        <v>1.32</v>
      </c>
    </row>
    <row r="12" spans="2:15" x14ac:dyDescent="0.25">
      <c r="B12" s="87"/>
      <c r="C12" s="73"/>
      <c r="D12" s="10">
        <v>5</v>
      </c>
      <c r="E12" s="11" t="s">
        <v>26</v>
      </c>
      <c r="F12" s="8"/>
      <c r="G12" s="8"/>
      <c r="H12" s="8"/>
      <c r="I12" s="8"/>
      <c r="J12" s="8"/>
      <c r="K12" s="9"/>
      <c r="M12" t="s">
        <v>23</v>
      </c>
      <c r="N12" s="12">
        <v>1.32</v>
      </c>
    </row>
    <row r="13" spans="2:15" ht="30" x14ac:dyDescent="0.25">
      <c r="B13" s="87"/>
      <c r="C13" s="73"/>
      <c r="D13" s="10">
        <v>6</v>
      </c>
      <c r="E13" s="11" t="s">
        <v>27</v>
      </c>
      <c r="F13" s="8"/>
      <c r="G13" s="8"/>
      <c r="H13" s="8"/>
      <c r="I13" s="8"/>
      <c r="J13" s="8"/>
      <c r="K13" s="9"/>
      <c r="M13" t="s">
        <v>23</v>
      </c>
      <c r="N13" s="12">
        <v>1.32</v>
      </c>
    </row>
    <row r="14" spans="2:15" x14ac:dyDescent="0.25">
      <c r="B14" s="87"/>
      <c r="C14" s="73"/>
      <c r="D14" s="10">
        <v>7</v>
      </c>
      <c r="E14" s="11" t="s">
        <v>28</v>
      </c>
      <c r="F14" s="8"/>
      <c r="G14" s="8"/>
      <c r="H14" s="8"/>
      <c r="I14" s="8"/>
      <c r="J14" s="8"/>
      <c r="K14" s="9"/>
      <c r="M14" t="s">
        <v>23</v>
      </c>
      <c r="N14" s="12">
        <v>1.32</v>
      </c>
    </row>
    <row r="15" spans="2:15" x14ac:dyDescent="0.25">
      <c r="B15" s="87"/>
      <c r="C15" s="73"/>
      <c r="D15" s="10">
        <v>8</v>
      </c>
      <c r="E15" s="11" t="s">
        <v>29</v>
      </c>
      <c r="F15" s="8"/>
      <c r="G15" s="8"/>
      <c r="H15" s="8"/>
      <c r="I15" s="8"/>
      <c r="J15" s="8"/>
      <c r="K15" s="9"/>
      <c r="M15" t="s">
        <v>21</v>
      </c>
      <c r="N15" s="12">
        <v>2.8159999999999998</v>
      </c>
    </row>
    <row r="16" spans="2:15" x14ac:dyDescent="0.25">
      <c r="B16" s="87"/>
      <c r="C16" s="73"/>
      <c r="D16" s="10">
        <v>9</v>
      </c>
      <c r="E16" s="11" t="s">
        <v>30</v>
      </c>
      <c r="F16" s="8"/>
      <c r="G16" s="8"/>
      <c r="H16" s="8"/>
      <c r="I16" s="8"/>
      <c r="J16" s="8"/>
      <c r="K16" s="9"/>
      <c r="M16" t="s">
        <v>21</v>
      </c>
      <c r="N16" s="12">
        <v>2.2000000000000002</v>
      </c>
    </row>
    <row r="17" spans="2:14" x14ac:dyDescent="0.25">
      <c r="B17" s="87"/>
      <c r="C17" s="73"/>
      <c r="D17" s="10">
        <v>10</v>
      </c>
      <c r="E17" s="11" t="s">
        <v>31</v>
      </c>
      <c r="F17" s="8"/>
      <c r="G17" s="8"/>
      <c r="H17" s="8"/>
      <c r="I17" s="8"/>
      <c r="J17" s="8"/>
      <c r="K17" s="9"/>
      <c r="M17" t="s">
        <v>23</v>
      </c>
      <c r="N17" s="12">
        <v>1.32</v>
      </c>
    </row>
    <row r="18" spans="2:14" ht="30" x14ac:dyDescent="0.25">
      <c r="B18" s="87"/>
      <c r="C18" s="73"/>
      <c r="D18" s="10">
        <v>11</v>
      </c>
      <c r="E18" s="11" t="s">
        <v>32</v>
      </c>
      <c r="F18" s="8"/>
      <c r="G18" s="8"/>
      <c r="H18" s="8"/>
      <c r="I18" s="8"/>
      <c r="J18" s="8"/>
      <c r="K18" s="9"/>
      <c r="M18" t="s">
        <v>21</v>
      </c>
      <c r="N18" s="12">
        <v>4.84</v>
      </c>
    </row>
    <row r="19" spans="2:14" ht="30" x14ac:dyDescent="0.25">
      <c r="B19" s="87"/>
      <c r="C19" s="73"/>
      <c r="D19" s="10">
        <v>12</v>
      </c>
      <c r="E19" s="11" t="s">
        <v>33</v>
      </c>
      <c r="F19" s="8"/>
      <c r="G19" s="8"/>
      <c r="H19" s="8"/>
      <c r="I19" s="8"/>
      <c r="J19" s="8"/>
      <c r="K19" s="9"/>
      <c r="M19" t="s">
        <v>23</v>
      </c>
      <c r="N19" s="12">
        <v>0.6</v>
      </c>
    </row>
    <row r="20" spans="2:14" ht="30" x14ac:dyDescent="0.25">
      <c r="B20" s="87"/>
      <c r="C20" s="73"/>
      <c r="D20" s="10">
        <v>13</v>
      </c>
      <c r="E20" s="11" t="s">
        <v>34</v>
      </c>
      <c r="F20" s="8"/>
      <c r="G20" s="8"/>
      <c r="H20" s="8"/>
      <c r="I20" s="8"/>
      <c r="J20" s="8"/>
      <c r="K20" s="9"/>
      <c r="M20" t="s">
        <v>21</v>
      </c>
      <c r="N20" s="12">
        <v>3.52</v>
      </c>
    </row>
    <row r="21" spans="2:14" ht="30" x14ac:dyDescent="0.25">
      <c r="B21" s="87"/>
      <c r="C21" s="73"/>
      <c r="D21" s="10">
        <v>14</v>
      </c>
      <c r="E21" s="11" t="s">
        <v>35</v>
      </c>
      <c r="F21" s="8"/>
      <c r="G21" s="8"/>
      <c r="H21" s="8"/>
      <c r="I21" s="8"/>
      <c r="J21" s="8"/>
      <c r="K21" s="9"/>
      <c r="M21" t="s">
        <v>23</v>
      </c>
      <c r="N21" s="12">
        <v>0.72</v>
      </c>
    </row>
    <row r="22" spans="2:14" ht="30" x14ac:dyDescent="0.25">
      <c r="B22" s="87"/>
      <c r="C22" s="73"/>
      <c r="D22" s="10">
        <v>15</v>
      </c>
      <c r="E22" s="11" t="s">
        <v>36</v>
      </c>
      <c r="F22" s="8"/>
      <c r="G22" s="8"/>
      <c r="H22" s="8"/>
      <c r="I22" s="8"/>
      <c r="J22" s="8"/>
      <c r="K22" s="9"/>
      <c r="M22" t="s">
        <v>21</v>
      </c>
      <c r="N22" s="12">
        <v>1.6</v>
      </c>
    </row>
    <row r="23" spans="2:14" x14ac:dyDescent="0.25">
      <c r="B23" s="87"/>
      <c r="C23" s="73"/>
      <c r="D23" s="10">
        <v>16</v>
      </c>
      <c r="E23" s="11" t="s">
        <v>37</v>
      </c>
      <c r="F23" s="8"/>
      <c r="G23" s="8"/>
      <c r="H23" s="8"/>
      <c r="I23" s="8"/>
      <c r="J23" s="8"/>
      <c r="K23" s="9"/>
      <c r="M23" t="s">
        <v>21</v>
      </c>
      <c r="N23" s="12">
        <v>2.2000000000000002</v>
      </c>
    </row>
    <row r="24" spans="2:14" ht="30" x14ac:dyDescent="0.25">
      <c r="B24" s="87"/>
      <c r="C24" s="73"/>
      <c r="D24" s="10">
        <v>17</v>
      </c>
      <c r="E24" s="11" t="s">
        <v>38</v>
      </c>
      <c r="F24" s="8"/>
      <c r="G24" s="8"/>
      <c r="H24" s="8"/>
      <c r="I24" s="8"/>
      <c r="J24" s="8"/>
      <c r="K24" s="9"/>
      <c r="M24" t="s">
        <v>21</v>
      </c>
      <c r="N24" s="12">
        <v>1.1000000000000001</v>
      </c>
    </row>
    <row r="25" spans="2:14" x14ac:dyDescent="0.25">
      <c r="B25" s="87"/>
      <c r="C25" s="73"/>
      <c r="D25" s="10">
        <v>18</v>
      </c>
      <c r="E25" s="11" t="s">
        <v>39</v>
      </c>
      <c r="F25" s="8"/>
      <c r="G25" s="8"/>
      <c r="H25" s="8"/>
      <c r="I25" s="8"/>
      <c r="J25" s="8"/>
      <c r="K25" s="9"/>
      <c r="M25" t="s">
        <v>21</v>
      </c>
      <c r="N25" s="12">
        <v>2.3079999999999998</v>
      </c>
    </row>
    <row r="26" spans="2:14" x14ac:dyDescent="0.25">
      <c r="B26" s="87"/>
      <c r="C26" s="73"/>
      <c r="D26" s="10">
        <v>19</v>
      </c>
      <c r="E26" s="11" t="s">
        <v>40</v>
      </c>
      <c r="F26" s="8"/>
      <c r="G26" s="8"/>
      <c r="H26" s="8"/>
      <c r="I26" s="8"/>
      <c r="J26" s="8"/>
      <c r="K26" s="9"/>
      <c r="M26" t="s">
        <v>23</v>
      </c>
      <c r="N26" s="12">
        <v>1.32</v>
      </c>
    </row>
    <row r="27" spans="2:14" x14ac:dyDescent="0.25">
      <c r="B27" s="87"/>
      <c r="C27" s="73"/>
      <c r="D27" s="10">
        <v>20</v>
      </c>
      <c r="E27" s="11" t="s">
        <v>41</v>
      </c>
      <c r="F27" s="8"/>
      <c r="G27" s="8"/>
      <c r="H27" s="8"/>
      <c r="I27" s="8"/>
      <c r="J27" s="8"/>
      <c r="K27" s="9"/>
      <c r="M27" t="s">
        <v>23</v>
      </c>
      <c r="N27" s="12">
        <v>0.82499999999999996</v>
      </c>
    </row>
    <row r="28" spans="2:14" x14ac:dyDescent="0.25">
      <c r="B28" s="87"/>
      <c r="C28" s="73"/>
      <c r="D28" s="10">
        <v>21</v>
      </c>
      <c r="E28" s="11" t="s">
        <v>42</v>
      </c>
      <c r="F28" s="8"/>
      <c r="G28" s="8"/>
      <c r="H28" s="8"/>
      <c r="I28" s="8"/>
      <c r="J28" s="8"/>
      <c r="K28" s="9"/>
      <c r="M28" t="s">
        <v>21</v>
      </c>
      <c r="N28" s="12">
        <v>0.82499999999999996</v>
      </c>
    </row>
    <row r="29" spans="2:14" x14ac:dyDescent="0.25">
      <c r="B29" s="87"/>
      <c r="C29" s="73"/>
      <c r="D29" s="10">
        <v>22</v>
      </c>
      <c r="E29" s="11" t="s">
        <v>43</v>
      </c>
      <c r="F29" s="8"/>
      <c r="G29" s="8"/>
      <c r="H29" s="8"/>
      <c r="I29" s="8"/>
      <c r="J29" s="8"/>
      <c r="K29" s="9"/>
      <c r="M29" t="s">
        <v>21</v>
      </c>
      <c r="N29" s="12">
        <v>2.2000000000000002</v>
      </c>
    </row>
    <row r="30" spans="2:14" x14ac:dyDescent="0.25">
      <c r="B30" s="87"/>
      <c r="C30" s="73"/>
      <c r="D30" s="10">
        <v>23</v>
      </c>
      <c r="E30" s="11" t="s">
        <v>44</v>
      </c>
      <c r="F30" s="8"/>
      <c r="G30" s="8"/>
      <c r="H30" s="8"/>
      <c r="I30" s="8"/>
      <c r="J30" s="8"/>
      <c r="K30" s="9"/>
      <c r="M30" t="s">
        <v>21</v>
      </c>
      <c r="N30" s="12">
        <v>2.2000000000000002</v>
      </c>
    </row>
    <row r="31" spans="2:14" ht="30" x14ac:dyDescent="0.25">
      <c r="B31" s="87"/>
      <c r="C31" s="73"/>
      <c r="D31" s="10">
        <v>24</v>
      </c>
      <c r="E31" s="11" t="s">
        <v>45</v>
      </c>
      <c r="F31" s="8"/>
      <c r="G31" s="8"/>
      <c r="H31" s="8"/>
      <c r="I31" s="8"/>
      <c r="J31" s="8"/>
      <c r="K31" s="9"/>
      <c r="M31" t="s">
        <v>21</v>
      </c>
      <c r="N31" s="12">
        <v>1.4079999999999999</v>
      </c>
    </row>
    <row r="32" spans="2:14" ht="30" x14ac:dyDescent="0.25">
      <c r="B32" s="87"/>
      <c r="C32" s="73"/>
      <c r="D32" s="10">
        <v>25</v>
      </c>
      <c r="E32" s="11" t="s">
        <v>46</v>
      </c>
      <c r="F32" s="8"/>
      <c r="G32" s="8"/>
      <c r="H32" s="8"/>
      <c r="I32" s="8"/>
      <c r="J32" s="8"/>
      <c r="K32" s="9"/>
      <c r="M32" t="s">
        <v>23</v>
      </c>
      <c r="N32" s="12">
        <v>1.32</v>
      </c>
    </row>
    <row r="33" spans="2:14" x14ac:dyDescent="0.25">
      <c r="B33" s="87"/>
      <c r="C33" s="73"/>
      <c r="D33" s="10">
        <v>26</v>
      </c>
      <c r="E33" s="11" t="s">
        <v>47</v>
      </c>
      <c r="F33" s="8"/>
      <c r="G33" s="8"/>
      <c r="H33" s="8"/>
      <c r="I33" s="8"/>
      <c r="J33" s="8"/>
      <c r="K33" s="9"/>
      <c r="M33" t="s">
        <v>23</v>
      </c>
      <c r="N33" s="12">
        <v>0.495</v>
      </c>
    </row>
    <row r="34" spans="2:14" ht="30" x14ac:dyDescent="0.25">
      <c r="B34" s="87"/>
      <c r="C34" s="73"/>
      <c r="D34" s="10">
        <v>27</v>
      </c>
      <c r="E34" s="11" t="s">
        <v>48</v>
      </c>
      <c r="F34" s="8"/>
      <c r="G34" s="8"/>
      <c r="H34" s="8"/>
      <c r="I34" s="8"/>
      <c r="J34" s="8"/>
      <c r="K34" s="9"/>
      <c r="M34" t="s">
        <v>21</v>
      </c>
      <c r="N34" s="12">
        <v>0.44</v>
      </c>
    </row>
    <row r="35" spans="2:14" x14ac:dyDescent="0.25">
      <c r="B35" s="87"/>
      <c r="C35" s="73"/>
      <c r="D35" s="10">
        <v>28</v>
      </c>
      <c r="E35" s="11" t="s">
        <v>49</v>
      </c>
      <c r="F35" s="8"/>
      <c r="G35" s="8"/>
      <c r="H35" s="8"/>
      <c r="I35" s="8"/>
      <c r="J35" s="8"/>
      <c r="K35" s="9"/>
      <c r="M35" t="s">
        <v>23</v>
      </c>
      <c r="N35" s="12">
        <v>1.155</v>
      </c>
    </row>
    <row r="36" spans="2:14" x14ac:dyDescent="0.25">
      <c r="B36" s="87"/>
      <c r="C36" s="73"/>
      <c r="D36" s="10">
        <v>29</v>
      </c>
      <c r="E36" s="11" t="s">
        <v>50</v>
      </c>
      <c r="F36" s="8"/>
      <c r="G36" s="8"/>
      <c r="H36" s="8"/>
      <c r="I36" s="8"/>
      <c r="J36" s="8"/>
      <c r="K36" s="9"/>
      <c r="M36" t="s">
        <v>51</v>
      </c>
      <c r="N36" s="12">
        <v>0.22</v>
      </c>
    </row>
    <row r="37" spans="2:14" x14ac:dyDescent="0.25">
      <c r="B37" s="87"/>
      <c r="C37" s="73"/>
      <c r="D37" s="10">
        <v>30</v>
      </c>
      <c r="E37" s="11" t="s">
        <v>52</v>
      </c>
      <c r="F37" s="8"/>
      <c r="G37" s="8"/>
      <c r="H37" s="8"/>
      <c r="I37" s="8"/>
      <c r="J37" s="8"/>
      <c r="K37" s="9"/>
      <c r="M37" t="s">
        <v>21</v>
      </c>
      <c r="N37" s="12">
        <v>5.72</v>
      </c>
    </row>
    <row r="38" spans="2:14" x14ac:dyDescent="0.25">
      <c r="B38" s="87"/>
      <c r="C38" s="73"/>
      <c r="D38" s="10">
        <v>31</v>
      </c>
      <c r="E38" s="11" t="s">
        <v>53</v>
      </c>
      <c r="F38" s="8"/>
      <c r="G38" s="8"/>
      <c r="H38" s="8"/>
      <c r="I38" s="8"/>
      <c r="J38" s="8"/>
      <c r="K38" s="9"/>
      <c r="M38" t="s">
        <v>21</v>
      </c>
      <c r="N38" s="12">
        <v>0.96</v>
      </c>
    </row>
    <row r="39" spans="2:14" x14ac:dyDescent="0.25">
      <c r="B39" s="87"/>
      <c r="C39" s="73"/>
      <c r="D39" s="10">
        <v>32</v>
      </c>
      <c r="E39" s="11" t="s">
        <v>54</v>
      </c>
      <c r="F39" s="8"/>
      <c r="G39" s="8"/>
      <c r="H39" s="8"/>
      <c r="I39" s="8"/>
      <c r="J39" s="8"/>
      <c r="K39" s="9"/>
      <c r="M39" t="s">
        <v>21</v>
      </c>
      <c r="N39" s="12">
        <v>3.68</v>
      </c>
    </row>
    <row r="40" spans="2:14" x14ac:dyDescent="0.25">
      <c r="B40" s="87"/>
      <c r="C40" s="73"/>
      <c r="D40" s="10">
        <v>33</v>
      </c>
      <c r="E40" s="11" t="s">
        <v>55</v>
      </c>
      <c r="F40" s="8"/>
      <c r="G40" s="8"/>
      <c r="H40" s="8"/>
      <c r="I40" s="8"/>
      <c r="J40" s="8"/>
      <c r="K40" s="9"/>
      <c r="M40" t="s">
        <v>21</v>
      </c>
      <c r="N40" s="12">
        <v>1.1200000000000001</v>
      </c>
    </row>
    <row r="41" spans="2:14" x14ac:dyDescent="0.25">
      <c r="B41" s="87"/>
      <c r="C41" s="73"/>
      <c r="D41" s="10">
        <v>34</v>
      </c>
      <c r="E41" s="11" t="s">
        <v>56</v>
      </c>
      <c r="F41" s="8"/>
      <c r="G41" s="8"/>
      <c r="H41" s="8"/>
      <c r="I41" s="8"/>
      <c r="J41" s="8"/>
      <c r="K41" s="9"/>
      <c r="M41" t="s">
        <v>51</v>
      </c>
      <c r="N41" s="12">
        <v>0.66</v>
      </c>
    </row>
    <row r="42" spans="2:14" x14ac:dyDescent="0.25">
      <c r="B42" s="87"/>
      <c r="C42" s="73"/>
      <c r="D42" s="10">
        <v>35</v>
      </c>
      <c r="E42" s="11" t="s">
        <v>57</v>
      </c>
      <c r="F42" s="8"/>
      <c r="G42" s="8"/>
      <c r="H42" s="8"/>
      <c r="I42" s="8"/>
      <c r="J42" s="8"/>
      <c r="K42" s="9"/>
      <c r="M42" t="s">
        <v>23</v>
      </c>
      <c r="N42" s="12">
        <v>1.5</v>
      </c>
    </row>
    <row r="43" spans="2:14" x14ac:dyDescent="0.25">
      <c r="B43" s="87"/>
      <c r="C43" s="73"/>
      <c r="D43" s="10">
        <v>36</v>
      </c>
      <c r="E43" s="11" t="s">
        <v>58</v>
      </c>
      <c r="F43" s="8"/>
      <c r="G43" s="8"/>
      <c r="H43" s="8"/>
      <c r="I43" s="8"/>
      <c r="J43" s="8"/>
      <c r="K43" s="9"/>
      <c r="M43" t="s">
        <v>51</v>
      </c>
      <c r="N43" s="12">
        <v>0.6</v>
      </c>
    </row>
    <row r="44" spans="2:14" ht="30" x14ac:dyDescent="0.25">
      <c r="B44" s="87"/>
      <c r="C44" s="73"/>
      <c r="D44" s="10">
        <v>37</v>
      </c>
      <c r="E44" s="11" t="s">
        <v>59</v>
      </c>
      <c r="F44" s="8"/>
      <c r="G44" s="8"/>
      <c r="H44" s="8"/>
      <c r="I44" s="8"/>
      <c r="J44" s="8"/>
      <c r="K44" s="9"/>
      <c r="M44" t="s">
        <v>23</v>
      </c>
      <c r="N44" s="12">
        <v>0.9</v>
      </c>
    </row>
    <row r="45" spans="2:14" x14ac:dyDescent="0.25">
      <c r="B45" s="87"/>
      <c r="C45" s="73" t="s">
        <v>60</v>
      </c>
      <c r="D45" s="72" t="s">
        <v>61</v>
      </c>
      <c r="E45" s="72"/>
      <c r="F45" s="8"/>
      <c r="G45" s="8"/>
      <c r="H45" s="8"/>
      <c r="I45" s="8"/>
      <c r="J45" s="8"/>
      <c r="K45" s="9"/>
    </row>
    <row r="46" spans="2:14" x14ac:dyDescent="0.25">
      <c r="B46" s="87"/>
      <c r="C46" s="73"/>
      <c r="D46" s="10">
        <v>1</v>
      </c>
      <c r="E46" s="11" t="s">
        <v>62</v>
      </c>
      <c r="F46" s="8"/>
      <c r="G46" s="8"/>
      <c r="H46" s="8"/>
      <c r="I46" s="8"/>
      <c r="J46" s="8"/>
      <c r="K46" s="9"/>
      <c r="M46" t="s">
        <v>23</v>
      </c>
      <c r="N46" s="12">
        <v>1.98</v>
      </c>
    </row>
    <row r="47" spans="2:14" x14ac:dyDescent="0.25">
      <c r="B47" s="87"/>
      <c r="C47" s="73"/>
      <c r="D47" s="10">
        <v>2</v>
      </c>
      <c r="E47" s="11" t="s">
        <v>63</v>
      </c>
      <c r="F47" s="8"/>
      <c r="G47" s="8"/>
      <c r="H47" s="8"/>
      <c r="I47" s="8"/>
      <c r="J47" s="8"/>
      <c r="K47" s="9"/>
      <c r="M47" t="s">
        <v>51</v>
      </c>
      <c r="N47" s="12">
        <v>0.06</v>
      </c>
    </row>
    <row r="48" spans="2:14" x14ac:dyDescent="0.25">
      <c r="B48" s="87"/>
      <c r="C48" s="73"/>
      <c r="D48" s="10">
        <v>3</v>
      </c>
      <c r="E48" s="11" t="s">
        <v>64</v>
      </c>
      <c r="F48" s="8"/>
      <c r="G48" s="8"/>
      <c r="H48" s="8"/>
      <c r="I48" s="8"/>
      <c r="J48" s="8"/>
      <c r="K48" s="9"/>
      <c r="M48" t="s">
        <v>51</v>
      </c>
      <c r="N48" s="12">
        <v>0.88</v>
      </c>
    </row>
    <row r="49" spans="2:14" x14ac:dyDescent="0.25">
      <c r="B49" s="87"/>
      <c r="C49" s="73"/>
      <c r="D49" s="10">
        <v>4</v>
      </c>
      <c r="E49" s="11" t="s">
        <v>65</v>
      </c>
      <c r="F49" s="8"/>
      <c r="G49" s="8"/>
      <c r="H49" s="8"/>
      <c r="I49" s="8"/>
      <c r="J49" s="8"/>
      <c r="K49" s="9"/>
      <c r="M49" t="s">
        <v>51</v>
      </c>
      <c r="N49" s="12">
        <v>0.23</v>
      </c>
    </row>
    <row r="50" spans="2:14" x14ac:dyDescent="0.25">
      <c r="B50" s="87"/>
      <c r="C50" s="73"/>
      <c r="D50" s="10">
        <v>5</v>
      </c>
      <c r="E50" s="11" t="s">
        <v>66</v>
      </c>
      <c r="F50" s="8"/>
      <c r="G50" s="8"/>
      <c r="H50" s="8"/>
      <c r="I50" s="8"/>
      <c r="J50" s="8"/>
      <c r="K50" s="9"/>
      <c r="M50" t="s">
        <v>23</v>
      </c>
      <c r="N50" s="12">
        <v>0.51</v>
      </c>
    </row>
    <row r="51" spans="2:14" x14ac:dyDescent="0.25">
      <c r="B51" s="87"/>
      <c r="C51" s="73"/>
      <c r="D51" s="10">
        <v>6</v>
      </c>
      <c r="E51" s="11" t="s">
        <v>67</v>
      </c>
      <c r="F51" s="8"/>
      <c r="G51" s="8"/>
      <c r="H51" s="8"/>
      <c r="I51" s="8"/>
      <c r="J51" s="8"/>
      <c r="K51" s="9"/>
      <c r="M51" t="s">
        <v>23</v>
      </c>
      <c r="N51" s="12">
        <v>0.16500000000000001</v>
      </c>
    </row>
    <row r="52" spans="2:14" x14ac:dyDescent="0.25">
      <c r="B52" s="87"/>
      <c r="C52" s="73"/>
      <c r="D52" s="10">
        <v>7</v>
      </c>
      <c r="E52" s="11" t="s">
        <v>68</v>
      </c>
      <c r="F52" s="8"/>
      <c r="G52" s="8"/>
      <c r="H52" s="8"/>
      <c r="I52" s="8"/>
      <c r="J52" s="8"/>
      <c r="K52" s="9"/>
      <c r="M52" t="s">
        <v>69</v>
      </c>
      <c r="N52" s="12">
        <v>0.09</v>
      </c>
    </row>
    <row r="53" spans="2:14" ht="30" x14ac:dyDescent="0.25">
      <c r="B53" s="87"/>
      <c r="C53" s="73"/>
      <c r="D53" s="10">
        <v>8</v>
      </c>
      <c r="E53" s="11" t="s">
        <v>70</v>
      </c>
      <c r="F53" s="8"/>
      <c r="G53" s="8"/>
      <c r="H53" s="8"/>
      <c r="I53" s="8"/>
      <c r="J53" s="8"/>
      <c r="K53" s="9"/>
      <c r="M53" t="s">
        <v>51</v>
      </c>
      <c r="N53" s="12">
        <v>0.33</v>
      </c>
    </row>
    <row r="54" spans="2:14" x14ac:dyDescent="0.25">
      <c r="B54" s="87"/>
      <c r="C54" s="73"/>
      <c r="D54" s="10">
        <v>9</v>
      </c>
      <c r="E54" s="11" t="s">
        <v>71</v>
      </c>
      <c r="F54" s="8"/>
      <c r="G54" s="8"/>
      <c r="H54" s="8"/>
      <c r="I54" s="8"/>
      <c r="J54" s="8"/>
      <c r="K54" s="9"/>
      <c r="M54" t="s">
        <v>51</v>
      </c>
      <c r="N54" s="12">
        <v>0.44</v>
      </c>
    </row>
    <row r="55" spans="2:14" x14ac:dyDescent="0.25">
      <c r="B55" s="87"/>
      <c r="C55" s="73"/>
      <c r="D55" s="10">
        <v>10</v>
      </c>
      <c r="E55" s="11" t="s">
        <v>72</v>
      </c>
      <c r="F55" s="8"/>
      <c r="G55" s="8"/>
      <c r="H55" s="8"/>
      <c r="I55" s="8"/>
      <c r="J55" s="8"/>
      <c r="K55" s="9"/>
      <c r="M55" t="s">
        <v>23</v>
      </c>
      <c r="N55" s="12">
        <v>0.82499999999999996</v>
      </c>
    </row>
    <row r="56" spans="2:14" x14ac:dyDescent="0.25">
      <c r="B56" s="87"/>
      <c r="C56" s="73"/>
      <c r="D56" s="10">
        <v>11</v>
      </c>
      <c r="E56" s="11" t="s">
        <v>73</v>
      </c>
      <c r="F56" s="8"/>
      <c r="G56" s="8"/>
      <c r="H56" s="8"/>
      <c r="I56" s="8"/>
      <c r="J56" s="8"/>
      <c r="K56" s="9"/>
      <c r="M56" t="s">
        <v>23</v>
      </c>
      <c r="N56" s="12">
        <v>0.82499999999999996</v>
      </c>
    </row>
    <row r="57" spans="2:14" ht="30" x14ac:dyDescent="0.25">
      <c r="B57" s="87"/>
      <c r="C57" s="73"/>
      <c r="D57" s="10">
        <v>12</v>
      </c>
      <c r="E57" s="11" t="s">
        <v>74</v>
      </c>
      <c r="F57" s="8"/>
      <c r="G57" s="8"/>
      <c r="H57" s="8"/>
      <c r="I57" s="8"/>
      <c r="J57" s="8"/>
      <c r="K57" s="9"/>
      <c r="M57" t="s">
        <v>23</v>
      </c>
      <c r="N57" s="12">
        <v>0.24</v>
      </c>
    </row>
    <row r="58" spans="2:14" x14ac:dyDescent="0.25">
      <c r="B58" s="87"/>
      <c r="C58" s="73"/>
      <c r="D58" s="10">
        <v>13</v>
      </c>
      <c r="E58" s="11" t="s">
        <v>75</v>
      </c>
      <c r="F58" s="8"/>
      <c r="G58" s="8"/>
      <c r="H58" s="8"/>
      <c r="I58" s="8"/>
      <c r="J58" s="8"/>
      <c r="K58" s="9"/>
      <c r="M58" t="s">
        <v>51</v>
      </c>
      <c r="N58" s="12">
        <v>0.55000000000000004</v>
      </c>
    </row>
    <row r="59" spans="2:14" x14ac:dyDescent="0.25">
      <c r="B59" s="87"/>
      <c r="C59" s="73"/>
      <c r="D59" s="10">
        <v>14</v>
      </c>
      <c r="E59" s="11" t="s">
        <v>76</v>
      </c>
      <c r="F59" s="8"/>
      <c r="G59" s="8"/>
      <c r="H59" s="8"/>
      <c r="I59" s="8"/>
      <c r="J59" s="8"/>
      <c r="K59" s="9"/>
      <c r="M59" t="s">
        <v>51</v>
      </c>
      <c r="N59" s="12">
        <v>0.44</v>
      </c>
    </row>
    <row r="60" spans="2:14" x14ac:dyDescent="0.25">
      <c r="B60" s="87"/>
      <c r="C60" s="73"/>
      <c r="D60" s="10">
        <v>15</v>
      </c>
      <c r="E60" s="11" t="s">
        <v>77</v>
      </c>
      <c r="F60" s="8"/>
      <c r="G60" s="8"/>
      <c r="H60" s="8"/>
      <c r="I60" s="8"/>
      <c r="J60" s="8"/>
      <c r="K60" s="9"/>
      <c r="M60" t="s">
        <v>51</v>
      </c>
      <c r="N60" s="12">
        <v>0.44</v>
      </c>
    </row>
    <row r="61" spans="2:14" x14ac:dyDescent="0.25">
      <c r="B61" s="87"/>
      <c r="C61" s="73"/>
      <c r="D61" s="10">
        <v>16</v>
      </c>
      <c r="E61" s="11" t="s">
        <v>78</v>
      </c>
      <c r="F61" s="8"/>
      <c r="G61" s="8"/>
      <c r="H61" s="8"/>
      <c r="I61" s="8"/>
      <c r="J61" s="8"/>
      <c r="K61" s="9"/>
      <c r="M61" t="s">
        <v>51</v>
      </c>
      <c r="N61" s="12">
        <v>0.11</v>
      </c>
    </row>
    <row r="62" spans="2:14" ht="30" x14ac:dyDescent="0.25">
      <c r="B62" s="87"/>
      <c r="C62" s="73"/>
      <c r="D62" s="10">
        <v>17</v>
      </c>
      <c r="E62" s="11" t="s">
        <v>79</v>
      </c>
      <c r="F62" s="8"/>
      <c r="G62" s="8"/>
      <c r="H62" s="8"/>
      <c r="I62" s="8"/>
      <c r="J62" s="8"/>
      <c r="K62" s="9"/>
      <c r="M62" t="s">
        <v>51</v>
      </c>
      <c r="N62" s="12">
        <v>0.44</v>
      </c>
    </row>
    <row r="63" spans="2:14" x14ac:dyDescent="0.25">
      <c r="B63" s="87"/>
      <c r="C63" s="73"/>
      <c r="D63" s="10">
        <v>18</v>
      </c>
      <c r="E63" s="11" t="s">
        <v>80</v>
      </c>
      <c r="F63" s="8"/>
      <c r="G63" s="8">
        <v>0.66</v>
      </c>
      <c r="H63" s="8">
        <v>0.66</v>
      </c>
      <c r="I63" s="8"/>
      <c r="J63" s="8"/>
      <c r="K63" s="9"/>
      <c r="M63" t="s">
        <v>51</v>
      </c>
      <c r="N63" s="12">
        <v>0.33</v>
      </c>
    </row>
    <row r="64" spans="2:14" x14ac:dyDescent="0.25">
      <c r="B64" s="87"/>
      <c r="C64" s="73"/>
      <c r="D64" s="10">
        <v>19</v>
      </c>
      <c r="E64" s="11" t="s">
        <v>81</v>
      </c>
      <c r="F64" s="8"/>
      <c r="G64" s="8"/>
      <c r="H64" s="8"/>
      <c r="I64" s="8"/>
      <c r="J64" s="8"/>
      <c r="K64" s="9"/>
      <c r="M64" t="s">
        <v>51</v>
      </c>
      <c r="N64" s="12">
        <v>0.08</v>
      </c>
    </row>
    <row r="65" spans="2:14" x14ac:dyDescent="0.25">
      <c r="B65" s="87"/>
      <c r="C65" s="73"/>
      <c r="D65" s="10">
        <v>20</v>
      </c>
      <c r="E65" s="11" t="s">
        <v>82</v>
      </c>
      <c r="F65" s="8"/>
      <c r="G65" s="8"/>
      <c r="H65" s="8"/>
      <c r="I65" s="8"/>
      <c r="J65" s="8"/>
      <c r="K65" s="9"/>
      <c r="M65" t="s">
        <v>51</v>
      </c>
      <c r="N65" s="12">
        <v>0.22</v>
      </c>
    </row>
    <row r="66" spans="2:14" x14ac:dyDescent="0.25">
      <c r="B66" s="87"/>
      <c r="C66" s="73"/>
      <c r="D66" s="10">
        <v>21</v>
      </c>
      <c r="E66" s="11" t="s">
        <v>83</v>
      </c>
      <c r="F66" s="8"/>
      <c r="G66" s="8">
        <v>1.8</v>
      </c>
      <c r="H66" s="8">
        <v>1.8</v>
      </c>
      <c r="I66" s="8"/>
      <c r="J66" s="8"/>
      <c r="K66" s="9"/>
      <c r="M66" t="s">
        <v>69</v>
      </c>
      <c r="N66" s="12">
        <v>0.15</v>
      </c>
    </row>
    <row r="67" spans="2:14" x14ac:dyDescent="0.25">
      <c r="B67" s="87"/>
      <c r="C67" s="73" t="s">
        <v>84</v>
      </c>
      <c r="D67" s="72" t="s">
        <v>85</v>
      </c>
      <c r="E67" s="72"/>
      <c r="F67" s="8"/>
      <c r="G67" s="8"/>
      <c r="H67" s="8"/>
      <c r="I67" s="8"/>
      <c r="J67" s="8"/>
      <c r="K67" s="9"/>
    </row>
    <row r="68" spans="2:14" x14ac:dyDescent="0.25">
      <c r="B68" s="87"/>
      <c r="C68" s="73"/>
      <c r="D68" s="10">
        <v>1</v>
      </c>
      <c r="E68" s="11" t="s">
        <v>86</v>
      </c>
      <c r="F68" s="8"/>
      <c r="G68" s="8"/>
      <c r="H68" s="8"/>
      <c r="I68" s="8"/>
      <c r="J68" s="8"/>
      <c r="K68" s="9"/>
      <c r="M68" t="s">
        <v>23</v>
      </c>
      <c r="N68" s="12">
        <v>2.4750000000000001</v>
      </c>
    </row>
    <row r="69" spans="2:14" ht="30" x14ac:dyDescent="0.25">
      <c r="B69" s="87"/>
      <c r="C69" s="73"/>
      <c r="D69" s="10">
        <v>2</v>
      </c>
      <c r="E69" s="11" t="s">
        <v>87</v>
      </c>
      <c r="F69" s="8"/>
      <c r="G69" s="8"/>
      <c r="H69" s="8"/>
      <c r="I69" s="8"/>
      <c r="J69" s="8"/>
      <c r="K69" s="9"/>
      <c r="M69" t="s">
        <v>23</v>
      </c>
      <c r="N69" s="12">
        <v>1.98</v>
      </c>
    </row>
    <row r="70" spans="2:14" ht="30" x14ac:dyDescent="0.25">
      <c r="B70" s="87"/>
      <c r="C70" s="73"/>
      <c r="D70" s="10">
        <v>3</v>
      </c>
      <c r="E70" s="11" t="s">
        <v>88</v>
      </c>
      <c r="F70" s="8"/>
      <c r="G70" s="8"/>
      <c r="H70" s="8"/>
      <c r="I70" s="8"/>
      <c r="J70" s="8"/>
      <c r="K70" s="9"/>
      <c r="M70" t="s">
        <v>21</v>
      </c>
      <c r="N70" s="12">
        <v>2.42</v>
      </c>
    </row>
    <row r="71" spans="2:14" x14ac:dyDescent="0.25">
      <c r="B71" s="87"/>
      <c r="C71" s="73"/>
      <c r="D71" s="10">
        <v>4</v>
      </c>
      <c r="E71" s="11" t="s">
        <v>89</v>
      </c>
      <c r="F71" s="8"/>
      <c r="G71" s="8"/>
      <c r="H71" s="8"/>
      <c r="I71" s="8"/>
      <c r="J71" s="8"/>
      <c r="K71" s="9"/>
      <c r="M71" t="s">
        <v>51</v>
      </c>
      <c r="N71" s="12">
        <v>0.33</v>
      </c>
    </row>
    <row r="72" spans="2:14" x14ac:dyDescent="0.25">
      <c r="B72" s="87"/>
      <c r="C72" s="73"/>
      <c r="D72" s="10">
        <v>5</v>
      </c>
      <c r="E72" s="11" t="s">
        <v>90</v>
      </c>
      <c r="F72" s="8"/>
      <c r="G72" s="8"/>
      <c r="H72" s="8"/>
      <c r="I72" s="8"/>
      <c r="J72" s="8"/>
      <c r="K72" s="9"/>
      <c r="M72" t="s">
        <v>23</v>
      </c>
      <c r="N72" s="12">
        <v>0.16500000000000001</v>
      </c>
    </row>
    <row r="73" spans="2:14" x14ac:dyDescent="0.25">
      <c r="B73" s="87"/>
      <c r="C73" s="73"/>
      <c r="D73" s="10">
        <v>6</v>
      </c>
      <c r="E73" s="11" t="s">
        <v>91</v>
      </c>
      <c r="F73" s="8"/>
      <c r="G73" s="8"/>
      <c r="H73" s="8"/>
      <c r="I73" s="8"/>
      <c r="J73" s="8"/>
      <c r="K73" s="9"/>
      <c r="M73" t="s">
        <v>51</v>
      </c>
      <c r="N73" s="12">
        <v>0.22</v>
      </c>
    </row>
    <row r="74" spans="2:14" x14ac:dyDescent="0.25">
      <c r="B74" s="87"/>
      <c r="C74" s="73"/>
      <c r="D74" s="10">
        <v>7</v>
      </c>
      <c r="E74" s="11" t="s">
        <v>92</v>
      </c>
      <c r="F74" s="8"/>
      <c r="G74" s="8"/>
      <c r="H74" s="8"/>
      <c r="I74" s="8"/>
      <c r="J74" s="8"/>
      <c r="K74" s="9"/>
      <c r="M74" t="s">
        <v>51</v>
      </c>
      <c r="N74" s="12">
        <v>0.11</v>
      </c>
    </row>
    <row r="75" spans="2:14" x14ac:dyDescent="0.25">
      <c r="B75" s="87"/>
      <c r="C75" s="73"/>
      <c r="D75" s="10">
        <v>8</v>
      </c>
      <c r="E75" s="11" t="s">
        <v>93</v>
      </c>
      <c r="F75" s="8"/>
      <c r="G75" s="8"/>
      <c r="H75" s="8"/>
      <c r="I75" s="8"/>
      <c r="J75" s="8"/>
      <c r="K75" s="9"/>
      <c r="M75" t="s">
        <v>69</v>
      </c>
      <c r="N75" s="12">
        <v>5.5E-2</v>
      </c>
    </row>
    <row r="76" spans="2:14" x14ac:dyDescent="0.25">
      <c r="B76" s="87"/>
      <c r="C76" s="73"/>
      <c r="D76" s="10">
        <v>9</v>
      </c>
      <c r="E76" s="11" t="s">
        <v>94</v>
      </c>
      <c r="F76" s="8"/>
      <c r="G76" s="8"/>
      <c r="H76" s="8"/>
      <c r="I76" s="8"/>
      <c r="J76" s="8"/>
      <c r="K76" s="9"/>
      <c r="M76" t="s">
        <v>51</v>
      </c>
      <c r="N76" s="12">
        <v>0.66</v>
      </c>
    </row>
    <row r="77" spans="2:14" x14ac:dyDescent="0.25">
      <c r="B77" s="87"/>
      <c r="C77" s="73"/>
      <c r="D77" s="10">
        <v>10</v>
      </c>
      <c r="E77" s="11" t="s">
        <v>95</v>
      </c>
      <c r="F77" s="8"/>
      <c r="G77" s="8">
        <v>0.99</v>
      </c>
      <c r="H77" s="8">
        <v>0.99</v>
      </c>
      <c r="I77" s="8"/>
      <c r="J77" s="8"/>
      <c r="K77" s="9"/>
      <c r="M77" t="s">
        <v>51</v>
      </c>
      <c r="N77" s="12">
        <v>0.11</v>
      </c>
    </row>
    <row r="78" spans="2:14" x14ac:dyDescent="0.25">
      <c r="B78" s="87"/>
      <c r="C78" s="73"/>
      <c r="D78" s="10">
        <v>11</v>
      </c>
      <c r="E78" s="11" t="s">
        <v>96</v>
      </c>
      <c r="F78" s="8"/>
      <c r="G78" s="8">
        <v>0.44</v>
      </c>
      <c r="H78" s="8">
        <v>0.44</v>
      </c>
      <c r="I78" s="8"/>
      <c r="J78" s="8"/>
      <c r="K78" s="9"/>
      <c r="M78" t="s">
        <v>51</v>
      </c>
      <c r="N78" s="12">
        <v>0.11</v>
      </c>
    </row>
    <row r="79" spans="2:14" x14ac:dyDescent="0.25">
      <c r="B79" s="87"/>
      <c r="C79" s="73"/>
      <c r="D79" s="10">
        <v>12</v>
      </c>
      <c r="E79" s="11" t="s">
        <v>97</v>
      </c>
      <c r="F79" s="8"/>
      <c r="G79" s="8"/>
      <c r="H79" s="8"/>
      <c r="I79" s="8"/>
      <c r="J79" s="8"/>
      <c r="K79" s="9"/>
      <c r="M79" t="s">
        <v>51</v>
      </c>
      <c r="N79" s="12">
        <v>0.88</v>
      </c>
    </row>
    <row r="80" spans="2:14" x14ac:dyDescent="0.25">
      <c r="B80" s="87"/>
      <c r="C80" s="73"/>
      <c r="D80" s="10">
        <v>13</v>
      </c>
      <c r="E80" s="11" t="s">
        <v>98</v>
      </c>
      <c r="F80" s="8"/>
      <c r="G80" s="8"/>
      <c r="H80" s="8"/>
      <c r="I80" s="8"/>
      <c r="J80" s="8"/>
      <c r="K80" s="9"/>
      <c r="M80" t="s">
        <v>51</v>
      </c>
      <c r="N80" s="12">
        <v>0.77</v>
      </c>
    </row>
    <row r="81" spans="2:14" x14ac:dyDescent="0.25">
      <c r="B81" s="87"/>
      <c r="C81" s="73"/>
      <c r="D81" s="10">
        <v>14</v>
      </c>
      <c r="E81" s="11" t="s">
        <v>99</v>
      </c>
      <c r="F81" s="8"/>
      <c r="G81" s="8"/>
      <c r="H81" s="8"/>
      <c r="I81" s="8"/>
      <c r="J81" s="8"/>
      <c r="K81" s="9"/>
      <c r="M81" t="s">
        <v>51</v>
      </c>
      <c r="N81" s="12">
        <v>0.77</v>
      </c>
    </row>
    <row r="82" spans="2:14" x14ac:dyDescent="0.25">
      <c r="B82" s="87"/>
      <c r="C82" s="73"/>
      <c r="D82" s="10">
        <v>15</v>
      </c>
      <c r="E82" s="11" t="s">
        <v>100</v>
      </c>
      <c r="F82" s="8"/>
      <c r="G82" s="8"/>
      <c r="H82" s="8"/>
      <c r="I82" s="8"/>
      <c r="J82" s="8"/>
      <c r="K82" s="9"/>
      <c r="M82" t="s">
        <v>23</v>
      </c>
      <c r="N82" s="12">
        <v>0.99</v>
      </c>
    </row>
    <row r="83" spans="2:14" x14ac:dyDescent="0.25">
      <c r="B83" s="87"/>
      <c r="C83" s="73"/>
      <c r="D83" s="10">
        <v>16</v>
      </c>
      <c r="E83" s="11" t="s">
        <v>101</v>
      </c>
      <c r="F83" s="8"/>
      <c r="G83" s="8"/>
      <c r="H83" s="8"/>
      <c r="I83" s="8"/>
      <c r="J83" s="8"/>
      <c r="K83" s="9"/>
      <c r="M83" t="s">
        <v>51</v>
      </c>
      <c r="N83" s="12">
        <v>0.66</v>
      </c>
    </row>
    <row r="84" spans="2:14" x14ac:dyDescent="0.25">
      <c r="B84" s="87"/>
      <c r="C84" s="73"/>
      <c r="D84" s="10">
        <v>17</v>
      </c>
      <c r="E84" s="11" t="s">
        <v>102</v>
      </c>
      <c r="F84" s="8"/>
      <c r="G84" s="8"/>
      <c r="H84" s="8"/>
      <c r="I84" s="8"/>
      <c r="J84" s="8"/>
      <c r="K84" s="9"/>
      <c r="M84" t="s">
        <v>69</v>
      </c>
      <c r="N84" s="12">
        <v>0.22</v>
      </c>
    </row>
    <row r="85" spans="2:14" x14ac:dyDescent="0.25">
      <c r="B85" s="87"/>
      <c r="C85" s="73"/>
      <c r="D85" s="10">
        <v>18</v>
      </c>
      <c r="E85" s="11" t="s">
        <v>103</v>
      </c>
      <c r="F85" s="8"/>
      <c r="G85" s="8"/>
      <c r="H85" s="8"/>
      <c r="I85" s="8"/>
      <c r="J85" s="8"/>
      <c r="K85" s="9"/>
      <c r="M85" t="s">
        <v>51</v>
      </c>
      <c r="N85" s="12">
        <v>0.44</v>
      </c>
    </row>
    <row r="86" spans="2:14" x14ac:dyDescent="0.25">
      <c r="B86" s="87"/>
      <c r="C86" s="73"/>
      <c r="D86" s="10">
        <v>19</v>
      </c>
      <c r="E86" s="11" t="s">
        <v>104</v>
      </c>
      <c r="F86" s="8"/>
      <c r="G86" s="8"/>
      <c r="H86" s="8"/>
      <c r="I86" s="8"/>
      <c r="J86" s="8"/>
      <c r="K86" s="9"/>
      <c r="M86" t="s">
        <v>69</v>
      </c>
      <c r="N86" s="12">
        <v>0.11</v>
      </c>
    </row>
    <row r="87" spans="2:14" x14ac:dyDescent="0.25">
      <c r="B87" s="87"/>
      <c r="C87" s="73"/>
      <c r="D87" s="10">
        <v>20</v>
      </c>
      <c r="E87" s="11" t="s">
        <v>105</v>
      </c>
      <c r="F87" s="8"/>
      <c r="G87" s="8"/>
      <c r="H87" s="8"/>
      <c r="I87" s="8"/>
      <c r="J87" s="8"/>
      <c r="K87" s="9"/>
      <c r="M87" t="s">
        <v>69</v>
      </c>
      <c r="N87" s="12">
        <v>0.33</v>
      </c>
    </row>
    <row r="88" spans="2:14" x14ac:dyDescent="0.25">
      <c r="B88" s="87"/>
      <c r="C88" s="73"/>
      <c r="D88" s="10">
        <v>21</v>
      </c>
      <c r="E88" s="11" t="s">
        <v>106</v>
      </c>
      <c r="F88" s="8"/>
      <c r="G88" s="8"/>
      <c r="H88" s="8"/>
      <c r="I88" s="8"/>
      <c r="J88" s="8"/>
      <c r="K88" s="9"/>
      <c r="M88" t="s">
        <v>69</v>
      </c>
      <c r="N88" s="12">
        <v>0.33</v>
      </c>
    </row>
    <row r="89" spans="2:14" x14ac:dyDescent="0.25">
      <c r="B89" s="87"/>
      <c r="C89" s="73"/>
      <c r="D89" s="10">
        <v>22</v>
      </c>
      <c r="E89" s="11" t="s">
        <v>107</v>
      </c>
      <c r="F89" s="8"/>
      <c r="G89" s="8"/>
      <c r="H89" s="8"/>
      <c r="I89" s="8"/>
      <c r="J89" s="8"/>
      <c r="K89" s="9"/>
      <c r="M89" t="s">
        <v>23</v>
      </c>
      <c r="N89" s="12">
        <v>1.155</v>
      </c>
    </row>
    <row r="90" spans="2:14" x14ac:dyDescent="0.25">
      <c r="B90" s="87"/>
      <c r="C90" s="73"/>
      <c r="D90" s="10">
        <v>23</v>
      </c>
      <c r="E90" s="11" t="s">
        <v>108</v>
      </c>
      <c r="F90" s="8"/>
      <c r="G90" s="8">
        <v>0.12</v>
      </c>
      <c r="H90" s="8">
        <v>0.12</v>
      </c>
      <c r="I90" s="8"/>
      <c r="J90" s="8"/>
      <c r="K90" s="9"/>
      <c r="M90" t="s">
        <v>69</v>
      </c>
      <c r="N90" s="12">
        <v>0.12</v>
      </c>
    </row>
    <row r="91" spans="2:14" x14ac:dyDescent="0.25">
      <c r="B91" s="87"/>
      <c r="C91" s="73"/>
      <c r="D91" s="10">
        <v>24</v>
      </c>
      <c r="E91" s="11" t="s">
        <v>109</v>
      </c>
      <c r="F91" s="8"/>
      <c r="G91" s="8">
        <v>0.33</v>
      </c>
      <c r="H91" s="8">
        <v>0.33</v>
      </c>
      <c r="I91" s="8"/>
      <c r="J91" s="8"/>
      <c r="K91" s="9"/>
      <c r="M91" t="s">
        <v>51</v>
      </c>
      <c r="N91" s="12">
        <v>0.33</v>
      </c>
    </row>
    <row r="92" spans="2:14" x14ac:dyDescent="0.25">
      <c r="B92" s="87"/>
      <c r="C92" s="73"/>
      <c r="D92" s="10">
        <v>25</v>
      </c>
      <c r="E92" s="11" t="s">
        <v>110</v>
      </c>
      <c r="F92" s="8"/>
      <c r="G92" s="8"/>
      <c r="H92" s="8"/>
      <c r="I92" s="8"/>
      <c r="J92" s="8"/>
      <c r="K92" s="9"/>
      <c r="M92" t="s">
        <v>69</v>
      </c>
      <c r="N92" s="12">
        <v>0.11</v>
      </c>
    </row>
    <row r="93" spans="2:14" x14ac:dyDescent="0.25">
      <c r="B93" s="87"/>
      <c r="C93" s="73"/>
      <c r="D93" s="10">
        <v>26</v>
      </c>
      <c r="E93" s="11" t="s">
        <v>111</v>
      </c>
      <c r="F93" s="8"/>
      <c r="G93" s="8"/>
      <c r="H93" s="8"/>
      <c r="I93" s="8"/>
      <c r="J93" s="8"/>
      <c r="K93" s="9"/>
      <c r="M93" t="s">
        <v>69</v>
      </c>
      <c r="N93" s="12">
        <v>0.11</v>
      </c>
    </row>
    <row r="94" spans="2:14" x14ac:dyDescent="0.25">
      <c r="B94" s="87"/>
      <c r="C94" s="73"/>
      <c r="D94" s="10">
        <v>27</v>
      </c>
      <c r="E94" s="11" t="s">
        <v>112</v>
      </c>
      <c r="F94" s="8"/>
      <c r="G94" s="8"/>
      <c r="H94" s="8"/>
      <c r="I94" s="8"/>
      <c r="J94" s="8"/>
      <c r="K94" s="9"/>
      <c r="M94" t="s">
        <v>51</v>
      </c>
      <c r="N94" s="12">
        <v>0.11</v>
      </c>
    </row>
    <row r="95" spans="2:14" x14ac:dyDescent="0.25">
      <c r="B95" s="87"/>
      <c r="C95" s="73"/>
      <c r="D95" s="10">
        <v>28</v>
      </c>
      <c r="E95" s="11" t="s">
        <v>113</v>
      </c>
      <c r="F95" s="8"/>
      <c r="G95" s="8"/>
      <c r="H95" s="8"/>
      <c r="I95" s="8"/>
      <c r="J95" s="8"/>
      <c r="K95" s="9"/>
      <c r="M95" t="s">
        <v>51</v>
      </c>
      <c r="N95" s="12">
        <v>0.22</v>
      </c>
    </row>
    <row r="96" spans="2:14" x14ac:dyDescent="0.25">
      <c r="B96" s="87"/>
      <c r="C96" s="73"/>
      <c r="D96" s="10">
        <v>29</v>
      </c>
      <c r="E96" s="11" t="s">
        <v>114</v>
      </c>
      <c r="F96" s="8"/>
      <c r="G96" s="8"/>
      <c r="H96" s="8"/>
      <c r="I96" s="8"/>
      <c r="J96" s="8"/>
      <c r="K96" s="9"/>
      <c r="M96" t="s">
        <v>69</v>
      </c>
      <c r="N96" s="12">
        <v>0.11</v>
      </c>
    </row>
    <row r="97" spans="2:14" x14ac:dyDescent="0.25">
      <c r="B97" s="87"/>
      <c r="C97" s="73"/>
      <c r="D97" s="10">
        <v>30</v>
      </c>
      <c r="E97" s="11" t="s">
        <v>115</v>
      </c>
      <c r="F97" s="8"/>
      <c r="G97" s="8"/>
      <c r="H97" s="8"/>
      <c r="I97" s="8"/>
      <c r="J97" s="8"/>
      <c r="K97" s="9"/>
      <c r="M97" t="s">
        <v>69</v>
      </c>
      <c r="N97" s="12">
        <v>5.5E-2</v>
      </c>
    </row>
    <row r="98" spans="2:14" x14ac:dyDescent="0.25">
      <c r="B98" s="87"/>
      <c r="C98" s="73"/>
      <c r="D98" s="10">
        <v>31</v>
      </c>
      <c r="E98" s="11" t="s">
        <v>116</v>
      </c>
      <c r="F98" s="8"/>
      <c r="G98" s="8"/>
      <c r="H98" s="8"/>
      <c r="I98" s="8"/>
      <c r="J98" s="8"/>
      <c r="K98" s="9"/>
      <c r="M98" t="s">
        <v>69</v>
      </c>
      <c r="N98" s="12">
        <v>5.5E-2</v>
      </c>
    </row>
    <row r="99" spans="2:14" x14ac:dyDescent="0.25">
      <c r="B99" s="87"/>
      <c r="C99" s="73"/>
      <c r="D99" s="10">
        <v>32</v>
      </c>
      <c r="E99" s="11" t="s">
        <v>117</v>
      </c>
      <c r="F99" s="8"/>
      <c r="G99" s="8"/>
      <c r="H99" s="8"/>
      <c r="I99" s="8"/>
      <c r="J99" s="8"/>
      <c r="K99" s="9"/>
      <c r="M99" t="s">
        <v>51</v>
      </c>
      <c r="N99" s="12">
        <v>0.11</v>
      </c>
    </row>
    <row r="100" spans="2:14" x14ac:dyDescent="0.25">
      <c r="B100" s="87"/>
      <c r="C100" s="73"/>
      <c r="D100" s="10">
        <v>33</v>
      </c>
      <c r="E100" s="11" t="s">
        <v>118</v>
      </c>
      <c r="F100" s="8"/>
      <c r="G100" s="8"/>
      <c r="H100" s="8"/>
      <c r="I100" s="8"/>
      <c r="J100" s="8"/>
      <c r="K100" s="9"/>
      <c r="M100" t="s">
        <v>51</v>
      </c>
      <c r="N100" s="12">
        <v>0.11</v>
      </c>
    </row>
    <row r="101" spans="2:14" ht="30" x14ac:dyDescent="0.25">
      <c r="B101" s="87"/>
      <c r="C101" s="73"/>
      <c r="D101" s="10">
        <v>34</v>
      </c>
      <c r="E101" s="11" t="s">
        <v>119</v>
      </c>
      <c r="F101" s="8"/>
      <c r="G101" s="8"/>
      <c r="H101" s="8"/>
      <c r="I101" s="8"/>
      <c r="J101" s="8"/>
      <c r="K101" s="9"/>
      <c r="M101" t="s">
        <v>69</v>
      </c>
      <c r="N101" s="12">
        <v>0.18</v>
      </c>
    </row>
    <row r="102" spans="2:14" x14ac:dyDescent="0.25">
      <c r="B102" s="87"/>
      <c r="C102" s="73"/>
      <c r="D102" s="10">
        <v>35</v>
      </c>
      <c r="E102" s="11" t="s">
        <v>120</v>
      </c>
      <c r="F102" s="8"/>
      <c r="G102" s="8"/>
      <c r="H102" s="8"/>
      <c r="I102" s="8"/>
      <c r="J102" s="8"/>
      <c r="K102" s="9"/>
      <c r="M102" t="s">
        <v>69</v>
      </c>
      <c r="N102" s="12">
        <v>0.11</v>
      </c>
    </row>
    <row r="103" spans="2:14" x14ac:dyDescent="0.25">
      <c r="B103" s="87"/>
      <c r="C103" s="73"/>
      <c r="D103" s="10">
        <v>36</v>
      </c>
      <c r="E103" s="11" t="s">
        <v>121</v>
      </c>
      <c r="F103" s="8"/>
      <c r="G103" s="8"/>
      <c r="H103" s="8"/>
      <c r="I103" s="8"/>
      <c r="J103" s="8"/>
      <c r="K103" s="9"/>
      <c r="M103" t="s">
        <v>69</v>
      </c>
      <c r="N103" s="12">
        <v>0.08</v>
      </c>
    </row>
    <row r="104" spans="2:14" x14ac:dyDescent="0.25">
      <c r="B104" s="87"/>
      <c r="C104" s="73"/>
      <c r="D104" s="10">
        <v>37</v>
      </c>
      <c r="E104" s="11" t="s">
        <v>122</v>
      </c>
      <c r="F104" s="8"/>
      <c r="G104" s="8">
        <v>0.48</v>
      </c>
      <c r="H104" s="8">
        <v>0.48</v>
      </c>
      <c r="I104" s="8"/>
      <c r="J104" s="8"/>
      <c r="K104" s="9"/>
      <c r="M104" t="s">
        <v>69</v>
      </c>
      <c r="N104" s="12">
        <v>0.12</v>
      </c>
    </row>
    <row r="105" spans="2:14" x14ac:dyDescent="0.25">
      <c r="B105" s="87"/>
      <c r="C105" s="73"/>
      <c r="D105" s="10">
        <v>38</v>
      </c>
      <c r="E105" s="11" t="s">
        <v>123</v>
      </c>
      <c r="F105" s="8"/>
      <c r="G105" s="8"/>
      <c r="H105" s="8"/>
      <c r="I105" s="8"/>
      <c r="J105" s="8"/>
      <c r="K105" s="9"/>
      <c r="M105" t="s">
        <v>51</v>
      </c>
      <c r="N105" s="12">
        <v>0.11</v>
      </c>
    </row>
    <row r="106" spans="2:14" x14ac:dyDescent="0.25">
      <c r="B106" s="87"/>
      <c r="C106" s="73"/>
      <c r="D106" s="10">
        <v>39</v>
      </c>
      <c r="E106" s="11" t="s">
        <v>124</v>
      </c>
      <c r="F106" s="8"/>
      <c r="G106" s="8">
        <v>0.3</v>
      </c>
      <c r="H106" s="8">
        <v>0.3</v>
      </c>
      <c r="I106" s="8"/>
      <c r="J106" s="8"/>
      <c r="K106" s="9"/>
      <c r="M106" t="s">
        <v>69</v>
      </c>
      <c r="N106" s="12">
        <v>0.02</v>
      </c>
    </row>
    <row r="107" spans="2:14" x14ac:dyDescent="0.25">
      <c r="B107" s="87"/>
      <c r="C107" s="73"/>
      <c r="D107" s="10">
        <v>40</v>
      </c>
      <c r="E107" s="11" t="s">
        <v>125</v>
      </c>
      <c r="F107" s="8"/>
      <c r="G107" s="8"/>
      <c r="H107" s="8"/>
      <c r="I107" s="8"/>
      <c r="J107" s="8"/>
      <c r="K107" s="9"/>
      <c r="M107" t="s">
        <v>69</v>
      </c>
      <c r="N107" s="12">
        <v>5.5E-2</v>
      </c>
    </row>
    <row r="108" spans="2:14" x14ac:dyDescent="0.25">
      <c r="B108" s="87"/>
      <c r="C108" s="73"/>
      <c r="D108" s="10">
        <v>41</v>
      </c>
      <c r="E108" s="11" t="s">
        <v>126</v>
      </c>
      <c r="F108" s="8"/>
      <c r="G108" s="8"/>
      <c r="H108" s="8"/>
      <c r="I108" s="8"/>
      <c r="J108" s="8"/>
      <c r="K108" s="9"/>
      <c r="M108" t="s">
        <v>69</v>
      </c>
      <c r="N108" s="12">
        <v>0.11</v>
      </c>
    </row>
    <row r="109" spans="2:14" x14ac:dyDescent="0.25">
      <c r="B109" s="87"/>
      <c r="C109" s="73"/>
      <c r="D109" s="10">
        <v>42</v>
      </c>
      <c r="E109" s="11" t="s">
        <v>127</v>
      </c>
      <c r="F109" s="8"/>
      <c r="G109" s="8"/>
      <c r="H109" s="8"/>
      <c r="I109" s="8"/>
      <c r="J109" s="8"/>
      <c r="K109" s="9"/>
      <c r="M109" t="s">
        <v>69</v>
      </c>
      <c r="N109" s="12">
        <v>0.11</v>
      </c>
    </row>
    <row r="110" spans="2:14" x14ac:dyDescent="0.25">
      <c r="B110" s="87"/>
      <c r="C110" s="73"/>
      <c r="D110" s="10">
        <v>43</v>
      </c>
      <c r="E110" s="11" t="s">
        <v>128</v>
      </c>
      <c r="F110" s="8"/>
      <c r="G110" s="8"/>
      <c r="H110" s="8"/>
      <c r="I110" s="8"/>
      <c r="J110" s="8"/>
      <c r="K110" s="9"/>
      <c r="M110" t="s">
        <v>51</v>
      </c>
      <c r="N110" s="12">
        <v>0.44</v>
      </c>
    </row>
    <row r="111" spans="2:14" x14ac:dyDescent="0.25">
      <c r="B111" s="87"/>
      <c r="C111" s="73"/>
      <c r="D111" s="10">
        <v>44</v>
      </c>
      <c r="E111" s="11" t="s">
        <v>129</v>
      </c>
      <c r="F111" s="8"/>
      <c r="G111" s="8"/>
      <c r="H111" s="8"/>
      <c r="I111" s="8"/>
      <c r="J111" s="8"/>
      <c r="K111" s="9"/>
      <c r="M111" t="s">
        <v>69</v>
      </c>
      <c r="N111" s="12">
        <v>0.11</v>
      </c>
    </row>
    <row r="112" spans="2:14" x14ac:dyDescent="0.25">
      <c r="B112" s="87"/>
      <c r="C112" s="73"/>
      <c r="D112" s="10">
        <v>45</v>
      </c>
      <c r="E112" s="11" t="s">
        <v>130</v>
      </c>
      <c r="F112" s="8"/>
      <c r="G112" s="8"/>
      <c r="H112" s="8"/>
      <c r="I112" s="8"/>
      <c r="J112" s="8"/>
      <c r="K112" s="9"/>
      <c r="M112" t="s">
        <v>69</v>
      </c>
      <c r="N112" s="12">
        <v>0.11</v>
      </c>
    </row>
    <row r="113" spans="2:14" ht="30" x14ac:dyDescent="0.25">
      <c r="B113" s="87"/>
      <c r="C113" s="73"/>
      <c r="D113" s="10">
        <v>46</v>
      </c>
      <c r="E113" s="11" t="s">
        <v>131</v>
      </c>
      <c r="F113" s="8"/>
      <c r="G113" s="8"/>
      <c r="H113" s="8"/>
      <c r="I113" s="8"/>
      <c r="J113" s="8"/>
      <c r="K113" s="9"/>
      <c r="M113" t="s">
        <v>69</v>
      </c>
      <c r="N113" s="12">
        <v>0.03</v>
      </c>
    </row>
    <row r="114" spans="2:14" x14ac:dyDescent="0.25">
      <c r="B114" s="87"/>
      <c r="C114" s="73"/>
      <c r="D114" s="10">
        <v>47</v>
      </c>
      <c r="E114" s="11" t="s">
        <v>132</v>
      </c>
      <c r="F114" s="8"/>
      <c r="G114" s="8">
        <v>1.2</v>
      </c>
      <c r="H114" s="8">
        <v>1.2</v>
      </c>
      <c r="I114" s="8"/>
      <c r="J114" s="8"/>
      <c r="K114" s="9"/>
      <c r="M114" t="s">
        <v>51</v>
      </c>
      <c r="N114" s="12">
        <v>0.6</v>
      </c>
    </row>
    <row r="115" spans="2:14" x14ac:dyDescent="0.25">
      <c r="B115" s="87"/>
      <c r="C115" s="73"/>
      <c r="D115" s="10">
        <v>48</v>
      </c>
      <c r="E115" s="11" t="s">
        <v>133</v>
      </c>
      <c r="F115" s="8"/>
      <c r="G115" s="8"/>
      <c r="H115" s="8"/>
      <c r="I115" s="8"/>
      <c r="J115" s="8"/>
      <c r="K115" s="9"/>
      <c r="M115" t="s">
        <v>51</v>
      </c>
      <c r="N115" s="12">
        <v>0.55000000000000004</v>
      </c>
    </row>
    <row r="116" spans="2:14" x14ac:dyDescent="0.25">
      <c r="B116" s="87"/>
      <c r="C116" s="73"/>
      <c r="D116" s="10">
        <v>49</v>
      </c>
      <c r="E116" s="11" t="s">
        <v>134</v>
      </c>
      <c r="F116" s="8"/>
      <c r="G116" s="8"/>
      <c r="H116" s="8"/>
      <c r="I116" s="8"/>
      <c r="J116" s="8"/>
      <c r="K116" s="9"/>
      <c r="M116" t="s">
        <v>23</v>
      </c>
      <c r="N116" s="12">
        <v>0.99</v>
      </c>
    </row>
    <row r="117" spans="2:14" x14ac:dyDescent="0.25">
      <c r="B117" s="87"/>
      <c r="C117" s="73"/>
      <c r="D117" s="10">
        <v>50</v>
      </c>
      <c r="E117" s="11" t="s">
        <v>135</v>
      </c>
      <c r="F117" s="8"/>
      <c r="G117" s="8"/>
      <c r="H117" s="8"/>
      <c r="I117" s="8"/>
      <c r="J117" s="8"/>
      <c r="K117" s="9"/>
      <c r="M117" t="s">
        <v>51</v>
      </c>
      <c r="N117" s="12">
        <v>0.11</v>
      </c>
    </row>
    <row r="118" spans="2:14" x14ac:dyDescent="0.25">
      <c r="B118" s="87"/>
      <c r="C118" s="73"/>
      <c r="D118" s="10">
        <v>51</v>
      </c>
      <c r="E118" s="11" t="s">
        <v>136</v>
      </c>
      <c r="F118" s="8"/>
      <c r="G118" s="8">
        <v>0.01</v>
      </c>
      <c r="H118" s="8">
        <v>0.01</v>
      </c>
      <c r="I118" s="8"/>
      <c r="J118" s="8"/>
      <c r="K118" s="9"/>
      <c r="M118" t="s">
        <v>69</v>
      </c>
      <c r="N118" s="12">
        <v>0.01</v>
      </c>
    </row>
    <row r="119" spans="2:14" x14ac:dyDescent="0.25">
      <c r="B119" s="87"/>
      <c r="C119" s="73"/>
      <c r="D119" s="10">
        <v>52</v>
      </c>
      <c r="E119" s="11" t="s">
        <v>137</v>
      </c>
      <c r="F119" s="8"/>
      <c r="G119" s="8"/>
      <c r="H119" s="8"/>
      <c r="I119" s="8"/>
      <c r="J119" s="8"/>
      <c r="K119" s="9"/>
      <c r="M119" t="s">
        <v>51</v>
      </c>
      <c r="N119" s="12">
        <v>0.33</v>
      </c>
    </row>
    <row r="120" spans="2:14" ht="18" customHeight="1" x14ac:dyDescent="0.25">
      <c r="B120" s="87"/>
      <c r="C120" s="73"/>
      <c r="D120" s="10">
        <v>53</v>
      </c>
      <c r="E120" s="11" t="s">
        <v>138</v>
      </c>
      <c r="F120" s="8"/>
      <c r="G120" s="8"/>
      <c r="H120" s="8"/>
      <c r="I120" s="8"/>
      <c r="J120" s="8"/>
      <c r="K120" s="9"/>
      <c r="M120" t="s">
        <v>69</v>
      </c>
      <c r="N120" s="12">
        <v>0.11</v>
      </c>
    </row>
    <row r="121" spans="2:14" x14ac:dyDescent="0.25">
      <c r="B121" s="87"/>
      <c r="C121" s="73" t="s">
        <v>139</v>
      </c>
      <c r="D121" s="74" t="s">
        <v>140</v>
      </c>
      <c r="E121" s="74"/>
      <c r="F121" s="8"/>
      <c r="G121" s="8"/>
      <c r="H121" s="8"/>
      <c r="I121" s="8"/>
      <c r="J121" s="8"/>
      <c r="K121" s="9"/>
    </row>
    <row r="122" spans="2:14" x14ac:dyDescent="0.25">
      <c r="B122" s="87"/>
      <c r="C122" s="73"/>
      <c r="D122" s="10">
        <v>1</v>
      </c>
      <c r="E122" s="11" t="s">
        <v>141</v>
      </c>
      <c r="F122" s="8"/>
      <c r="G122" s="8"/>
      <c r="H122" s="8"/>
      <c r="I122" s="8"/>
      <c r="J122" s="8"/>
      <c r="K122" s="9"/>
      <c r="M122" t="s">
        <v>23</v>
      </c>
      <c r="N122" s="12">
        <v>0.82499999999999996</v>
      </c>
    </row>
    <row r="123" spans="2:14" x14ac:dyDescent="0.25">
      <c r="B123" s="87"/>
      <c r="C123" s="73"/>
      <c r="D123" s="10">
        <v>2</v>
      </c>
      <c r="E123" s="11" t="s">
        <v>142</v>
      </c>
      <c r="F123" s="8"/>
      <c r="G123" s="8"/>
      <c r="H123" s="8"/>
      <c r="I123" s="8"/>
      <c r="J123" s="8"/>
      <c r="K123" s="9"/>
      <c r="M123" t="s">
        <v>23</v>
      </c>
      <c r="N123" s="12">
        <v>1.155</v>
      </c>
    </row>
    <row r="124" spans="2:14" x14ac:dyDescent="0.25">
      <c r="B124" s="87"/>
      <c r="C124" s="73"/>
      <c r="D124" s="10">
        <v>3</v>
      </c>
      <c r="E124" s="11" t="s">
        <v>143</v>
      </c>
      <c r="F124" s="8"/>
      <c r="G124" s="8"/>
      <c r="H124" s="8"/>
      <c r="I124" s="8"/>
      <c r="J124" s="8"/>
      <c r="K124" s="9"/>
      <c r="M124" t="s">
        <v>23</v>
      </c>
      <c r="N124" s="12">
        <v>0.16500000000000001</v>
      </c>
    </row>
    <row r="125" spans="2:14" x14ac:dyDescent="0.25">
      <c r="B125" s="87"/>
      <c r="C125" s="73"/>
      <c r="D125" s="10">
        <v>4</v>
      </c>
      <c r="E125" s="11" t="s">
        <v>144</v>
      </c>
      <c r="F125" s="8"/>
      <c r="G125" s="8"/>
      <c r="H125" s="8"/>
      <c r="I125" s="8"/>
      <c r="J125" s="8"/>
      <c r="K125" s="9"/>
      <c r="M125" t="s">
        <v>23</v>
      </c>
      <c r="N125" s="12">
        <v>0.66</v>
      </c>
    </row>
    <row r="126" spans="2:14" ht="30" x14ac:dyDescent="0.25">
      <c r="B126" s="87"/>
      <c r="C126" s="73"/>
      <c r="D126" s="10">
        <v>5</v>
      </c>
      <c r="E126" s="11" t="s">
        <v>145</v>
      </c>
      <c r="F126" s="8"/>
      <c r="G126" s="8"/>
      <c r="H126" s="8"/>
      <c r="I126" s="8"/>
      <c r="J126" s="8"/>
      <c r="K126" s="9"/>
      <c r="M126" t="s">
        <v>23</v>
      </c>
      <c r="N126" s="12">
        <v>0.495</v>
      </c>
    </row>
    <row r="127" spans="2:14" x14ac:dyDescent="0.25">
      <c r="B127" s="87"/>
      <c r="C127" s="73"/>
      <c r="D127" s="10">
        <v>6</v>
      </c>
      <c r="E127" s="11" t="s">
        <v>146</v>
      </c>
      <c r="F127" s="8"/>
      <c r="G127" s="8"/>
      <c r="H127" s="8"/>
      <c r="I127" s="8"/>
      <c r="J127" s="8"/>
      <c r="K127" s="9"/>
      <c r="M127" t="s">
        <v>51</v>
      </c>
      <c r="N127" s="12">
        <v>0.44</v>
      </c>
    </row>
    <row r="128" spans="2:14" ht="30" x14ac:dyDescent="0.25">
      <c r="B128" s="87"/>
      <c r="C128" s="73"/>
      <c r="D128" s="10">
        <v>7</v>
      </c>
      <c r="E128" s="11" t="s">
        <v>147</v>
      </c>
      <c r="F128" s="8"/>
      <c r="G128" s="8"/>
      <c r="H128" s="8"/>
      <c r="I128" s="8"/>
      <c r="J128" s="8"/>
      <c r="K128" s="9"/>
      <c r="M128" t="s">
        <v>69</v>
      </c>
      <c r="N128" s="12">
        <v>5.5E-2</v>
      </c>
    </row>
    <row r="129" spans="2:14" ht="30" x14ac:dyDescent="0.25">
      <c r="B129" s="87"/>
      <c r="C129" s="73"/>
      <c r="D129" s="10">
        <v>8</v>
      </c>
      <c r="E129" s="11" t="s">
        <v>148</v>
      </c>
      <c r="F129" s="8"/>
      <c r="G129" s="8"/>
      <c r="H129" s="8"/>
      <c r="I129" s="8"/>
      <c r="J129" s="8"/>
      <c r="K129" s="9"/>
      <c r="M129" t="s">
        <v>51</v>
      </c>
      <c r="N129" s="12">
        <v>0.66</v>
      </c>
    </row>
    <row r="130" spans="2:14" x14ac:dyDescent="0.25">
      <c r="B130" s="87"/>
      <c r="C130" s="73"/>
      <c r="D130" s="10">
        <v>9</v>
      </c>
      <c r="E130" s="11" t="s">
        <v>149</v>
      </c>
      <c r="F130" s="8"/>
      <c r="G130" s="8"/>
      <c r="H130" s="8"/>
      <c r="I130" s="8"/>
      <c r="J130" s="8"/>
      <c r="K130" s="9"/>
      <c r="M130" t="s">
        <v>23</v>
      </c>
      <c r="N130" s="12">
        <v>0.99</v>
      </c>
    </row>
    <row r="131" spans="2:14" x14ac:dyDescent="0.25">
      <c r="B131" s="87"/>
      <c r="C131" s="73"/>
      <c r="D131" s="10">
        <v>10</v>
      </c>
      <c r="E131" s="11" t="s">
        <v>150</v>
      </c>
      <c r="F131" s="8"/>
      <c r="G131" s="8"/>
      <c r="H131" s="8"/>
      <c r="I131" s="8"/>
      <c r="J131" s="8"/>
      <c r="K131" s="9"/>
      <c r="M131" t="s">
        <v>23</v>
      </c>
      <c r="N131" s="12">
        <v>0.36</v>
      </c>
    </row>
    <row r="132" spans="2:14" x14ac:dyDescent="0.25">
      <c r="B132" s="87"/>
      <c r="C132" s="73" t="s">
        <v>151</v>
      </c>
      <c r="D132" s="74" t="s">
        <v>152</v>
      </c>
      <c r="E132" s="74"/>
      <c r="F132" s="8"/>
      <c r="G132" s="8"/>
      <c r="H132" s="8"/>
      <c r="I132" s="8"/>
      <c r="J132" s="8"/>
      <c r="K132" s="9"/>
    </row>
    <row r="133" spans="2:14" x14ac:dyDescent="0.25">
      <c r="B133" s="87"/>
      <c r="C133" s="73"/>
      <c r="D133" s="10">
        <v>1</v>
      </c>
      <c r="E133" s="10" t="s">
        <v>153</v>
      </c>
      <c r="F133" s="8"/>
      <c r="G133" s="8"/>
      <c r="H133" s="8"/>
      <c r="I133" s="8"/>
      <c r="J133" s="8"/>
      <c r="K133" s="9"/>
      <c r="M133" t="s">
        <v>51</v>
      </c>
      <c r="N133" s="12">
        <v>0.33</v>
      </c>
    </row>
    <row r="134" spans="2:14" x14ac:dyDescent="0.25">
      <c r="B134" s="87"/>
      <c r="C134" s="73"/>
      <c r="D134" s="10">
        <v>2</v>
      </c>
      <c r="E134" s="10" t="s">
        <v>154</v>
      </c>
      <c r="F134" s="8"/>
      <c r="G134" s="8"/>
      <c r="H134" s="8"/>
      <c r="I134" s="8"/>
      <c r="J134" s="8"/>
      <c r="K134" s="9"/>
      <c r="M134" t="s">
        <v>21</v>
      </c>
      <c r="N134" s="12">
        <v>2.2000000000000002</v>
      </c>
    </row>
    <row r="135" spans="2:14" x14ac:dyDescent="0.25">
      <c r="B135" s="87"/>
      <c r="C135" s="73"/>
      <c r="D135" s="10">
        <v>3</v>
      </c>
      <c r="E135" s="10" t="s">
        <v>155</v>
      </c>
      <c r="F135" s="8"/>
      <c r="G135" s="8"/>
      <c r="H135" s="8"/>
      <c r="I135" s="8"/>
      <c r="J135" s="8"/>
      <c r="K135" s="9"/>
      <c r="M135" t="s">
        <v>23</v>
      </c>
      <c r="N135" s="12">
        <v>0.66</v>
      </c>
    </row>
    <row r="136" spans="2:14" x14ac:dyDescent="0.25">
      <c r="B136" s="87"/>
      <c r="C136" s="73"/>
      <c r="D136" s="10">
        <v>4</v>
      </c>
      <c r="E136" s="10" t="s">
        <v>156</v>
      </c>
      <c r="F136" s="8"/>
      <c r="G136" s="8"/>
      <c r="H136" s="8"/>
      <c r="I136" s="8"/>
      <c r="J136" s="8"/>
      <c r="K136" s="9"/>
      <c r="M136" t="s">
        <v>23</v>
      </c>
      <c r="N136" s="12">
        <v>7.4999999999999997E-2</v>
      </c>
    </row>
    <row r="137" spans="2:14" x14ac:dyDescent="0.25">
      <c r="B137" s="87"/>
      <c r="C137" s="73"/>
      <c r="D137" s="10">
        <v>5</v>
      </c>
      <c r="E137" s="10" t="s">
        <v>157</v>
      </c>
      <c r="F137" s="8"/>
      <c r="G137" s="8"/>
      <c r="H137" s="8"/>
      <c r="I137" s="8"/>
      <c r="J137" s="8"/>
      <c r="K137" s="9"/>
      <c r="M137" t="s">
        <v>23</v>
      </c>
      <c r="N137" s="12">
        <v>1.32</v>
      </c>
    </row>
    <row r="138" spans="2:14" x14ac:dyDescent="0.25">
      <c r="B138" s="87"/>
      <c r="C138" s="73"/>
      <c r="D138" s="10">
        <v>6</v>
      </c>
      <c r="E138" s="10" t="s">
        <v>158</v>
      </c>
      <c r="F138" s="8"/>
      <c r="G138" s="8"/>
      <c r="H138" s="8"/>
      <c r="I138" s="8"/>
      <c r="J138" s="8"/>
      <c r="K138" s="9"/>
      <c r="M138" t="s">
        <v>51</v>
      </c>
      <c r="N138" s="12">
        <v>0.44</v>
      </c>
    </row>
    <row r="139" spans="2:14" x14ac:dyDescent="0.25">
      <c r="B139" s="87"/>
      <c r="C139" s="73"/>
      <c r="D139" s="10">
        <v>7</v>
      </c>
      <c r="E139" s="10" t="s">
        <v>159</v>
      </c>
      <c r="F139" s="8"/>
      <c r="G139" s="8"/>
      <c r="H139" s="8"/>
      <c r="I139" s="8"/>
      <c r="J139" s="8"/>
      <c r="K139" s="9"/>
      <c r="M139" t="s">
        <v>23</v>
      </c>
      <c r="N139" s="12">
        <v>1.35</v>
      </c>
    </row>
    <row r="140" spans="2:14" x14ac:dyDescent="0.25">
      <c r="B140" s="87"/>
      <c r="C140" s="73"/>
      <c r="D140" s="10">
        <v>8</v>
      </c>
      <c r="E140" s="10" t="s">
        <v>160</v>
      </c>
      <c r="F140" s="8"/>
      <c r="G140" s="8"/>
      <c r="H140" s="8"/>
      <c r="I140" s="8"/>
      <c r="J140" s="8"/>
      <c r="K140" s="9"/>
      <c r="M140" t="s">
        <v>23</v>
      </c>
      <c r="N140" s="12">
        <v>0.16500000000000001</v>
      </c>
    </row>
    <row r="141" spans="2:14" x14ac:dyDescent="0.25">
      <c r="B141" s="87"/>
      <c r="C141" s="73"/>
      <c r="D141" s="10">
        <v>9</v>
      </c>
      <c r="E141" s="10" t="s">
        <v>161</v>
      </c>
      <c r="F141" s="8"/>
      <c r="G141" s="8"/>
      <c r="H141" s="8"/>
      <c r="I141" s="8"/>
      <c r="J141" s="8"/>
      <c r="K141" s="9"/>
      <c r="M141" t="s">
        <v>51</v>
      </c>
      <c r="N141" s="12">
        <v>0.6</v>
      </c>
    </row>
    <row r="142" spans="2:14" ht="30" x14ac:dyDescent="0.25">
      <c r="B142" s="87"/>
      <c r="C142" s="73"/>
      <c r="D142" s="10">
        <v>10</v>
      </c>
      <c r="E142" s="11" t="s">
        <v>162</v>
      </c>
      <c r="F142" s="8"/>
      <c r="G142" s="8"/>
      <c r="H142" s="8"/>
      <c r="I142" s="8"/>
      <c r="J142" s="8"/>
      <c r="K142" s="9"/>
      <c r="M142" t="s">
        <v>23</v>
      </c>
      <c r="N142" s="12">
        <v>0.9</v>
      </c>
    </row>
    <row r="143" spans="2:14" x14ac:dyDescent="0.25">
      <c r="B143" s="87"/>
      <c r="C143" s="73"/>
      <c r="D143" s="10">
        <v>11</v>
      </c>
      <c r="E143" s="10" t="s">
        <v>163</v>
      </c>
      <c r="F143" s="8"/>
      <c r="G143" s="8"/>
      <c r="H143" s="8"/>
      <c r="I143" s="8"/>
      <c r="J143" s="8"/>
      <c r="K143" s="9"/>
      <c r="M143" t="s">
        <v>21</v>
      </c>
      <c r="N143" s="12">
        <v>1.2</v>
      </c>
    </row>
    <row r="144" spans="2:14" x14ac:dyDescent="0.25">
      <c r="B144" s="88" t="s">
        <v>164</v>
      </c>
      <c r="C144" s="89"/>
      <c r="D144" s="89"/>
      <c r="E144" s="90"/>
      <c r="F144" s="13"/>
      <c r="G144" s="13">
        <f>SUM(G8:G143)</f>
        <v>6.33</v>
      </c>
      <c r="H144" s="13">
        <f>SUM(H8:H143)</f>
        <v>6.33</v>
      </c>
      <c r="I144" s="13"/>
      <c r="J144" s="13"/>
      <c r="K144" s="14"/>
      <c r="N144" s="12"/>
    </row>
    <row r="145" spans="2:14" x14ac:dyDescent="0.25">
      <c r="B145" s="87" t="s">
        <v>165</v>
      </c>
      <c r="C145" s="72" t="s">
        <v>166</v>
      </c>
      <c r="D145" s="72"/>
      <c r="E145" s="72"/>
      <c r="F145" s="8"/>
      <c r="G145" s="8"/>
      <c r="H145" s="8"/>
      <c r="I145" s="8"/>
      <c r="J145" s="8"/>
      <c r="K145" s="9"/>
      <c r="N145" s="12"/>
    </row>
    <row r="146" spans="2:14" x14ac:dyDescent="0.25">
      <c r="B146" s="87"/>
      <c r="C146" s="73" t="s">
        <v>18</v>
      </c>
      <c r="D146" s="72" t="s">
        <v>167</v>
      </c>
      <c r="E146" s="72"/>
      <c r="F146" s="8"/>
      <c r="G146" s="8"/>
      <c r="H146" s="8"/>
      <c r="I146" s="8"/>
      <c r="J146" s="8"/>
      <c r="K146" s="9"/>
    </row>
    <row r="147" spans="2:14" ht="30" x14ac:dyDescent="0.25">
      <c r="B147" s="87"/>
      <c r="C147" s="73"/>
      <c r="D147" s="11">
        <v>1</v>
      </c>
      <c r="E147" s="11" t="s">
        <v>168</v>
      </c>
      <c r="F147" s="8"/>
      <c r="G147" s="8"/>
      <c r="H147" s="8"/>
      <c r="I147" s="8"/>
      <c r="J147" s="8"/>
      <c r="K147" s="9"/>
      <c r="M147" t="s">
        <v>51</v>
      </c>
      <c r="N147" s="12">
        <v>0.33</v>
      </c>
    </row>
    <row r="148" spans="2:14" ht="30" x14ac:dyDescent="0.25">
      <c r="B148" s="87"/>
      <c r="C148" s="73"/>
      <c r="D148" s="11">
        <v>2</v>
      </c>
      <c r="E148" s="11" t="s">
        <v>169</v>
      </c>
      <c r="F148" s="8"/>
      <c r="G148" s="8"/>
      <c r="H148" s="8"/>
      <c r="I148" s="8"/>
      <c r="J148" s="8"/>
      <c r="K148" s="9"/>
      <c r="M148" t="s">
        <v>51</v>
      </c>
      <c r="N148" s="12">
        <v>0.33</v>
      </c>
    </row>
    <row r="149" spans="2:14" x14ac:dyDescent="0.25">
      <c r="B149" s="87"/>
      <c r="C149" s="73"/>
      <c r="D149" s="11">
        <v>3</v>
      </c>
      <c r="E149" s="11" t="s">
        <v>170</v>
      </c>
      <c r="F149" s="8"/>
      <c r="G149" s="8"/>
      <c r="H149" s="8"/>
      <c r="I149" s="8"/>
      <c r="J149" s="8"/>
      <c r="K149" s="9"/>
      <c r="M149" t="s">
        <v>51</v>
      </c>
      <c r="N149" s="12">
        <v>0.33</v>
      </c>
    </row>
    <row r="150" spans="2:14" ht="30" x14ac:dyDescent="0.25">
      <c r="B150" s="87"/>
      <c r="C150" s="73"/>
      <c r="D150" s="11">
        <v>4</v>
      </c>
      <c r="E150" s="11" t="s">
        <v>171</v>
      </c>
      <c r="F150" s="8"/>
      <c r="G150" s="8"/>
      <c r="H150" s="8"/>
      <c r="I150" s="8"/>
      <c r="J150" s="8"/>
      <c r="K150" s="9"/>
      <c r="M150" t="s">
        <v>51</v>
      </c>
      <c r="N150" s="12">
        <v>0.33</v>
      </c>
    </row>
    <row r="151" spans="2:14" x14ac:dyDescent="0.25">
      <c r="B151" s="87"/>
      <c r="C151" s="73"/>
      <c r="D151" s="11">
        <v>5</v>
      </c>
      <c r="E151" s="11" t="s">
        <v>172</v>
      </c>
      <c r="F151" s="8"/>
      <c r="G151" s="8"/>
      <c r="H151" s="8"/>
      <c r="I151" s="8"/>
      <c r="J151" s="8"/>
      <c r="K151" s="9"/>
      <c r="M151" t="s">
        <v>69</v>
      </c>
      <c r="N151" s="12">
        <v>1.2649999999999999</v>
      </c>
    </row>
    <row r="152" spans="2:14" ht="30" x14ac:dyDescent="0.25">
      <c r="B152" s="87"/>
      <c r="C152" s="73"/>
      <c r="D152" s="11">
        <v>6</v>
      </c>
      <c r="E152" s="11" t="s">
        <v>173</v>
      </c>
      <c r="F152" s="8"/>
      <c r="G152" s="8"/>
      <c r="H152" s="8"/>
      <c r="I152" s="8"/>
      <c r="J152" s="8"/>
      <c r="K152" s="9"/>
      <c r="M152" t="s">
        <v>69</v>
      </c>
      <c r="N152" s="12">
        <v>0.33</v>
      </c>
    </row>
    <row r="153" spans="2:14" x14ac:dyDescent="0.25">
      <c r="B153" s="87"/>
      <c r="C153" s="73"/>
      <c r="D153" s="11">
        <v>7</v>
      </c>
      <c r="E153" s="11" t="s">
        <v>174</v>
      </c>
      <c r="F153" s="8"/>
      <c r="G153" s="8"/>
      <c r="H153" s="8"/>
      <c r="I153" s="8"/>
      <c r="J153" s="8"/>
      <c r="K153" s="9"/>
      <c r="M153" t="s">
        <v>69</v>
      </c>
      <c r="N153" s="12">
        <v>5.5E-2</v>
      </c>
    </row>
    <row r="154" spans="2:14" x14ac:dyDescent="0.25">
      <c r="B154" s="87"/>
      <c r="C154" s="73"/>
      <c r="D154" s="11">
        <v>8</v>
      </c>
      <c r="E154" s="11" t="s">
        <v>175</v>
      </c>
      <c r="F154" s="8"/>
      <c r="G154" s="8"/>
      <c r="H154" s="8"/>
      <c r="I154" s="8"/>
      <c r="J154" s="8"/>
      <c r="K154" s="9"/>
      <c r="M154" t="s">
        <v>51</v>
      </c>
      <c r="N154" s="12">
        <v>0.11</v>
      </c>
    </row>
    <row r="155" spans="2:14" x14ac:dyDescent="0.25">
      <c r="B155" s="87"/>
      <c r="C155" s="73"/>
      <c r="D155" s="11">
        <v>9</v>
      </c>
      <c r="E155" s="11" t="s">
        <v>176</v>
      </c>
      <c r="F155" s="8"/>
      <c r="G155" s="8"/>
      <c r="H155" s="8"/>
      <c r="I155" s="8"/>
      <c r="J155" s="8"/>
      <c r="K155" s="9"/>
      <c r="M155" t="s">
        <v>69</v>
      </c>
      <c r="N155" s="12">
        <v>0.11</v>
      </c>
    </row>
    <row r="156" spans="2:14" x14ac:dyDescent="0.25">
      <c r="B156" s="87"/>
      <c r="C156" s="73"/>
      <c r="D156" s="11">
        <v>10</v>
      </c>
      <c r="E156" s="11" t="s">
        <v>177</v>
      </c>
      <c r="F156" s="8"/>
      <c r="G156" s="8"/>
      <c r="H156" s="8"/>
      <c r="I156" s="8"/>
      <c r="J156" s="8"/>
      <c r="K156" s="9"/>
      <c r="M156" t="s">
        <v>69</v>
      </c>
      <c r="N156" s="12">
        <v>5.5E-2</v>
      </c>
    </row>
    <row r="157" spans="2:14" x14ac:dyDescent="0.25">
      <c r="B157" s="87"/>
      <c r="C157" s="73"/>
      <c r="D157" s="11">
        <v>11</v>
      </c>
      <c r="E157" s="11" t="s">
        <v>178</v>
      </c>
      <c r="F157" s="8"/>
      <c r="G157" s="8"/>
      <c r="H157" s="8"/>
      <c r="I157" s="8"/>
      <c r="J157" s="8"/>
      <c r="K157" s="9"/>
      <c r="M157" t="s">
        <v>51</v>
      </c>
      <c r="N157" s="12">
        <v>0.16</v>
      </c>
    </row>
    <row r="158" spans="2:14" x14ac:dyDescent="0.25">
      <c r="B158" s="87"/>
      <c r="C158" s="73"/>
      <c r="D158" s="11">
        <v>12</v>
      </c>
      <c r="E158" s="11" t="s">
        <v>179</v>
      </c>
      <c r="F158" s="8"/>
      <c r="G158" s="8"/>
      <c r="H158" s="8"/>
      <c r="I158" s="8"/>
      <c r="J158" s="8"/>
      <c r="K158" s="9"/>
      <c r="M158" t="s">
        <v>69</v>
      </c>
      <c r="N158" s="12">
        <v>0.08</v>
      </c>
    </row>
    <row r="159" spans="2:14" ht="30" x14ac:dyDescent="0.25">
      <c r="B159" s="87"/>
      <c r="C159" s="73"/>
      <c r="D159" s="11">
        <v>13</v>
      </c>
      <c r="E159" s="11" t="s">
        <v>180</v>
      </c>
      <c r="F159" s="8"/>
      <c r="G159" s="8"/>
      <c r="H159" s="8"/>
      <c r="I159" s="8"/>
      <c r="J159" s="8"/>
      <c r="K159" s="9"/>
      <c r="M159" t="s">
        <v>51</v>
      </c>
      <c r="N159" s="12">
        <v>0.08</v>
      </c>
    </row>
    <row r="160" spans="2:14" x14ac:dyDescent="0.25">
      <c r="B160" s="87"/>
      <c r="C160" s="73"/>
      <c r="D160" s="11">
        <v>14</v>
      </c>
      <c r="E160" s="11" t="s">
        <v>181</v>
      </c>
      <c r="F160" s="8"/>
      <c r="G160" s="8"/>
      <c r="H160" s="8"/>
      <c r="I160" s="8"/>
      <c r="J160" s="8"/>
      <c r="K160" s="9"/>
      <c r="M160" t="s">
        <v>69</v>
      </c>
      <c r="N160" s="12">
        <v>0.06</v>
      </c>
    </row>
    <row r="161" spans="2:14" ht="33" customHeight="1" x14ac:dyDescent="0.25">
      <c r="B161" s="87"/>
      <c r="C161" s="73"/>
      <c r="D161" s="11">
        <v>15</v>
      </c>
      <c r="E161" s="11" t="s">
        <v>182</v>
      </c>
      <c r="F161" s="8"/>
      <c r="G161" s="8"/>
      <c r="H161" s="8"/>
      <c r="I161" s="8"/>
      <c r="J161" s="8"/>
      <c r="K161" s="9"/>
      <c r="M161" t="s">
        <v>69</v>
      </c>
      <c r="N161" s="12">
        <v>8.3000000000000004E-2</v>
      </c>
    </row>
    <row r="162" spans="2:14" x14ac:dyDescent="0.25">
      <c r="B162" s="87"/>
      <c r="C162" s="73"/>
      <c r="D162" s="11">
        <v>16</v>
      </c>
      <c r="E162" s="11" t="s">
        <v>183</v>
      </c>
      <c r="F162" s="8"/>
      <c r="G162" s="8"/>
      <c r="H162" s="8"/>
      <c r="I162" s="8"/>
      <c r="J162" s="8"/>
      <c r="K162" s="9"/>
      <c r="M162" t="s">
        <v>23</v>
      </c>
      <c r="N162" s="12">
        <v>0.33</v>
      </c>
    </row>
    <row r="163" spans="2:14" x14ac:dyDescent="0.25">
      <c r="B163" s="87"/>
      <c r="C163" s="73"/>
      <c r="D163" s="11">
        <v>17</v>
      </c>
      <c r="E163" s="11" t="s">
        <v>184</v>
      </c>
      <c r="F163" s="8"/>
      <c r="G163" s="8"/>
      <c r="H163" s="8"/>
      <c r="I163" s="8"/>
      <c r="J163" s="8"/>
      <c r="K163" s="9"/>
      <c r="M163" t="s">
        <v>23</v>
      </c>
      <c r="N163" s="12">
        <v>0.16500000000000001</v>
      </c>
    </row>
    <row r="164" spans="2:14" x14ac:dyDescent="0.25">
      <c r="B164" s="87"/>
      <c r="C164" s="73"/>
      <c r="D164" s="11">
        <v>18</v>
      </c>
      <c r="E164" s="11" t="s">
        <v>185</v>
      </c>
      <c r="F164" s="8"/>
      <c r="G164" s="8"/>
      <c r="H164" s="8"/>
      <c r="I164" s="8"/>
      <c r="J164" s="8"/>
      <c r="K164" s="9"/>
      <c r="M164" t="s">
        <v>51</v>
      </c>
      <c r="N164" s="12">
        <v>0.11</v>
      </c>
    </row>
    <row r="165" spans="2:14" ht="30" x14ac:dyDescent="0.25">
      <c r="B165" s="87"/>
      <c r="C165" s="73"/>
      <c r="D165" s="11">
        <v>19</v>
      </c>
      <c r="E165" s="11" t="s">
        <v>186</v>
      </c>
      <c r="F165" s="8"/>
      <c r="G165" s="8"/>
      <c r="H165" s="8"/>
      <c r="I165" s="8"/>
      <c r="J165" s="8"/>
      <c r="K165" s="9"/>
      <c r="M165" t="s">
        <v>51</v>
      </c>
      <c r="N165" s="12">
        <v>0.44</v>
      </c>
    </row>
    <row r="166" spans="2:14" ht="30" x14ac:dyDescent="0.25">
      <c r="B166" s="87"/>
      <c r="C166" s="73"/>
      <c r="D166" s="11">
        <v>20</v>
      </c>
      <c r="E166" s="11" t="s">
        <v>187</v>
      </c>
      <c r="F166" s="8"/>
      <c r="G166" s="8"/>
      <c r="H166" s="8"/>
      <c r="I166" s="8"/>
      <c r="J166" s="8"/>
      <c r="K166" s="9"/>
      <c r="M166" t="s">
        <v>51</v>
      </c>
      <c r="N166" s="12">
        <v>0.44</v>
      </c>
    </row>
    <row r="167" spans="2:14" x14ac:dyDescent="0.25">
      <c r="B167" s="87"/>
      <c r="C167" s="73" t="s">
        <v>60</v>
      </c>
      <c r="D167" s="74" t="s">
        <v>188</v>
      </c>
      <c r="E167" s="74"/>
      <c r="F167" s="8"/>
      <c r="G167" s="8"/>
      <c r="H167" s="8"/>
      <c r="I167" s="8"/>
      <c r="J167" s="8"/>
      <c r="K167" s="9"/>
    </row>
    <row r="168" spans="2:14" x14ac:dyDescent="0.25">
      <c r="B168" s="87"/>
      <c r="C168" s="73"/>
      <c r="D168" s="11">
        <v>1</v>
      </c>
      <c r="E168" s="11" t="s">
        <v>189</v>
      </c>
      <c r="F168" s="8"/>
      <c r="G168" s="8"/>
      <c r="H168" s="8"/>
      <c r="I168" s="8"/>
      <c r="J168" s="8"/>
      <c r="K168" s="9"/>
      <c r="M168" t="s">
        <v>51</v>
      </c>
      <c r="N168" s="12">
        <v>0.11</v>
      </c>
    </row>
    <row r="169" spans="2:14" x14ac:dyDescent="0.25">
      <c r="B169" s="87"/>
      <c r="C169" s="73"/>
      <c r="D169" s="11">
        <v>2</v>
      </c>
      <c r="E169" s="11" t="s">
        <v>190</v>
      </c>
      <c r="F169" s="8"/>
      <c r="G169" s="8"/>
      <c r="H169" s="8"/>
      <c r="I169" s="8"/>
      <c r="J169" s="8"/>
      <c r="K169" s="9"/>
      <c r="M169" t="s">
        <v>51</v>
      </c>
      <c r="N169" s="12">
        <v>0.88</v>
      </c>
    </row>
    <row r="170" spans="2:14" ht="30" x14ac:dyDescent="0.25">
      <c r="B170" s="87"/>
      <c r="C170" s="73"/>
      <c r="D170" s="11">
        <v>3</v>
      </c>
      <c r="E170" s="11" t="s">
        <v>191</v>
      </c>
      <c r="F170" s="8"/>
      <c r="G170" s="8"/>
      <c r="H170" s="8"/>
      <c r="I170" s="8"/>
      <c r="J170" s="8"/>
      <c r="K170" s="9"/>
      <c r="M170" t="s">
        <v>51</v>
      </c>
      <c r="N170" s="12">
        <v>0.11</v>
      </c>
    </row>
    <row r="171" spans="2:14" ht="30" x14ac:dyDescent="0.25">
      <c r="B171" s="87"/>
      <c r="C171" s="73"/>
      <c r="D171" s="11">
        <v>4</v>
      </c>
      <c r="E171" s="11" t="s">
        <v>192</v>
      </c>
      <c r="F171" s="8"/>
      <c r="G171" s="8"/>
      <c r="H171" s="8"/>
      <c r="I171" s="8"/>
      <c r="J171" s="8"/>
      <c r="K171" s="9"/>
      <c r="M171" t="s">
        <v>23</v>
      </c>
      <c r="N171" s="12">
        <v>0.82499999999999996</v>
      </c>
    </row>
    <row r="172" spans="2:14" ht="30" x14ac:dyDescent="0.25">
      <c r="B172" s="87"/>
      <c r="C172" s="73"/>
      <c r="D172" s="11">
        <v>5</v>
      </c>
      <c r="E172" s="11" t="s">
        <v>193</v>
      </c>
      <c r="F172" s="8"/>
      <c r="G172" s="8"/>
      <c r="H172" s="8"/>
      <c r="I172" s="8"/>
      <c r="J172" s="8"/>
      <c r="K172" s="9"/>
      <c r="M172" t="s">
        <v>69</v>
      </c>
      <c r="N172" s="12">
        <v>0.11</v>
      </c>
    </row>
    <row r="173" spans="2:14" x14ac:dyDescent="0.25">
      <c r="B173" s="87"/>
      <c r="C173" s="73"/>
      <c r="D173" s="11">
        <v>6</v>
      </c>
      <c r="E173" s="11" t="s">
        <v>194</v>
      </c>
      <c r="F173" s="8"/>
      <c r="G173" s="8"/>
      <c r="H173" s="8"/>
      <c r="I173" s="8"/>
      <c r="J173" s="8"/>
      <c r="K173" s="9"/>
      <c r="M173" t="s">
        <v>69</v>
      </c>
      <c r="N173" s="12">
        <v>0.09</v>
      </c>
    </row>
    <row r="174" spans="2:14" x14ac:dyDescent="0.25">
      <c r="B174" s="87"/>
      <c r="C174" s="73"/>
      <c r="D174" s="11">
        <v>7</v>
      </c>
      <c r="E174" s="11" t="s">
        <v>195</v>
      </c>
      <c r="F174" s="8"/>
      <c r="G174" s="8"/>
      <c r="H174" s="8"/>
      <c r="I174" s="8"/>
      <c r="J174" s="8"/>
      <c r="K174" s="9"/>
      <c r="M174" t="s">
        <v>51</v>
      </c>
      <c r="N174" s="12">
        <v>0.374</v>
      </c>
    </row>
    <row r="175" spans="2:14" x14ac:dyDescent="0.25">
      <c r="B175" s="87"/>
      <c r="C175" s="73"/>
      <c r="D175" s="11">
        <v>8</v>
      </c>
      <c r="E175" s="11" t="s">
        <v>196</v>
      </c>
      <c r="F175" s="8"/>
      <c r="G175" s="8"/>
      <c r="H175" s="8"/>
      <c r="I175" s="8"/>
      <c r="J175" s="8"/>
      <c r="K175" s="9"/>
      <c r="M175" t="s">
        <v>69</v>
      </c>
      <c r="N175" s="12">
        <v>0.06</v>
      </c>
    </row>
    <row r="176" spans="2:14" x14ac:dyDescent="0.25">
      <c r="B176" s="87"/>
      <c r="C176" s="73"/>
      <c r="D176" s="11">
        <v>9</v>
      </c>
      <c r="E176" s="11" t="s">
        <v>197</v>
      </c>
      <c r="F176" s="8"/>
      <c r="G176" s="8"/>
      <c r="H176" s="8"/>
      <c r="I176" s="8"/>
      <c r="J176" s="8"/>
      <c r="K176" s="9"/>
      <c r="M176" t="s">
        <v>69</v>
      </c>
      <c r="N176" s="12">
        <v>0.16500000000000001</v>
      </c>
    </row>
    <row r="177" spans="2:14" x14ac:dyDescent="0.25">
      <c r="B177" s="87"/>
      <c r="C177" s="73"/>
      <c r="D177" s="11">
        <v>10</v>
      </c>
      <c r="E177" s="11" t="s">
        <v>198</v>
      </c>
      <c r="F177" s="8"/>
      <c r="G177" s="8"/>
      <c r="H177" s="8"/>
      <c r="I177" s="8"/>
      <c r="J177" s="8"/>
      <c r="K177" s="9"/>
      <c r="M177" t="s">
        <v>69</v>
      </c>
      <c r="N177" s="12">
        <v>1.4999999999999999E-2</v>
      </c>
    </row>
    <row r="178" spans="2:14" ht="30" x14ac:dyDescent="0.25">
      <c r="B178" s="87"/>
      <c r="C178" s="73"/>
      <c r="D178" s="11">
        <v>11</v>
      </c>
      <c r="E178" s="11" t="s">
        <v>199</v>
      </c>
      <c r="F178" s="8"/>
      <c r="G178" s="8"/>
      <c r="H178" s="8"/>
      <c r="I178" s="8"/>
      <c r="J178" s="8"/>
      <c r="K178" s="9"/>
      <c r="M178" t="s">
        <v>51</v>
      </c>
      <c r="N178" s="12">
        <v>0.08</v>
      </c>
    </row>
    <row r="179" spans="2:14" ht="30" x14ac:dyDescent="0.25">
      <c r="B179" s="87"/>
      <c r="C179" s="73"/>
      <c r="D179" s="11">
        <v>12</v>
      </c>
      <c r="E179" s="11" t="s">
        <v>200</v>
      </c>
      <c r="F179" s="8"/>
      <c r="G179" s="8"/>
      <c r="H179" s="8"/>
      <c r="I179" s="8"/>
      <c r="J179" s="8"/>
      <c r="K179" s="9"/>
      <c r="M179" t="s">
        <v>69</v>
      </c>
      <c r="N179" s="12">
        <v>0.03</v>
      </c>
    </row>
    <row r="180" spans="2:14" x14ac:dyDescent="0.25">
      <c r="B180" s="87"/>
      <c r="C180" s="73"/>
      <c r="D180" s="11">
        <v>13</v>
      </c>
      <c r="E180" s="11" t="s">
        <v>201</v>
      </c>
      <c r="F180" s="8"/>
      <c r="G180" s="8"/>
      <c r="H180" s="8"/>
      <c r="I180" s="8"/>
      <c r="J180" s="8"/>
      <c r="K180" s="9"/>
      <c r="M180" t="s">
        <v>69</v>
      </c>
      <c r="N180" s="12">
        <v>5.5E-2</v>
      </c>
    </row>
    <row r="181" spans="2:14" ht="45" x14ac:dyDescent="0.25">
      <c r="B181" s="87"/>
      <c r="C181" s="73"/>
      <c r="D181" s="11">
        <v>14</v>
      </c>
      <c r="E181" s="11" t="s">
        <v>202</v>
      </c>
      <c r="F181" s="8"/>
      <c r="G181" s="8"/>
      <c r="H181" s="8"/>
      <c r="I181" s="8"/>
      <c r="J181" s="8"/>
      <c r="K181" s="9"/>
      <c r="M181" t="s">
        <v>69</v>
      </c>
      <c r="N181" s="12">
        <v>3.3000000000000002E-2</v>
      </c>
    </row>
    <row r="182" spans="2:14" x14ac:dyDescent="0.25">
      <c r="B182" s="87"/>
      <c r="C182" s="73"/>
      <c r="D182" s="11">
        <v>15</v>
      </c>
      <c r="E182" s="11" t="s">
        <v>203</v>
      </c>
      <c r="F182" s="13"/>
      <c r="G182" s="10"/>
      <c r="H182" s="13"/>
      <c r="I182" s="13"/>
      <c r="J182" s="13"/>
      <c r="K182" s="14"/>
      <c r="M182" t="s">
        <v>69</v>
      </c>
      <c r="N182" s="12">
        <v>1.4999999999999999E-2</v>
      </c>
    </row>
    <row r="183" spans="2:14" x14ac:dyDescent="0.25">
      <c r="B183" s="91" t="s">
        <v>204</v>
      </c>
      <c r="C183" s="92"/>
      <c r="D183" s="92"/>
      <c r="E183" s="93"/>
      <c r="F183" s="8"/>
      <c r="G183" s="13">
        <f>SUM(G147:G182)</f>
        <v>0</v>
      </c>
      <c r="H183" s="13"/>
      <c r="I183" s="8"/>
      <c r="J183" s="8"/>
      <c r="K183" s="9"/>
      <c r="N183" s="12"/>
    </row>
    <row r="184" spans="2:14" x14ac:dyDescent="0.25">
      <c r="B184" s="87" t="s">
        <v>205</v>
      </c>
      <c r="C184" s="72" t="s">
        <v>206</v>
      </c>
      <c r="D184" s="72"/>
      <c r="E184" s="72"/>
      <c r="F184" s="8"/>
      <c r="G184" s="8"/>
      <c r="H184" s="8"/>
      <c r="I184" s="8"/>
      <c r="J184" s="8"/>
      <c r="K184" s="9"/>
    </row>
    <row r="185" spans="2:14" x14ac:dyDescent="0.25">
      <c r="B185" s="87"/>
      <c r="C185" s="73" t="s">
        <v>18</v>
      </c>
      <c r="D185" s="72" t="s">
        <v>207</v>
      </c>
      <c r="E185" s="72"/>
      <c r="F185" s="8"/>
      <c r="G185" s="8"/>
      <c r="H185" s="8"/>
      <c r="I185" s="8"/>
      <c r="J185" s="8"/>
      <c r="K185" s="9"/>
    </row>
    <row r="186" spans="2:14" x14ac:dyDescent="0.25">
      <c r="B186" s="87"/>
      <c r="C186" s="73"/>
      <c r="D186" s="11">
        <v>1</v>
      </c>
      <c r="E186" s="11" t="s">
        <v>208</v>
      </c>
      <c r="F186" s="8"/>
      <c r="G186" s="8">
        <f>N186*3</f>
        <v>2.64</v>
      </c>
      <c r="H186" s="8">
        <v>2.64</v>
      </c>
      <c r="I186" s="8"/>
      <c r="J186" s="8"/>
      <c r="K186" s="9"/>
      <c r="M186" t="s">
        <v>51</v>
      </c>
      <c r="N186" s="12">
        <v>0.88</v>
      </c>
    </row>
    <row r="187" spans="2:14" x14ac:dyDescent="0.25">
      <c r="B187" s="87"/>
      <c r="C187" s="73"/>
      <c r="D187" s="11">
        <v>2</v>
      </c>
      <c r="E187" s="11" t="s">
        <v>209</v>
      </c>
      <c r="F187" s="8"/>
      <c r="G187" s="8">
        <f t="shared" ref="G187:G194" si="0">N187*3</f>
        <v>0.66</v>
      </c>
      <c r="H187" s="8">
        <v>0.66</v>
      </c>
      <c r="I187" s="8"/>
      <c r="J187" s="8"/>
      <c r="K187" s="9"/>
      <c r="M187" t="s">
        <v>51</v>
      </c>
      <c r="N187" s="12">
        <v>0.22</v>
      </c>
    </row>
    <row r="188" spans="2:14" x14ac:dyDescent="0.25">
      <c r="B188" s="87"/>
      <c r="C188" s="73"/>
      <c r="D188" s="11">
        <v>3</v>
      </c>
      <c r="E188" s="11" t="s">
        <v>210</v>
      </c>
      <c r="F188" s="8"/>
      <c r="G188" s="8">
        <f t="shared" si="0"/>
        <v>1.32</v>
      </c>
      <c r="H188" s="8">
        <v>1.32</v>
      </c>
      <c r="I188" s="8"/>
      <c r="J188" s="8"/>
      <c r="K188" s="9"/>
      <c r="M188" t="s">
        <v>51</v>
      </c>
      <c r="N188" s="12">
        <v>0.44</v>
      </c>
    </row>
    <row r="189" spans="2:14" x14ac:dyDescent="0.25">
      <c r="B189" s="87"/>
      <c r="C189" s="73"/>
      <c r="D189" s="11">
        <v>4</v>
      </c>
      <c r="E189" s="11" t="s">
        <v>211</v>
      </c>
      <c r="F189" s="8"/>
      <c r="G189" s="8">
        <f t="shared" si="0"/>
        <v>1.6500000000000001</v>
      </c>
      <c r="H189" s="8">
        <v>1.6500000000000001</v>
      </c>
      <c r="I189" s="8"/>
      <c r="J189" s="8"/>
      <c r="K189" s="9"/>
      <c r="M189" t="s">
        <v>51</v>
      </c>
      <c r="N189" s="12">
        <v>0.55000000000000004</v>
      </c>
    </row>
    <row r="190" spans="2:14" x14ac:dyDescent="0.25">
      <c r="B190" s="87"/>
      <c r="C190" s="73"/>
      <c r="D190" s="11">
        <v>5</v>
      </c>
      <c r="E190" s="11" t="s">
        <v>212</v>
      </c>
      <c r="F190" s="8"/>
      <c r="G190" s="8"/>
      <c r="H190" s="8"/>
      <c r="I190" s="8"/>
      <c r="J190" s="8"/>
      <c r="K190" s="9"/>
      <c r="M190" t="s">
        <v>51</v>
      </c>
      <c r="N190" s="12">
        <v>0.54</v>
      </c>
    </row>
    <row r="191" spans="2:14" x14ac:dyDescent="0.25">
      <c r="B191" s="87"/>
      <c r="C191" s="73"/>
      <c r="D191" s="11">
        <v>6</v>
      </c>
      <c r="E191" s="11" t="s">
        <v>213</v>
      </c>
      <c r="F191" s="8"/>
      <c r="G191" s="8">
        <f t="shared" si="0"/>
        <v>1.62</v>
      </c>
      <c r="H191" s="15">
        <v>1.62</v>
      </c>
      <c r="I191" s="8"/>
      <c r="J191" s="8"/>
      <c r="K191" s="9"/>
      <c r="M191" t="s">
        <v>51</v>
      </c>
      <c r="N191" s="12">
        <v>0.54</v>
      </c>
    </row>
    <row r="192" spans="2:14" x14ac:dyDescent="0.25">
      <c r="B192" s="87"/>
      <c r="C192" s="73"/>
      <c r="D192" s="11">
        <v>7</v>
      </c>
      <c r="E192" s="11" t="s">
        <v>214</v>
      </c>
      <c r="F192" s="8"/>
      <c r="G192" s="8">
        <f t="shared" si="0"/>
        <v>1.98</v>
      </c>
      <c r="H192" s="8">
        <v>1.98</v>
      </c>
      <c r="I192" s="8"/>
      <c r="J192" s="8"/>
      <c r="K192" s="9"/>
      <c r="M192" t="s">
        <v>69</v>
      </c>
      <c r="N192" s="12">
        <v>0.66</v>
      </c>
    </row>
    <row r="193" spans="2:14" x14ac:dyDescent="0.25">
      <c r="B193" s="87"/>
      <c r="C193" s="73"/>
      <c r="D193" s="11">
        <v>8</v>
      </c>
      <c r="E193" s="11" t="s">
        <v>215</v>
      </c>
      <c r="F193" s="8"/>
      <c r="G193" s="8">
        <f t="shared" si="0"/>
        <v>1.32</v>
      </c>
      <c r="H193" s="8">
        <v>1.32</v>
      </c>
      <c r="I193" s="8"/>
      <c r="J193" s="8"/>
      <c r="K193" s="9"/>
      <c r="M193" t="s">
        <v>51</v>
      </c>
      <c r="N193" s="12">
        <v>0.44</v>
      </c>
    </row>
    <row r="194" spans="2:14" x14ac:dyDescent="0.25">
      <c r="B194" s="87"/>
      <c r="C194" s="73"/>
      <c r="D194" s="11">
        <v>9</v>
      </c>
      <c r="E194" s="11" t="s">
        <v>216</v>
      </c>
      <c r="F194" s="8"/>
      <c r="G194" s="8">
        <f t="shared" si="0"/>
        <v>3.63</v>
      </c>
      <c r="H194" s="8">
        <v>3.63</v>
      </c>
      <c r="I194" s="8"/>
      <c r="J194" s="8"/>
      <c r="K194" s="9"/>
      <c r="M194" t="s">
        <v>69</v>
      </c>
      <c r="N194" s="12">
        <v>1.21</v>
      </c>
    </row>
    <row r="195" spans="2:14" x14ac:dyDescent="0.25">
      <c r="B195" s="87"/>
      <c r="C195" s="73"/>
      <c r="D195" s="11">
        <v>10</v>
      </c>
      <c r="E195" s="11" t="s">
        <v>217</v>
      </c>
      <c r="F195" s="8"/>
      <c r="G195" s="8"/>
      <c r="H195" s="8"/>
      <c r="I195" s="8"/>
      <c r="J195" s="8"/>
      <c r="K195" s="9"/>
      <c r="M195" t="s">
        <v>69</v>
      </c>
      <c r="N195" s="12">
        <v>0.6</v>
      </c>
    </row>
    <row r="196" spans="2:14" ht="30" x14ac:dyDescent="0.25">
      <c r="B196" s="87"/>
      <c r="C196" s="73"/>
      <c r="D196" s="11">
        <v>11</v>
      </c>
      <c r="E196" s="11" t="s">
        <v>218</v>
      </c>
      <c r="F196" s="8"/>
      <c r="G196" s="8">
        <f>N196*2</f>
        <v>0.88</v>
      </c>
      <c r="H196" s="8">
        <v>0.88</v>
      </c>
      <c r="I196" s="8"/>
      <c r="J196" s="8"/>
      <c r="K196" s="9"/>
      <c r="M196" t="s">
        <v>51</v>
      </c>
      <c r="N196" s="12">
        <v>0.44</v>
      </c>
    </row>
    <row r="197" spans="2:14" x14ac:dyDescent="0.25">
      <c r="B197" s="87"/>
      <c r="C197" s="73"/>
      <c r="D197" s="11">
        <v>12</v>
      </c>
      <c r="E197" s="11" t="s">
        <v>219</v>
      </c>
      <c r="F197" s="8"/>
      <c r="G197" s="8"/>
      <c r="H197" s="8"/>
      <c r="I197" s="8"/>
      <c r="J197" s="8"/>
      <c r="K197" s="9"/>
      <c r="M197" t="s">
        <v>69</v>
      </c>
      <c r="N197" s="12">
        <v>0.11</v>
      </c>
    </row>
    <row r="198" spans="2:14" x14ac:dyDescent="0.25">
      <c r="B198" s="87"/>
      <c r="C198" s="73"/>
      <c r="D198" s="11">
        <v>13</v>
      </c>
      <c r="E198" s="11" t="s">
        <v>220</v>
      </c>
      <c r="F198" s="8"/>
      <c r="G198" s="8"/>
      <c r="H198" s="8"/>
      <c r="I198" s="8"/>
      <c r="J198" s="8"/>
      <c r="K198" s="9"/>
      <c r="M198" t="s">
        <v>51</v>
      </c>
      <c r="N198" s="12">
        <v>0.14000000000000001</v>
      </c>
    </row>
    <row r="199" spans="2:14" x14ac:dyDescent="0.25">
      <c r="B199" s="87"/>
      <c r="C199" s="73"/>
      <c r="D199" s="11">
        <v>14</v>
      </c>
      <c r="E199" s="11" t="s">
        <v>221</v>
      </c>
      <c r="F199" s="8"/>
      <c r="G199" s="8"/>
      <c r="H199" s="8"/>
      <c r="I199" s="8"/>
      <c r="J199" s="8"/>
      <c r="K199" s="9"/>
      <c r="M199" t="s">
        <v>69</v>
      </c>
      <c r="N199" s="12">
        <v>5.5E-2</v>
      </c>
    </row>
    <row r="200" spans="2:14" ht="30" x14ac:dyDescent="0.25">
      <c r="B200" s="87"/>
      <c r="C200" s="73"/>
      <c r="D200" s="11">
        <v>15</v>
      </c>
      <c r="E200" s="11" t="s">
        <v>222</v>
      </c>
      <c r="F200" s="8"/>
      <c r="G200" s="8"/>
      <c r="H200" s="8"/>
      <c r="I200" s="8"/>
      <c r="J200" s="8"/>
      <c r="K200" s="9"/>
      <c r="M200" t="s">
        <v>51</v>
      </c>
      <c r="N200" s="12">
        <v>0.22</v>
      </c>
    </row>
    <row r="201" spans="2:14" x14ac:dyDescent="0.25">
      <c r="B201" s="87"/>
      <c r="C201" s="73"/>
      <c r="D201" s="11">
        <v>16</v>
      </c>
      <c r="E201" s="11" t="s">
        <v>223</v>
      </c>
      <c r="F201" s="8"/>
      <c r="G201" s="8"/>
      <c r="H201" s="8"/>
      <c r="I201" s="8"/>
      <c r="J201" s="8"/>
      <c r="K201" s="9"/>
      <c r="M201" t="s">
        <v>69</v>
      </c>
      <c r="N201" s="12">
        <v>0.182</v>
      </c>
    </row>
    <row r="202" spans="2:14" x14ac:dyDescent="0.25">
      <c r="B202" s="87"/>
      <c r="C202" s="73"/>
      <c r="D202" s="11">
        <v>17</v>
      </c>
      <c r="E202" s="11" t="s">
        <v>224</v>
      </c>
      <c r="F202" s="8"/>
      <c r="G202" s="8">
        <f t="shared" ref="G202" si="1">N202*3</f>
        <v>0.495</v>
      </c>
      <c r="H202" s="8">
        <v>0.495</v>
      </c>
      <c r="I202" s="8"/>
      <c r="J202" s="8"/>
      <c r="K202" s="9"/>
      <c r="M202" t="s">
        <v>69</v>
      </c>
      <c r="N202" s="12">
        <v>0.16500000000000001</v>
      </c>
    </row>
    <row r="203" spans="2:14" x14ac:dyDescent="0.25">
      <c r="B203" s="87"/>
      <c r="C203" s="73"/>
      <c r="D203" s="11">
        <v>18</v>
      </c>
      <c r="E203" s="11" t="s">
        <v>225</v>
      </c>
      <c r="F203" s="8"/>
      <c r="G203" s="8"/>
      <c r="H203" s="8"/>
      <c r="I203" s="8"/>
      <c r="J203" s="8"/>
      <c r="K203" s="9"/>
      <c r="M203" t="s">
        <v>69</v>
      </c>
      <c r="N203" s="12">
        <v>0.08</v>
      </c>
    </row>
    <row r="204" spans="2:14" ht="30" x14ac:dyDescent="0.25">
      <c r="B204" s="87"/>
      <c r="C204" s="73"/>
      <c r="D204" s="11">
        <v>19</v>
      </c>
      <c r="E204" s="11" t="s">
        <v>226</v>
      </c>
      <c r="F204" s="8"/>
      <c r="G204" s="8">
        <f>N204*33</f>
        <v>3.63</v>
      </c>
      <c r="H204" s="8">
        <v>3.63</v>
      </c>
      <c r="I204" s="8"/>
      <c r="J204" s="8"/>
      <c r="K204" s="9"/>
      <c r="M204" t="s">
        <v>69</v>
      </c>
      <c r="N204" s="12">
        <v>0.11</v>
      </c>
    </row>
    <row r="205" spans="2:14" ht="30" x14ac:dyDescent="0.25">
      <c r="B205" s="87"/>
      <c r="C205" s="73"/>
      <c r="D205" s="11">
        <v>20</v>
      </c>
      <c r="E205" s="11" t="s">
        <v>227</v>
      </c>
      <c r="F205" s="8"/>
      <c r="G205" s="15"/>
      <c r="H205" s="8"/>
      <c r="I205" s="8"/>
      <c r="J205" s="8"/>
      <c r="K205" s="9"/>
      <c r="M205" t="s">
        <v>51</v>
      </c>
      <c r="N205" s="12">
        <v>0.11</v>
      </c>
    </row>
    <row r="206" spans="2:14" x14ac:dyDescent="0.25">
      <c r="B206" s="87"/>
      <c r="C206" s="73" t="s">
        <v>60</v>
      </c>
      <c r="D206" s="74" t="s">
        <v>228</v>
      </c>
      <c r="E206" s="74"/>
      <c r="F206" s="8"/>
      <c r="G206" s="8"/>
      <c r="H206" s="8"/>
      <c r="I206" s="8"/>
      <c r="J206" s="8"/>
      <c r="K206" s="9"/>
    </row>
    <row r="207" spans="2:14" ht="19.5" customHeight="1" x14ac:dyDescent="0.25">
      <c r="B207" s="87"/>
      <c r="C207" s="73"/>
      <c r="D207" s="11">
        <v>1</v>
      </c>
      <c r="E207" s="11" t="s">
        <v>229</v>
      </c>
      <c r="F207" s="8"/>
      <c r="G207" s="8"/>
      <c r="H207" s="8"/>
      <c r="I207" s="8"/>
      <c r="J207" s="8"/>
      <c r="K207" s="9"/>
      <c r="M207" t="s">
        <v>51</v>
      </c>
      <c r="N207" s="12">
        <v>0.22</v>
      </c>
    </row>
    <row r="208" spans="2:14" x14ac:dyDescent="0.25">
      <c r="B208" s="87"/>
      <c r="C208" s="73"/>
      <c r="D208" s="11">
        <v>2</v>
      </c>
      <c r="E208" s="11" t="s">
        <v>230</v>
      </c>
      <c r="F208" s="8"/>
      <c r="G208" s="8"/>
      <c r="H208" s="8"/>
      <c r="I208" s="8"/>
      <c r="J208" s="8"/>
      <c r="K208" s="9"/>
      <c r="M208" t="s">
        <v>51</v>
      </c>
      <c r="N208" s="12">
        <v>0.44</v>
      </c>
    </row>
    <row r="209" spans="2:14" x14ac:dyDescent="0.25">
      <c r="B209" s="87"/>
      <c r="C209" s="73"/>
      <c r="D209" s="11">
        <v>3</v>
      </c>
      <c r="E209" s="11" t="s">
        <v>231</v>
      </c>
      <c r="F209" s="8"/>
      <c r="G209" s="15"/>
      <c r="H209" s="8"/>
      <c r="I209" s="8"/>
      <c r="J209" s="8"/>
      <c r="K209" s="9"/>
      <c r="M209" t="s">
        <v>51</v>
      </c>
      <c r="N209" s="12">
        <v>0.11</v>
      </c>
    </row>
    <row r="210" spans="2:14" x14ac:dyDescent="0.25">
      <c r="B210" s="87"/>
      <c r="C210" s="73"/>
      <c r="D210" s="11">
        <v>4</v>
      </c>
      <c r="E210" s="11" t="s">
        <v>232</v>
      </c>
      <c r="F210" s="8"/>
      <c r="G210" s="15"/>
      <c r="H210" s="8"/>
      <c r="I210" s="8"/>
      <c r="J210" s="8"/>
      <c r="K210" s="9"/>
      <c r="M210" t="s">
        <v>51</v>
      </c>
      <c r="N210" s="12">
        <v>0.44</v>
      </c>
    </row>
    <row r="211" spans="2:14" ht="16.5" customHeight="1" x14ac:dyDescent="0.25">
      <c r="B211" s="87"/>
      <c r="C211" s="73"/>
      <c r="D211" s="11">
        <v>5</v>
      </c>
      <c r="E211" s="11" t="s">
        <v>233</v>
      </c>
      <c r="F211" s="8"/>
      <c r="G211" s="8"/>
      <c r="H211" s="8"/>
      <c r="I211" s="8"/>
      <c r="J211" s="8"/>
      <c r="K211" s="9"/>
      <c r="M211" t="s">
        <v>69</v>
      </c>
      <c r="N211" s="12">
        <v>0.05</v>
      </c>
    </row>
    <row r="212" spans="2:14" x14ac:dyDescent="0.25">
      <c r="B212" s="87"/>
      <c r="C212" s="73"/>
      <c r="D212" s="11">
        <v>6</v>
      </c>
      <c r="E212" s="11" t="s">
        <v>234</v>
      </c>
      <c r="F212" s="8"/>
      <c r="G212" s="8">
        <f>N212*36</f>
        <v>5.94</v>
      </c>
      <c r="H212" s="8">
        <v>5.94</v>
      </c>
      <c r="I212" s="8"/>
      <c r="J212" s="8"/>
      <c r="K212" s="9"/>
      <c r="M212" t="s">
        <v>69</v>
      </c>
      <c r="N212" s="12">
        <v>0.16500000000000001</v>
      </c>
    </row>
    <row r="213" spans="2:14" x14ac:dyDescent="0.25">
      <c r="B213" s="87"/>
      <c r="C213" s="73"/>
      <c r="D213" s="11">
        <v>7</v>
      </c>
      <c r="E213" s="11" t="s">
        <v>235</v>
      </c>
      <c r="F213" s="8"/>
      <c r="G213" s="8">
        <f>104*N213</f>
        <v>8.32</v>
      </c>
      <c r="H213" s="8">
        <v>8.32</v>
      </c>
      <c r="I213" s="8"/>
      <c r="J213" s="8"/>
      <c r="K213" s="9"/>
      <c r="M213" t="s">
        <v>51</v>
      </c>
      <c r="N213" s="12">
        <v>0.08</v>
      </c>
    </row>
    <row r="214" spans="2:14" x14ac:dyDescent="0.25">
      <c r="B214" s="87"/>
      <c r="C214" s="73"/>
      <c r="D214" s="11">
        <v>8</v>
      </c>
      <c r="E214" s="11" t="s">
        <v>236</v>
      </c>
      <c r="F214" s="8"/>
      <c r="G214" s="8"/>
      <c r="H214" s="8"/>
      <c r="I214" s="8"/>
      <c r="J214" s="8"/>
      <c r="K214" s="9"/>
      <c r="M214" t="s">
        <v>51</v>
      </c>
      <c r="N214" s="12">
        <v>0.1</v>
      </c>
    </row>
    <row r="215" spans="2:14" x14ac:dyDescent="0.25">
      <c r="B215" s="87"/>
      <c r="C215" s="73" t="s">
        <v>84</v>
      </c>
      <c r="D215" s="74" t="s">
        <v>237</v>
      </c>
      <c r="E215" s="74"/>
      <c r="F215" s="8"/>
      <c r="G215" s="8"/>
      <c r="H215" s="8"/>
      <c r="I215" s="8"/>
      <c r="J215" s="8"/>
      <c r="K215" s="9"/>
    </row>
    <row r="216" spans="2:14" ht="20.25" customHeight="1" x14ac:dyDescent="0.25">
      <c r="B216" s="87"/>
      <c r="C216" s="73"/>
      <c r="D216" s="11">
        <v>1</v>
      </c>
      <c r="E216" s="11" t="s">
        <v>238</v>
      </c>
      <c r="F216" s="8"/>
      <c r="G216" s="8"/>
      <c r="H216" s="8"/>
      <c r="I216" s="8"/>
      <c r="J216" s="8"/>
      <c r="K216" s="9"/>
      <c r="M216" t="s">
        <v>69</v>
      </c>
      <c r="N216" s="12">
        <v>0.02</v>
      </c>
    </row>
    <row r="217" spans="2:14" x14ac:dyDescent="0.25">
      <c r="B217" s="87"/>
      <c r="C217" s="73"/>
      <c r="D217" s="11">
        <v>2</v>
      </c>
      <c r="E217" s="11" t="s">
        <v>239</v>
      </c>
      <c r="F217" s="8"/>
      <c r="G217" s="8">
        <f>N217*2</f>
        <v>0.33</v>
      </c>
      <c r="H217" s="8">
        <v>0.33</v>
      </c>
      <c r="I217" s="8"/>
      <c r="J217" s="8"/>
      <c r="K217" s="9"/>
      <c r="M217" t="s">
        <v>69</v>
      </c>
      <c r="N217" s="12">
        <v>0.16500000000000001</v>
      </c>
    </row>
    <row r="218" spans="2:14" x14ac:dyDescent="0.25">
      <c r="B218" s="87"/>
      <c r="C218" s="73"/>
      <c r="D218" s="11">
        <v>3</v>
      </c>
      <c r="E218" s="11" t="s">
        <v>240</v>
      </c>
      <c r="F218" s="8"/>
      <c r="G218" s="8"/>
      <c r="H218" s="8"/>
      <c r="I218" s="8"/>
      <c r="J218" s="8"/>
      <c r="K218" s="9"/>
      <c r="M218" t="s">
        <v>69</v>
      </c>
      <c r="N218" s="12">
        <v>0.09</v>
      </c>
    </row>
    <row r="219" spans="2:14" x14ac:dyDescent="0.25">
      <c r="B219" s="87"/>
      <c r="C219" s="73"/>
      <c r="D219" s="11">
        <v>4</v>
      </c>
      <c r="E219" s="11" t="s">
        <v>241</v>
      </c>
      <c r="F219" s="8"/>
      <c r="G219" s="8"/>
      <c r="H219" s="8"/>
      <c r="I219" s="8"/>
      <c r="J219" s="8"/>
      <c r="K219" s="9"/>
      <c r="M219" t="s">
        <v>51</v>
      </c>
      <c r="N219" s="12">
        <v>0.1</v>
      </c>
    </row>
    <row r="220" spans="2:14" x14ac:dyDescent="0.25">
      <c r="B220" s="87"/>
      <c r="C220" s="73"/>
      <c r="D220" s="11">
        <v>5</v>
      </c>
      <c r="E220" s="11" t="s">
        <v>242</v>
      </c>
      <c r="F220" s="8"/>
      <c r="G220" s="8"/>
      <c r="H220" s="8"/>
      <c r="I220" s="8"/>
      <c r="J220" s="8"/>
      <c r="K220" s="9"/>
      <c r="M220" t="s">
        <v>69</v>
      </c>
      <c r="N220" s="12">
        <v>0.04</v>
      </c>
    </row>
    <row r="221" spans="2:14" x14ac:dyDescent="0.25">
      <c r="B221" s="87"/>
      <c r="C221" s="73"/>
      <c r="D221" s="11">
        <v>6</v>
      </c>
      <c r="E221" s="11" t="s">
        <v>243</v>
      </c>
      <c r="F221" s="8"/>
      <c r="G221" s="8"/>
      <c r="H221" s="8"/>
      <c r="I221" s="8"/>
      <c r="J221" s="8"/>
      <c r="K221" s="9"/>
      <c r="M221" t="s">
        <v>69</v>
      </c>
      <c r="N221" s="12">
        <v>0.11</v>
      </c>
    </row>
    <row r="222" spans="2:14" ht="30" x14ac:dyDescent="0.25">
      <c r="B222" s="87"/>
      <c r="C222" s="73"/>
      <c r="D222" s="11">
        <v>7</v>
      </c>
      <c r="E222" s="11" t="s">
        <v>244</v>
      </c>
      <c r="F222" s="8"/>
      <c r="G222" s="8"/>
      <c r="H222" s="8"/>
      <c r="I222" s="8"/>
      <c r="J222" s="8"/>
      <c r="K222" s="9"/>
      <c r="M222" t="s">
        <v>69</v>
      </c>
      <c r="N222" s="12">
        <v>7.0000000000000007E-2</v>
      </c>
    </row>
    <row r="223" spans="2:14" x14ac:dyDescent="0.25">
      <c r="B223" s="87"/>
      <c r="C223" s="73"/>
      <c r="D223" s="11">
        <v>8</v>
      </c>
      <c r="E223" s="11" t="s">
        <v>245</v>
      </c>
      <c r="F223" s="8"/>
      <c r="G223" s="8"/>
      <c r="H223" s="8"/>
      <c r="I223" s="8"/>
      <c r="J223" s="8"/>
      <c r="K223" s="9"/>
      <c r="M223" t="s">
        <v>69</v>
      </c>
      <c r="N223" s="12">
        <v>0.16500000000000001</v>
      </c>
    </row>
    <row r="224" spans="2:14" x14ac:dyDescent="0.25">
      <c r="B224" s="87"/>
      <c r="C224" s="73"/>
      <c r="D224" s="11">
        <v>9</v>
      </c>
      <c r="E224" s="11" t="s">
        <v>246</v>
      </c>
      <c r="F224" s="8"/>
      <c r="G224" s="8"/>
      <c r="H224" s="8"/>
      <c r="I224" s="8"/>
      <c r="J224" s="8"/>
      <c r="K224" s="9"/>
      <c r="M224" t="s">
        <v>69</v>
      </c>
      <c r="N224" s="12">
        <v>0.16500000000000001</v>
      </c>
    </row>
    <row r="225" spans="2:15" x14ac:dyDescent="0.25">
      <c r="B225" s="87"/>
      <c r="C225" s="73"/>
      <c r="D225" s="11">
        <v>10</v>
      </c>
      <c r="E225" s="11" t="s">
        <v>247</v>
      </c>
      <c r="F225" s="8"/>
      <c r="G225" s="8"/>
      <c r="H225" s="8"/>
      <c r="I225" s="8"/>
      <c r="J225" s="8"/>
      <c r="K225" s="9"/>
      <c r="M225" t="s">
        <v>69</v>
      </c>
      <c r="N225" s="12">
        <v>0.6</v>
      </c>
    </row>
    <row r="226" spans="2:15" x14ac:dyDescent="0.25">
      <c r="B226" s="87"/>
      <c r="C226" s="73"/>
      <c r="D226" s="11">
        <v>11</v>
      </c>
      <c r="E226" s="11" t="s">
        <v>248</v>
      </c>
      <c r="F226" s="8"/>
      <c r="G226" s="8"/>
      <c r="H226" s="8"/>
      <c r="I226" s="8"/>
      <c r="J226" s="8"/>
      <c r="K226" s="9"/>
      <c r="M226" t="s">
        <v>51</v>
      </c>
      <c r="N226" s="12">
        <v>0.14000000000000001</v>
      </c>
    </row>
    <row r="227" spans="2:15" x14ac:dyDescent="0.25">
      <c r="B227" s="91" t="s">
        <v>249</v>
      </c>
      <c r="C227" s="92"/>
      <c r="D227" s="92"/>
      <c r="E227" s="93"/>
      <c r="F227" s="13"/>
      <c r="G227" s="13">
        <f>SUM(G186:G226)</f>
        <v>34.414999999999999</v>
      </c>
      <c r="H227" s="13">
        <f>SUM(H186:H226)</f>
        <v>34.414999999999999</v>
      </c>
      <c r="I227" s="13"/>
      <c r="J227" s="13"/>
      <c r="K227" s="14"/>
      <c r="N227" s="12"/>
    </row>
    <row r="228" spans="2:15" x14ac:dyDescent="0.25">
      <c r="B228" s="87" t="s">
        <v>250</v>
      </c>
      <c r="C228" s="72" t="s">
        <v>251</v>
      </c>
      <c r="D228" s="72"/>
      <c r="E228" s="72"/>
      <c r="F228" s="8"/>
      <c r="G228" s="8"/>
      <c r="H228" s="8"/>
      <c r="I228" s="8"/>
      <c r="J228" s="8"/>
      <c r="K228" s="9"/>
    </row>
    <row r="229" spans="2:15" ht="33" customHeight="1" x14ac:dyDescent="0.25">
      <c r="B229" s="87"/>
      <c r="C229" s="10" t="s">
        <v>18</v>
      </c>
      <c r="D229" s="74" t="s">
        <v>252</v>
      </c>
      <c r="E229" s="74"/>
      <c r="F229" s="8"/>
      <c r="G229" s="8"/>
      <c r="H229" s="8"/>
      <c r="I229" s="8"/>
      <c r="J229" s="8"/>
      <c r="K229" s="9"/>
      <c r="M229" t="s">
        <v>253</v>
      </c>
      <c r="N229" s="94" t="s">
        <v>254</v>
      </c>
      <c r="O229" s="94"/>
    </row>
    <row r="230" spans="2:15" ht="30.75" customHeight="1" x14ac:dyDescent="0.25">
      <c r="B230" s="87"/>
      <c r="C230" s="73" t="s">
        <v>60</v>
      </c>
      <c r="D230" s="74" t="s">
        <v>255</v>
      </c>
      <c r="E230" s="74"/>
      <c r="F230" s="8"/>
      <c r="G230" s="8"/>
      <c r="H230" s="8"/>
      <c r="I230" s="8"/>
      <c r="J230" s="8"/>
      <c r="K230" s="9"/>
    </row>
    <row r="231" spans="2:15" ht="50.25" customHeight="1" x14ac:dyDescent="0.25">
      <c r="B231" s="87"/>
      <c r="C231" s="73"/>
      <c r="D231" s="73">
        <v>1</v>
      </c>
      <c r="E231" s="11" t="s">
        <v>256</v>
      </c>
      <c r="F231" s="8"/>
      <c r="G231" s="8"/>
      <c r="H231" s="8"/>
      <c r="I231" s="8"/>
      <c r="J231" s="8"/>
      <c r="K231" s="9"/>
    </row>
    <row r="232" spans="2:15" ht="30" x14ac:dyDescent="0.25">
      <c r="B232" s="87"/>
      <c r="C232" s="73"/>
      <c r="D232" s="73"/>
      <c r="E232" s="11" t="s">
        <v>257</v>
      </c>
      <c r="F232" s="8"/>
      <c r="G232" s="8"/>
      <c r="H232" s="8"/>
      <c r="I232" s="8"/>
      <c r="J232" s="8"/>
      <c r="K232" s="9"/>
      <c r="M232" t="s">
        <v>253</v>
      </c>
      <c r="N232">
        <v>20</v>
      </c>
    </row>
    <row r="233" spans="2:15" ht="30" x14ac:dyDescent="0.25">
      <c r="B233" s="87"/>
      <c r="C233" s="73"/>
      <c r="D233" s="73"/>
      <c r="E233" s="11" t="s">
        <v>258</v>
      </c>
      <c r="F233" s="8"/>
      <c r="G233" s="8"/>
      <c r="H233" s="8"/>
      <c r="I233" s="8"/>
      <c r="J233" s="8"/>
      <c r="K233" s="9"/>
      <c r="M233" t="s">
        <v>253</v>
      </c>
      <c r="N233">
        <v>12.5</v>
      </c>
    </row>
    <row r="234" spans="2:15" ht="30" x14ac:dyDescent="0.25">
      <c r="B234" s="87"/>
      <c r="C234" s="73"/>
      <c r="D234" s="73"/>
      <c r="E234" s="11" t="s">
        <v>259</v>
      </c>
      <c r="F234" s="8"/>
      <c r="G234" s="8"/>
      <c r="H234" s="8"/>
      <c r="I234" s="8"/>
      <c r="J234" s="8"/>
      <c r="K234" s="9"/>
      <c r="M234" t="s">
        <v>253</v>
      </c>
      <c r="N234">
        <v>6</v>
      </c>
    </row>
    <row r="235" spans="2:15" ht="45" customHeight="1" x14ac:dyDescent="0.25">
      <c r="B235" s="87"/>
      <c r="C235" s="73"/>
      <c r="D235" s="73">
        <v>2</v>
      </c>
      <c r="E235" s="11" t="s">
        <v>260</v>
      </c>
      <c r="F235" s="8"/>
      <c r="G235" s="8"/>
      <c r="H235" s="8"/>
      <c r="I235" s="8"/>
      <c r="J235" s="8"/>
      <c r="K235" s="9"/>
    </row>
    <row r="236" spans="2:15" x14ac:dyDescent="0.25">
      <c r="B236" s="87"/>
      <c r="C236" s="73"/>
      <c r="D236" s="73"/>
      <c r="E236" s="10" t="s">
        <v>261</v>
      </c>
      <c r="F236" s="8"/>
      <c r="G236" s="8"/>
      <c r="H236" s="8"/>
      <c r="I236" s="8"/>
      <c r="J236" s="8"/>
      <c r="K236" s="9"/>
      <c r="M236" t="s">
        <v>253</v>
      </c>
      <c r="N236">
        <v>8</v>
      </c>
    </row>
    <row r="237" spans="2:15" x14ac:dyDescent="0.25">
      <c r="B237" s="87"/>
      <c r="C237" s="73"/>
      <c r="D237" s="73"/>
      <c r="E237" s="10" t="s">
        <v>262</v>
      </c>
      <c r="F237" s="8"/>
      <c r="G237" s="8"/>
      <c r="H237" s="8"/>
      <c r="I237" s="8"/>
      <c r="J237" s="8"/>
      <c r="K237" s="9"/>
      <c r="M237" t="s">
        <v>253</v>
      </c>
      <c r="N237">
        <v>4</v>
      </c>
    </row>
    <row r="238" spans="2:15" ht="45" x14ac:dyDescent="0.25">
      <c r="B238" s="87"/>
      <c r="C238" s="73"/>
      <c r="D238" s="73">
        <v>3</v>
      </c>
      <c r="E238" s="11" t="s">
        <v>263</v>
      </c>
      <c r="F238" s="8"/>
      <c r="G238" s="8"/>
      <c r="H238" s="8"/>
      <c r="I238" s="8"/>
      <c r="J238" s="8"/>
      <c r="K238" s="9"/>
    </row>
    <row r="239" spans="2:15" ht="30" x14ac:dyDescent="0.25">
      <c r="B239" s="87"/>
      <c r="C239" s="73"/>
      <c r="D239" s="73"/>
      <c r="E239" s="11" t="s">
        <v>264</v>
      </c>
      <c r="F239" s="8"/>
      <c r="G239" s="8"/>
      <c r="H239" s="8"/>
      <c r="I239" s="8"/>
      <c r="J239" s="8"/>
      <c r="K239" s="9"/>
      <c r="M239" t="s">
        <v>253</v>
      </c>
      <c r="N239">
        <v>8</v>
      </c>
    </row>
    <row r="240" spans="2:15" ht="30" x14ac:dyDescent="0.25">
      <c r="B240" s="87"/>
      <c r="C240" s="73"/>
      <c r="D240" s="73"/>
      <c r="E240" s="11" t="s">
        <v>265</v>
      </c>
      <c r="F240" s="8"/>
      <c r="G240" s="8"/>
      <c r="H240" s="8"/>
      <c r="I240" s="8"/>
      <c r="J240" s="8"/>
      <c r="K240" s="9"/>
      <c r="M240" t="s">
        <v>253</v>
      </c>
      <c r="N240">
        <v>4</v>
      </c>
    </row>
    <row r="241" spans="2:14" ht="45" x14ac:dyDescent="0.25">
      <c r="B241" s="87"/>
      <c r="C241" s="73"/>
      <c r="D241" s="73">
        <v>4</v>
      </c>
      <c r="E241" s="11" t="s">
        <v>266</v>
      </c>
      <c r="F241" s="8"/>
      <c r="G241" s="8"/>
      <c r="H241" s="8"/>
      <c r="I241" s="8"/>
      <c r="J241" s="8"/>
      <c r="K241" s="9"/>
    </row>
    <row r="242" spans="2:14" x14ac:dyDescent="0.25">
      <c r="B242" s="87"/>
      <c r="C242" s="73"/>
      <c r="D242" s="73"/>
      <c r="E242" s="10" t="s">
        <v>261</v>
      </c>
      <c r="F242" s="8"/>
      <c r="G242" s="8"/>
      <c r="H242" s="8"/>
      <c r="I242" s="8"/>
      <c r="J242" s="8"/>
      <c r="K242" s="9"/>
      <c r="M242" t="s">
        <v>253</v>
      </c>
      <c r="N242">
        <v>7</v>
      </c>
    </row>
    <row r="243" spans="2:14" x14ac:dyDescent="0.25">
      <c r="B243" s="87"/>
      <c r="C243" s="73"/>
      <c r="D243" s="73"/>
      <c r="E243" s="10" t="s">
        <v>262</v>
      </c>
      <c r="F243" s="8"/>
      <c r="G243" s="8"/>
      <c r="H243" s="8"/>
      <c r="I243" s="8"/>
      <c r="J243" s="8"/>
      <c r="K243" s="9"/>
      <c r="M243" t="s">
        <v>253</v>
      </c>
      <c r="N243">
        <v>3.5</v>
      </c>
    </row>
    <row r="244" spans="2:14" ht="30" x14ac:dyDescent="0.25">
      <c r="B244" s="87"/>
      <c r="C244" s="73"/>
      <c r="D244" s="16">
        <v>5</v>
      </c>
      <c r="E244" s="11" t="s">
        <v>267</v>
      </c>
      <c r="F244" s="8"/>
      <c r="G244" s="8"/>
      <c r="H244" s="8"/>
      <c r="I244" s="8"/>
      <c r="J244" s="8"/>
      <c r="K244" s="9"/>
      <c r="M244" t="s">
        <v>253</v>
      </c>
      <c r="N244">
        <v>2.5</v>
      </c>
    </row>
    <row r="245" spans="2:14" ht="30" x14ac:dyDescent="0.25">
      <c r="B245" s="87"/>
      <c r="C245" s="73"/>
      <c r="D245" s="16">
        <v>6</v>
      </c>
      <c r="E245" s="11" t="s">
        <v>268</v>
      </c>
      <c r="F245" s="8"/>
      <c r="G245" s="8"/>
      <c r="H245" s="8"/>
      <c r="I245" s="8"/>
      <c r="J245" s="8"/>
      <c r="K245" s="9"/>
      <c r="M245" t="s">
        <v>253</v>
      </c>
      <c r="N245">
        <v>2</v>
      </c>
    </row>
    <row r="246" spans="2:14" ht="39" customHeight="1" x14ac:dyDescent="0.25">
      <c r="B246" s="87"/>
      <c r="C246" s="73" t="s">
        <v>84</v>
      </c>
      <c r="D246" s="74" t="s">
        <v>269</v>
      </c>
      <c r="E246" s="74"/>
      <c r="F246" s="8"/>
      <c r="G246" s="8"/>
      <c r="H246" s="8"/>
      <c r="I246" s="8"/>
      <c r="J246" s="8"/>
      <c r="K246" s="9"/>
    </row>
    <row r="247" spans="2:14" ht="30" x14ac:dyDescent="0.25">
      <c r="B247" s="87"/>
      <c r="C247" s="73"/>
      <c r="D247" s="73">
        <v>1</v>
      </c>
      <c r="E247" s="11" t="s">
        <v>270</v>
      </c>
      <c r="F247" s="8"/>
      <c r="G247" s="8"/>
      <c r="H247" s="8"/>
      <c r="I247" s="8"/>
      <c r="J247" s="8"/>
      <c r="K247" s="9"/>
    </row>
    <row r="248" spans="2:14" ht="30" x14ac:dyDescent="0.25">
      <c r="B248" s="87"/>
      <c r="C248" s="73"/>
      <c r="D248" s="73"/>
      <c r="E248" s="11" t="s">
        <v>264</v>
      </c>
      <c r="F248" s="8"/>
      <c r="G248" s="8"/>
      <c r="H248" s="8"/>
      <c r="I248" s="8"/>
      <c r="J248" s="8"/>
      <c r="K248" s="9"/>
      <c r="M248" t="s">
        <v>253</v>
      </c>
      <c r="N248">
        <v>7</v>
      </c>
    </row>
    <row r="249" spans="2:14" ht="30" x14ac:dyDescent="0.25">
      <c r="B249" s="87"/>
      <c r="C249" s="73"/>
      <c r="D249" s="73"/>
      <c r="E249" s="11" t="s">
        <v>271</v>
      </c>
      <c r="F249" s="8"/>
      <c r="G249" s="8"/>
      <c r="H249" s="8"/>
      <c r="I249" s="8"/>
      <c r="J249" s="8"/>
      <c r="K249" s="9"/>
      <c r="M249" t="s">
        <v>253</v>
      </c>
      <c r="N249">
        <v>3.5</v>
      </c>
    </row>
    <row r="250" spans="2:14" ht="30" x14ac:dyDescent="0.25">
      <c r="B250" s="87"/>
      <c r="C250" s="73"/>
      <c r="D250" s="73">
        <v>2</v>
      </c>
      <c r="E250" s="11" t="s">
        <v>272</v>
      </c>
      <c r="F250" s="8"/>
      <c r="G250" s="8"/>
      <c r="H250" s="8"/>
      <c r="I250" s="8"/>
      <c r="J250" s="8"/>
      <c r="K250" s="9"/>
    </row>
    <row r="251" spans="2:14" x14ac:dyDescent="0.25">
      <c r="B251" s="87"/>
      <c r="C251" s="73"/>
      <c r="D251" s="73"/>
      <c r="E251" s="10" t="s">
        <v>261</v>
      </c>
      <c r="F251" s="8"/>
      <c r="G251" s="8"/>
      <c r="H251" s="8"/>
      <c r="I251" s="8"/>
      <c r="J251" s="8"/>
      <c r="K251" s="9"/>
      <c r="M251" t="s">
        <v>253</v>
      </c>
      <c r="N251">
        <v>3</v>
      </c>
    </row>
    <row r="252" spans="2:14" x14ac:dyDescent="0.25">
      <c r="B252" s="87"/>
      <c r="C252" s="73"/>
      <c r="D252" s="73"/>
      <c r="E252" s="10" t="s">
        <v>273</v>
      </c>
      <c r="F252" s="8"/>
      <c r="G252" s="8"/>
      <c r="H252" s="8"/>
      <c r="I252" s="8"/>
      <c r="J252" s="8"/>
      <c r="K252" s="9"/>
      <c r="M252" t="s">
        <v>253</v>
      </c>
      <c r="N252">
        <v>1.5</v>
      </c>
    </row>
    <row r="253" spans="2:14" ht="48" customHeight="1" x14ac:dyDescent="0.25">
      <c r="B253" s="87"/>
      <c r="C253" s="73" t="s">
        <v>139</v>
      </c>
      <c r="D253" s="74" t="s">
        <v>274</v>
      </c>
      <c r="E253" s="74"/>
      <c r="F253" s="8"/>
      <c r="G253" s="8"/>
      <c r="H253" s="8"/>
      <c r="I253" s="8"/>
      <c r="J253" s="8"/>
      <c r="K253" s="9"/>
    </row>
    <row r="254" spans="2:14" ht="30" x14ac:dyDescent="0.25">
      <c r="B254" s="87"/>
      <c r="C254" s="73"/>
      <c r="D254" s="16">
        <v>1</v>
      </c>
      <c r="E254" s="11" t="s">
        <v>275</v>
      </c>
      <c r="F254" s="8"/>
      <c r="G254" s="8"/>
      <c r="H254" s="8"/>
      <c r="I254" s="8"/>
      <c r="J254" s="8"/>
      <c r="K254" s="9"/>
      <c r="M254" t="s">
        <v>253</v>
      </c>
      <c r="N254">
        <v>3</v>
      </c>
    </row>
    <row r="255" spans="2:14" x14ac:dyDescent="0.25">
      <c r="B255" s="87"/>
      <c r="C255" s="73" t="s">
        <v>151</v>
      </c>
      <c r="D255" s="10"/>
      <c r="E255" s="10" t="s">
        <v>276</v>
      </c>
      <c r="F255" s="8"/>
      <c r="G255" s="8"/>
      <c r="H255" s="8"/>
      <c r="I255" s="8"/>
      <c r="J255" s="8"/>
      <c r="K255" s="9"/>
    </row>
    <row r="256" spans="2:14" x14ac:dyDescent="0.25">
      <c r="B256" s="87"/>
      <c r="C256" s="73"/>
      <c r="D256" s="10">
        <v>1</v>
      </c>
      <c r="E256" s="10" t="s">
        <v>277</v>
      </c>
      <c r="F256" s="8"/>
      <c r="G256" s="8"/>
      <c r="H256" s="8"/>
      <c r="I256" s="8"/>
      <c r="J256" s="8"/>
      <c r="K256" s="9"/>
      <c r="M256" t="s">
        <v>253</v>
      </c>
      <c r="N256">
        <v>0.5</v>
      </c>
    </row>
    <row r="257" spans="2:14" ht="30" x14ac:dyDescent="0.25">
      <c r="B257" s="87"/>
      <c r="C257" s="73"/>
      <c r="D257" s="73">
        <v>2</v>
      </c>
      <c r="E257" s="11" t="s">
        <v>278</v>
      </c>
      <c r="F257" s="8"/>
      <c r="G257" s="8"/>
      <c r="H257" s="8"/>
      <c r="I257" s="8"/>
      <c r="J257" s="8"/>
      <c r="K257" s="9"/>
    </row>
    <row r="258" spans="2:14" x14ac:dyDescent="0.25">
      <c r="B258" s="87"/>
      <c r="C258" s="73"/>
      <c r="D258" s="73"/>
      <c r="E258" s="10" t="s">
        <v>279</v>
      </c>
      <c r="F258" s="8"/>
      <c r="G258" s="8"/>
      <c r="H258" s="8"/>
      <c r="I258" s="8"/>
      <c r="J258" s="8"/>
      <c r="K258" s="9"/>
      <c r="M258" t="s">
        <v>253</v>
      </c>
      <c r="N258">
        <v>3</v>
      </c>
    </row>
    <row r="259" spans="2:14" x14ac:dyDescent="0.25">
      <c r="B259" s="87"/>
      <c r="C259" s="73"/>
      <c r="D259" s="73"/>
      <c r="E259" s="10" t="s">
        <v>280</v>
      </c>
      <c r="F259" s="8"/>
      <c r="G259" s="8"/>
      <c r="H259" s="8"/>
      <c r="I259" s="8"/>
      <c r="J259" s="8"/>
      <c r="K259" s="9"/>
      <c r="M259" t="s">
        <v>253</v>
      </c>
      <c r="N259">
        <v>2</v>
      </c>
    </row>
    <row r="260" spans="2:14" x14ac:dyDescent="0.25">
      <c r="B260" s="87"/>
      <c r="C260" s="73"/>
      <c r="D260" s="73"/>
      <c r="E260" s="10" t="s">
        <v>281</v>
      </c>
      <c r="F260" s="8"/>
      <c r="G260" s="8">
        <v>6</v>
      </c>
      <c r="H260" s="8">
        <v>6</v>
      </c>
      <c r="I260" s="8"/>
      <c r="J260" s="8"/>
      <c r="K260" s="9"/>
      <c r="M260" t="s">
        <v>253</v>
      </c>
      <c r="N260">
        <v>1</v>
      </c>
    </row>
    <row r="261" spans="2:14" ht="30" x14ac:dyDescent="0.25">
      <c r="B261" s="87"/>
      <c r="C261" s="73"/>
      <c r="D261" s="73">
        <v>3</v>
      </c>
      <c r="E261" s="11" t="s">
        <v>282</v>
      </c>
      <c r="F261" s="8"/>
      <c r="G261" s="8"/>
      <c r="H261" s="8"/>
      <c r="I261" s="8"/>
      <c r="J261" s="8"/>
      <c r="K261" s="9"/>
    </row>
    <row r="262" spans="2:14" x14ac:dyDescent="0.25">
      <c r="B262" s="87"/>
      <c r="C262" s="73"/>
      <c r="D262" s="73"/>
      <c r="E262" s="10" t="s">
        <v>283</v>
      </c>
      <c r="F262" s="8"/>
      <c r="G262" s="8"/>
      <c r="H262" s="8"/>
      <c r="I262" s="8"/>
      <c r="J262" s="8"/>
      <c r="K262" s="9"/>
      <c r="M262" t="s">
        <v>253</v>
      </c>
      <c r="N262">
        <v>15</v>
      </c>
    </row>
    <row r="263" spans="2:14" x14ac:dyDescent="0.25">
      <c r="B263" s="87"/>
      <c r="C263" s="73"/>
      <c r="D263" s="73"/>
      <c r="E263" s="10" t="s">
        <v>284</v>
      </c>
      <c r="F263" s="8"/>
      <c r="G263" s="8"/>
      <c r="H263" s="8"/>
      <c r="I263" s="8"/>
      <c r="J263" s="8"/>
      <c r="K263" s="9"/>
      <c r="M263" t="s">
        <v>253</v>
      </c>
      <c r="N263">
        <v>9</v>
      </c>
    </row>
    <row r="264" spans="2:14" x14ac:dyDescent="0.25">
      <c r="B264" s="87"/>
      <c r="C264" s="73"/>
      <c r="D264" s="73"/>
      <c r="E264" s="10" t="s">
        <v>285</v>
      </c>
      <c r="F264" s="8"/>
      <c r="G264" s="8"/>
      <c r="H264" s="8"/>
      <c r="I264" s="8"/>
      <c r="J264" s="8"/>
      <c r="K264" s="9"/>
      <c r="M264" t="s">
        <v>253</v>
      </c>
      <c r="N264">
        <v>6</v>
      </c>
    </row>
    <row r="265" spans="2:14" x14ac:dyDescent="0.25">
      <c r="B265" s="87"/>
      <c r="C265" s="73"/>
      <c r="D265" s="73"/>
      <c r="E265" s="10" t="s">
        <v>286</v>
      </c>
      <c r="F265" s="8"/>
      <c r="G265" s="8"/>
      <c r="H265" s="8"/>
      <c r="I265" s="8"/>
      <c r="J265" s="8"/>
      <c r="K265" s="9"/>
      <c r="M265" t="s">
        <v>253</v>
      </c>
      <c r="N265">
        <v>3</v>
      </c>
    </row>
    <row r="266" spans="2:14" x14ac:dyDescent="0.25">
      <c r="B266" s="87"/>
      <c r="C266" s="73"/>
      <c r="D266" s="73"/>
      <c r="E266" s="10" t="s">
        <v>287</v>
      </c>
      <c r="F266" s="8"/>
      <c r="G266" s="8"/>
      <c r="H266" s="8"/>
      <c r="I266" s="8"/>
      <c r="J266" s="8"/>
      <c r="K266" s="9"/>
      <c r="M266" t="s">
        <v>253</v>
      </c>
      <c r="N266">
        <v>2</v>
      </c>
    </row>
    <row r="267" spans="2:14" x14ac:dyDescent="0.25">
      <c r="B267" s="87"/>
      <c r="C267" s="73"/>
      <c r="D267" s="73"/>
      <c r="E267" s="10" t="s">
        <v>288</v>
      </c>
      <c r="F267" s="8"/>
      <c r="G267" s="8">
        <f>N267*2</f>
        <v>2</v>
      </c>
      <c r="H267" s="8">
        <v>2</v>
      </c>
      <c r="I267" s="8"/>
      <c r="J267" s="8"/>
      <c r="K267" s="9"/>
      <c r="M267" t="s">
        <v>253</v>
      </c>
      <c r="N267">
        <v>1</v>
      </c>
    </row>
    <row r="268" spans="2:14" x14ac:dyDescent="0.25">
      <c r="B268" s="87"/>
      <c r="C268" s="73"/>
      <c r="D268" s="73"/>
      <c r="E268" s="10" t="s">
        <v>289</v>
      </c>
      <c r="F268" s="8"/>
      <c r="G268" s="8">
        <f>N268*6</f>
        <v>3</v>
      </c>
      <c r="H268" s="8">
        <v>3</v>
      </c>
      <c r="I268" s="8"/>
      <c r="J268" s="8"/>
      <c r="K268" s="9"/>
      <c r="M268" t="s">
        <v>253</v>
      </c>
      <c r="N268">
        <v>0.5</v>
      </c>
    </row>
    <row r="269" spans="2:14" ht="30" x14ac:dyDescent="0.25">
      <c r="B269" s="87"/>
      <c r="C269" s="73"/>
      <c r="D269" s="73">
        <v>4</v>
      </c>
      <c r="E269" s="11" t="s">
        <v>290</v>
      </c>
      <c r="F269" s="8"/>
      <c r="G269" s="8"/>
      <c r="H269" s="8"/>
      <c r="I269" s="8"/>
      <c r="J269" s="8"/>
      <c r="K269" s="9"/>
    </row>
    <row r="270" spans="2:14" x14ac:dyDescent="0.25">
      <c r="B270" s="87"/>
      <c r="C270" s="73"/>
      <c r="D270" s="73"/>
      <c r="E270" s="10" t="s">
        <v>283</v>
      </c>
      <c r="F270" s="8"/>
      <c r="G270" s="8"/>
      <c r="H270" s="8"/>
      <c r="I270" s="8"/>
      <c r="J270" s="8"/>
      <c r="K270" s="9"/>
      <c r="M270" t="s">
        <v>253</v>
      </c>
      <c r="N270">
        <v>7.5</v>
      </c>
    </row>
    <row r="271" spans="2:14" x14ac:dyDescent="0.25">
      <c r="B271" s="87"/>
      <c r="C271" s="73"/>
      <c r="D271" s="73"/>
      <c r="E271" s="10" t="s">
        <v>284</v>
      </c>
      <c r="F271" s="8"/>
      <c r="G271" s="8"/>
      <c r="H271" s="8"/>
      <c r="I271" s="8"/>
      <c r="J271" s="8"/>
      <c r="K271" s="9"/>
      <c r="M271" t="s">
        <v>253</v>
      </c>
      <c r="N271">
        <v>4.5</v>
      </c>
    </row>
    <row r="272" spans="2:14" x14ac:dyDescent="0.25">
      <c r="B272" s="87"/>
      <c r="C272" s="73"/>
      <c r="D272" s="73"/>
      <c r="E272" s="10" t="s">
        <v>285</v>
      </c>
      <c r="F272" s="8"/>
      <c r="G272" s="8"/>
      <c r="H272" s="8"/>
      <c r="I272" s="8"/>
      <c r="J272" s="8"/>
      <c r="K272" s="9"/>
      <c r="M272" t="s">
        <v>253</v>
      </c>
      <c r="N272">
        <v>3</v>
      </c>
    </row>
    <row r="273" spans="2:14" x14ac:dyDescent="0.25">
      <c r="B273" s="87"/>
      <c r="C273" s="73"/>
      <c r="D273" s="73"/>
      <c r="E273" s="10" t="s">
        <v>286</v>
      </c>
      <c r="F273" s="8"/>
      <c r="G273" s="8"/>
      <c r="H273" s="8"/>
      <c r="I273" s="8"/>
      <c r="J273" s="8"/>
      <c r="K273" s="9"/>
      <c r="M273" t="s">
        <v>253</v>
      </c>
      <c r="N273">
        <v>1.5</v>
      </c>
    </row>
    <row r="274" spans="2:14" x14ac:dyDescent="0.25">
      <c r="B274" s="87"/>
      <c r="C274" s="73"/>
      <c r="D274" s="73"/>
      <c r="E274" s="10" t="s">
        <v>287</v>
      </c>
      <c r="F274" s="8"/>
      <c r="G274" s="8"/>
      <c r="H274" s="8"/>
      <c r="I274" s="8"/>
      <c r="J274" s="8"/>
      <c r="K274" s="9"/>
      <c r="M274" t="s">
        <v>253</v>
      </c>
      <c r="N274">
        <v>1</v>
      </c>
    </row>
    <row r="275" spans="2:14" x14ac:dyDescent="0.25">
      <c r="B275" s="87"/>
      <c r="C275" s="73"/>
      <c r="D275" s="73"/>
      <c r="E275" s="10" t="s">
        <v>288</v>
      </c>
      <c r="F275" s="8"/>
      <c r="G275" s="8"/>
      <c r="H275" s="8"/>
      <c r="I275" s="8"/>
      <c r="J275" s="8"/>
      <c r="K275" s="9"/>
      <c r="M275" t="s">
        <v>253</v>
      </c>
      <c r="N275">
        <v>0.5</v>
      </c>
    </row>
    <row r="276" spans="2:14" x14ac:dyDescent="0.25">
      <c r="B276" s="87"/>
      <c r="C276" s="73"/>
      <c r="D276" s="73"/>
      <c r="E276" s="10" t="s">
        <v>289</v>
      </c>
      <c r="F276" s="8"/>
      <c r="G276" s="8"/>
      <c r="H276" s="8"/>
      <c r="I276" s="8"/>
      <c r="J276" s="8"/>
      <c r="K276" s="9"/>
      <c r="M276" t="s">
        <v>253</v>
      </c>
      <c r="N276">
        <v>0.25</v>
      </c>
    </row>
    <row r="277" spans="2:14" x14ac:dyDescent="0.25">
      <c r="B277" s="87"/>
      <c r="C277" s="73"/>
      <c r="D277" s="16">
        <v>5</v>
      </c>
      <c r="E277" s="11" t="s">
        <v>291</v>
      </c>
      <c r="F277" s="8"/>
      <c r="G277" s="8"/>
      <c r="H277" s="8"/>
      <c r="I277" s="8"/>
      <c r="J277" s="8"/>
      <c r="K277" s="9"/>
      <c r="M277" t="s">
        <v>253</v>
      </c>
      <c r="N277">
        <v>0.5</v>
      </c>
    </row>
    <row r="278" spans="2:14" ht="31.5" customHeight="1" x14ac:dyDescent="0.25">
      <c r="B278" s="87"/>
      <c r="C278" s="73" t="s">
        <v>292</v>
      </c>
      <c r="D278" s="74" t="s">
        <v>293</v>
      </c>
      <c r="E278" s="74"/>
      <c r="F278" s="8"/>
      <c r="G278" s="8"/>
      <c r="H278" s="8"/>
      <c r="I278" s="8"/>
      <c r="J278" s="8"/>
      <c r="K278" s="9"/>
    </row>
    <row r="279" spans="2:14" x14ac:dyDescent="0.25">
      <c r="B279" s="87"/>
      <c r="C279" s="73"/>
      <c r="D279" s="16">
        <v>1</v>
      </c>
      <c r="E279" s="10" t="s">
        <v>294</v>
      </c>
      <c r="F279" s="8"/>
      <c r="G279" s="8"/>
      <c r="H279" s="8"/>
      <c r="I279" s="8"/>
      <c r="J279" s="8"/>
      <c r="K279" s="9"/>
      <c r="M279" t="s">
        <v>253</v>
      </c>
      <c r="N279">
        <v>0.5</v>
      </c>
    </row>
    <row r="280" spans="2:14" x14ac:dyDescent="0.25">
      <c r="B280" s="87"/>
      <c r="C280" s="73"/>
      <c r="D280" s="16">
        <v>2</v>
      </c>
      <c r="E280" s="10" t="s">
        <v>295</v>
      </c>
      <c r="F280" s="8"/>
      <c r="G280" s="8"/>
      <c r="H280" s="8"/>
      <c r="I280" s="8"/>
      <c r="J280" s="8"/>
      <c r="K280" s="9"/>
      <c r="M280" t="s">
        <v>253</v>
      </c>
      <c r="N280">
        <v>0.5</v>
      </c>
    </row>
    <row r="281" spans="2:14" x14ac:dyDescent="0.25">
      <c r="B281" s="87"/>
      <c r="C281" s="73"/>
      <c r="D281" s="16">
        <v>3</v>
      </c>
      <c r="E281" s="11" t="s">
        <v>296</v>
      </c>
      <c r="F281" s="8"/>
      <c r="G281" s="8"/>
      <c r="H281" s="8"/>
      <c r="I281" s="8"/>
      <c r="J281" s="8"/>
      <c r="K281" s="9"/>
      <c r="M281" t="s">
        <v>253</v>
      </c>
      <c r="N281">
        <v>0.5</v>
      </c>
    </row>
    <row r="282" spans="2:14" ht="30" x14ac:dyDescent="0.25">
      <c r="B282" s="87"/>
      <c r="C282" s="73"/>
      <c r="D282" s="16">
        <v>4</v>
      </c>
      <c r="E282" s="11" t="s">
        <v>297</v>
      </c>
      <c r="F282" s="8"/>
      <c r="G282" s="8"/>
      <c r="H282" s="8"/>
      <c r="I282" s="8"/>
      <c r="J282" s="8"/>
      <c r="K282" s="9"/>
      <c r="M282" t="s">
        <v>253</v>
      </c>
      <c r="N282">
        <v>0.5</v>
      </c>
    </row>
    <row r="283" spans="2:14" ht="30" x14ac:dyDescent="0.25">
      <c r="B283" s="87"/>
      <c r="C283" s="73"/>
      <c r="D283" s="16">
        <v>5</v>
      </c>
      <c r="E283" s="11" t="s">
        <v>298</v>
      </c>
      <c r="F283" s="8"/>
      <c r="G283" s="8"/>
      <c r="H283" s="8"/>
      <c r="I283" s="8"/>
      <c r="J283" s="8"/>
      <c r="K283" s="9"/>
      <c r="M283" t="s">
        <v>253</v>
      </c>
      <c r="N283">
        <v>0.5</v>
      </c>
    </row>
    <row r="284" spans="2:14" ht="32.25" customHeight="1" x14ac:dyDescent="0.25">
      <c r="B284" s="87"/>
      <c r="C284" s="73"/>
      <c r="D284" s="16">
        <v>6</v>
      </c>
      <c r="E284" s="11" t="s">
        <v>299</v>
      </c>
      <c r="F284" s="8"/>
      <c r="G284" s="8"/>
      <c r="H284" s="8"/>
      <c r="I284" s="8"/>
      <c r="J284" s="8"/>
      <c r="K284" s="9"/>
      <c r="M284" t="s">
        <v>253</v>
      </c>
      <c r="N284">
        <v>0.5</v>
      </c>
    </row>
    <row r="285" spans="2:14" x14ac:dyDescent="0.25">
      <c r="B285" s="87"/>
      <c r="C285" s="73"/>
      <c r="D285" s="16">
        <v>7</v>
      </c>
      <c r="E285" s="10" t="s">
        <v>300</v>
      </c>
      <c r="F285" s="8"/>
      <c r="G285" s="8"/>
      <c r="H285" s="8"/>
      <c r="I285" s="8"/>
      <c r="J285" s="8"/>
      <c r="K285" s="9"/>
      <c r="M285" t="s">
        <v>253</v>
      </c>
      <c r="N285">
        <v>0.5</v>
      </c>
    </row>
    <row r="286" spans="2:14" ht="30" x14ac:dyDescent="0.25">
      <c r="B286" s="87"/>
      <c r="C286" s="73"/>
      <c r="D286" s="16">
        <v>8</v>
      </c>
      <c r="E286" s="11" t="s">
        <v>301</v>
      </c>
      <c r="F286" s="8"/>
      <c r="G286" s="8"/>
      <c r="H286" s="8"/>
      <c r="I286" s="8"/>
      <c r="J286" s="8"/>
      <c r="K286" s="9"/>
      <c r="M286" t="s">
        <v>253</v>
      </c>
      <c r="N286">
        <v>0.5</v>
      </c>
    </row>
    <row r="287" spans="2:14" x14ac:dyDescent="0.25">
      <c r="B287" s="87"/>
      <c r="C287" s="73"/>
      <c r="D287" s="16">
        <v>9</v>
      </c>
      <c r="E287" s="10" t="s">
        <v>302</v>
      </c>
      <c r="F287" s="8"/>
      <c r="G287" s="8"/>
      <c r="H287" s="8"/>
      <c r="I287" s="8"/>
      <c r="J287" s="8"/>
      <c r="K287" s="9"/>
      <c r="M287" t="s">
        <v>253</v>
      </c>
      <c r="N287">
        <v>0.5</v>
      </c>
    </row>
    <row r="288" spans="2:14" x14ac:dyDescent="0.25">
      <c r="B288" s="91" t="s">
        <v>303</v>
      </c>
      <c r="C288" s="92"/>
      <c r="D288" s="92"/>
      <c r="E288" s="93"/>
      <c r="F288" s="13"/>
      <c r="G288" s="13">
        <f>SUM(G229:G287)</f>
        <v>11</v>
      </c>
      <c r="H288" s="13">
        <f>SUM(H256:H287)</f>
        <v>11</v>
      </c>
      <c r="I288" s="13"/>
      <c r="J288" s="13"/>
      <c r="K288" s="14"/>
    </row>
    <row r="289" spans="2:14" x14ac:dyDescent="0.25">
      <c r="B289" s="87" t="s">
        <v>304</v>
      </c>
      <c r="C289" s="95" t="s">
        <v>305</v>
      </c>
      <c r="D289" s="96"/>
      <c r="E289" s="97"/>
      <c r="F289" s="8"/>
      <c r="G289" s="8"/>
      <c r="H289" s="8"/>
      <c r="I289" s="8"/>
      <c r="J289" s="8"/>
      <c r="K289" s="9"/>
    </row>
    <row r="290" spans="2:14" ht="27.75" customHeight="1" x14ac:dyDescent="0.25">
      <c r="B290" s="87"/>
      <c r="C290" s="73" t="s">
        <v>18</v>
      </c>
      <c r="D290" s="74" t="s">
        <v>306</v>
      </c>
      <c r="E290" s="74"/>
      <c r="F290" s="8"/>
      <c r="G290" s="8"/>
      <c r="H290" s="8"/>
      <c r="I290" s="8"/>
      <c r="J290" s="8"/>
      <c r="K290" s="9"/>
    </row>
    <row r="291" spans="2:14" ht="30" x14ac:dyDescent="0.25">
      <c r="B291" s="87"/>
      <c r="C291" s="73"/>
      <c r="D291" s="16">
        <v>1</v>
      </c>
      <c r="E291" s="11" t="s">
        <v>307</v>
      </c>
      <c r="F291" s="8"/>
      <c r="G291" s="8"/>
      <c r="H291" s="8"/>
      <c r="I291" s="8"/>
      <c r="J291" s="8"/>
      <c r="K291" s="9"/>
      <c r="N291">
        <v>0.4</v>
      </c>
    </row>
    <row r="292" spans="2:14" x14ac:dyDescent="0.25">
      <c r="B292" s="87"/>
      <c r="C292" s="73" t="s">
        <v>60</v>
      </c>
      <c r="D292" s="98" t="s">
        <v>308</v>
      </c>
      <c r="E292" s="98"/>
      <c r="F292" s="8"/>
      <c r="G292" s="8"/>
      <c r="H292" s="8"/>
      <c r="I292" s="8"/>
      <c r="J292" s="8"/>
      <c r="K292" s="9"/>
    </row>
    <row r="293" spans="2:14" x14ac:dyDescent="0.25">
      <c r="B293" s="87"/>
      <c r="C293" s="73"/>
      <c r="D293" s="16">
        <v>1</v>
      </c>
      <c r="E293" s="10" t="s">
        <v>309</v>
      </c>
      <c r="F293" s="8"/>
      <c r="G293" s="8"/>
      <c r="H293" s="8"/>
      <c r="I293" s="8"/>
      <c r="J293" s="8"/>
      <c r="K293" s="9"/>
      <c r="N293">
        <v>0.04</v>
      </c>
    </row>
    <row r="294" spans="2:14" x14ac:dyDescent="0.25">
      <c r="B294" s="87"/>
      <c r="C294" s="73" t="s">
        <v>84</v>
      </c>
      <c r="D294" s="72" t="s">
        <v>310</v>
      </c>
      <c r="E294" s="72"/>
      <c r="F294" s="8"/>
      <c r="G294" s="8"/>
      <c r="H294" s="8"/>
      <c r="I294" s="8"/>
      <c r="J294" s="8"/>
      <c r="K294" s="9"/>
    </row>
    <row r="295" spans="2:14" x14ac:dyDescent="0.25">
      <c r="B295" s="87"/>
      <c r="C295" s="73"/>
      <c r="D295" s="73">
        <v>1</v>
      </c>
      <c r="E295" s="11" t="s">
        <v>311</v>
      </c>
      <c r="F295" s="8"/>
      <c r="G295" s="8"/>
      <c r="H295" s="8"/>
      <c r="I295" s="8"/>
      <c r="J295" s="8"/>
      <c r="K295" s="9"/>
    </row>
    <row r="296" spans="2:14" x14ac:dyDescent="0.25">
      <c r="B296" s="87"/>
      <c r="C296" s="73"/>
      <c r="D296" s="73"/>
      <c r="E296" s="10" t="s">
        <v>312</v>
      </c>
      <c r="F296" s="8"/>
      <c r="G296" s="8"/>
      <c r="H296" s="8"/>
      <c r="I296" s="8"/>
      <c r="J296" s="8"/>
      <c r="K296" s="9"/>
      <c r="N296">
        <v>3</v>
      </c>
    </row>
    <row r="297" spans="2:14" x14ac:dyDescent="0.25">
      <c r="B297" s="87"/>
      <c r="C297" s="73"/>
      <c r="D297" s="73"/>
      <c r="E297" s="10" t="s">
        <v>313</v>
      </c>
      <c r="F297" s="8"/>
      <c r="G297" s="8"/>
      <c r="H297" s="8"/>
      <c r="I297" s="8"/>
      <c r="J297" s="8"/>
      <c r="K297" s="9"/>
      <c r="N297">
        <v>2</v>
      </c>
    </row>
    <row r="298" spans="2:14" x14ac:dyDescent="0.25">
      <c r="B298" s="87"/>
      <c r="C298" s="73"/>
      <c r="D298" s="73"/>
      <c r="E298" s="10" t="s">
        <v>314</v>
      </c>
      <c r="F298" s="8"/>
      <c r="G298" s="8"/>
      <c r="H298" s="8"/>
      <c r="I298" s="8"/>
      <c r="J298" s="8"/>
      <c r="K298" s="9"/>
      <c r="N298">
        <v>1</v>
      </c>
    </row>
    <row r="299" spans="2:14" x14ac:dyDescent="0.25">
      <c r="B299" s="87"/>
      <c r="C299" s="73"/>
      <c r="D299" s="73">
        <v>2</v>
      </c>
      <c r="E299" s="10" t="s">
        <v>315</v>
      </c>
      <c r="F299" s="8"/>
      <c r="G299" s="8"/>
      <c r="H299" s="8"/>
      <c r="I299" s="8"/>
      <c r="J299" s="8"/>
      <c r="K299" s="9"/>
    </row>
    <row r="300" spans="2:14" x14ac:dyDescent="0.25">
      <c r="B300" s="87"/>
      <c r="C300" s="73"/>
      <c r="D300" s="73"/>
      <c r="E300" s="10" t="s">
        <v>316</v>
      </c>
      <c r="F300" s="8"/>
      <c r="G300" s="8"/>
      <c r="H300" s="8"/>
      <c r="I300" s="8"/>
      <c r="J300" s="8"/>
      <c r="K300" s="9"/>
      <c r="N300" t="s">
        <v>317</v>
      </c>
    </row>
    <row r="301" spans="2:14" x14ac:dyDescent="0.25">
      <c r="B301" s="87"/>
      <c r="C301" s="73"/>
      <c r="D301" s="73"/>
      <c r="E301" s="10" t="s">
        <v>318</v>
      </c>
      <c r="F301" s="8"/>
      <c r="G301" s="8"/>
      <c r="H301" s="8"/>
      <c r="I301" s="8"/>
      <c r="J301" s="8"/>
      <c r="K301" s="9"/>
      <c r="N301" t="s">
        <v>319</v>
      </c>
    </row>
    <row r="302" spans="2:14" x14ac:dyDescent="0.25">
      <c r="B302" s="87"/>
      <c r="C302" s="73"/>
      <c r="D302" s="73"/>
      <c r="E302" s="10" t="s">
        <v>320</v>
      </c>
      <c r="F302" s="8"/>
      <c r="G302" s="8"/>
      <c r="H302" s="8"/>
      <c r="I302" s="8"/>
      <c r="J302" s="8"/>
      <c r="K302" s="9"/>
      <c r="N302" t="s">
        <v>321</v>
      </c>
    </row>
    <row r="303" spans="2:14" ht="30.75" customHeight="1" x14ac:dyDescent="0.25">
      <c r="B303" s="87"/>
      <c r="C303" s="73" t="s">
        <v>139</v>
      </c>
      <c r="D303" s="74" t="s">
        <v>322</v>
      </c>
      <c r="E303" s="74"/>
      <c r="F303" s="8"/>
      <c r="G303" s="8"/>
      <c r="H303" s="8"/>
      <c r="I303" s="8"/>
      <c r="J303" s="8"/>
      <c r="K303" s="9"/>
    </row>
    <row r="304" spans="2:14" x14ac:dyDescent="0.25">
      <c r="B304" s="87"/>
      <c r="C304" s="73"/>
      <c r="D304" s="10">
        <v>1</v>
      </c>
      <c r="E304" s="11" t="s">
        <v>323</v>
      </c>
      <c r="F304" s="8"/>
      <c r="G304" s="8"/>
      <c r="H304" s="8"/>
      <c r="I304" s="8"/>
      <c r="J304" s="8"/>
      <c r="K304" s="9"/>
      <c r="N304">
        <v>5</v>
      </c>
    </row>
    <row r="305" spans="2:14" x14ac:dyDescent="0.25">
      <c r="B305" s="87"/>
      <c r="C305" s="73"/>
      <c r="D305" s="10">
        <v>2</v>
      </c>
      <c r="E305" s="11" t="s">
        <v>324</v>
      </c>
      <c r="F305" s="8"/>
      <c r="G305" s="8"/>
      <c r="H305" s="8"/>
      <c r="I305" s="8"/>
      <c r="J305" s="8"/>
      <c r="K305" s="9"/>
      <c r="N305">
        <v>10</v>
      </c>
    </row>
    <row r="306" spans="2:14" x14ac:dyDescent="0.25">
      <c r="B306" s="87"/>
      <c r="C306" s="73"/>
      <c r="D306" s="10">
        <v>3</v>
      </c>
      <c r="E306" s="11" t="s">
        <v>325</v>
      </c>
      <c r="F306" s="8"/>
      <c r="G306" s="8"/>
      <c r="H306" s="8"/>
      <c r="I306" s="8"/>
      <c r="J306" s="8"/>
      <c r="K306" s="9"/>
      <c r="N306">
        <v>15</v>
      </c>
    </row>
    <row r="307" spans="2:14" ht="35.25" customHeight="1" x14ac:dyDescent="0.25">
      <c r="B307" s="87"/>
      <c r="C307" s="73" t="s">
        <v>151</v>
      </c>
      <c r="D307" s="74" t="s">
        <v>326</v>
      </c>
      <c r="E307" s="74"/>
      <c r="F307" s="8"/>
      <c r="G307" s="8"/>
      <c r="H307" s="8"/>
      <c r="I307" s="8"/>
      <c r="J307" s="8"/>
      <c r="K307" s="9"/>
    </row>
    <row r="308" spans="2:14" x14ac:dyDescent="0.25">
      <c r="B308" s="87"/>
      <c r="C308" s="73"/>
      <c r="D308" s="10">
        <v>1</v>
      </c>
      <c r="E308" s="10" t="s">
        <v>327</v>
      </c>
      <c r="F308" s="8"/>
      <c r="G308" s="8"/>
      <c r="H308" s="8"/>
      <c r="I308" s="8"/>
      <c r="J308" s="8"/>
      <c r="K308" s="9"/>
      <c r="N308">
        <v>0.04</v>
      </c>
    </row>
    <row r="309" spans="2:14" x14ac:dyDescent="0.25">
      <c r="B309" s="87"/>
      <c r="C309" s="73"/>
      <c r="D309" s="10">
        <v>2</v>
      </c>
      <c r="E309" s="10" t="s">
        <v>328</v>
      </c>
      <c r="F309" s="8"/>
      <c r="G309" s="8"/>
      <c r="H309" s="8"/>
      <c r="I309" s="8"/>
      <c r="J309" s="8"/>
      <c r="K309" s="9"/>
      <c r="N309">
        <v>0.04</v>
      </c>
    </row>
    <row r="310" spans="2:14" x14ac:dyDescent="0.25">
      <c r="B310" s="87"/>
      <c r="C310" s="73"/>
      <c r="D310" s="10">
        <v>3</v>
      </c>
      <c r="E310" s="11" t="s">
        <v>329</v>
      </c>
      <c r="F310" s="8"/>
      <c r="G310" s="8"/>
      <c r="H310" s="8"/>
      <c r="I310" s="8"/>
      <c r="J310" s="8"/>
      <c r="K310" s="9"/>
      <c r="N310">
        <v>0.04</v>
      </c>
    </row>
    <row r="311" spans="2:14" x14ac:dyDescent="0.25">
      <c r="B311" s="101" t="s">
        <v>330</v>
      </c>
      <c r="C311" s="102"/>
      <c r="D311" s="102"/>
      <c r="E311" s="102"/>
      <c r="F311" s="13"/>
      <c r="G311" s="13">
        <f>SUM(G291:G310)</f>
        <v>0</v>
      </c>
      <c r="H311" s="13">
        <f>SUM(H291:H310)</f>
        <v>0</v>
      </c>
      <c r="I311" s="13"/>
      <c r="J311" s="13"/>
      <c r="K311" s="14"/>
    </row>
    <row r="312" spans="2:14" ht="27" customHeight="1" x14ac:dyDescent="0.25">
      <c r="B312" s="109" t="s">
        <v>371</v>
      </c>
      <c r="C312" s="110"/>
      <c r="D312" s="110"/>
      <c r="E312" s="110"/>
      <c r="F312" s="54"/>
      <c r="G312" s="54">
        <v>25</v>
      </c>
      <c r="H312" s="54">
        <v>25</v>
      </c>
      <c r="I312" s="54"/>
      <c r="J312" s="54"/>
      <c r="K312" s="55"/>
    </row>
    <row r="313" spans="2:14" ht="19.5" thickBot="1" x14ac:dyDescent="0.35">
      <c r="B313" s="103" t="s">
        <v>358</v>
      </c>
      <c r="C313" s="104"/>
      <c r="D313" s="104"/>
      <c r="E313" s="104"/>
      <c r="F313" s="17"/>
      <c r="G313" s="17">
        <f>G312+G311+G288+G183+G144+G227</f>
        <v>76.745000000000005</v>
      </c>
      <c r="H313" s="17">
        <f>+F313+G313</f>
        <v>76.745000000000005</v>
      </c>
      <c r="I313" s="18"/>
      <c r="J313" s="18"/>
      <c r="K313" s="19"/>
    </row>
    <row r="315" spans="2:14" x14ac:dyDescent="0.25">
      <c r="B315" s="20" t="s">
        <v>205</v>
      </c>
      <c r="C315" s="105" t="s">
        <v>331</v>
      </c>
      <c r="D315" s="106"/>
      <c r="E315" s="106"/>
      <c r="F315" s="106"/>
      <c r="G315" s="106"/>
      <c r="H315" s="106"/>
      <c r="I315" s="106"/>
      <c r="J315" s="106"/>
      <c r="K315" s="106"/>
    </row>
    <row r="316" spans="2:14" x14ac:dyDescent="0.25">
      <c r="B316" s="107"/>
      <c r="C316" s="21"/>
      <c r="D316" s="22"/>
      <c r="E316" s="23"/>
      <c r="F316" s="22"/>
      <c r="G316" s="22"/>
      <c r="H316" s="22"/>
      <c r="I316" s="22"/>
      <c r="J316" s="22"/>
      <c r="K316" s="24"/>
    </row>
    <row r="317" spans="2:14" x14ac:dyDescent="0.25">
      <c r="B317" s="99"/>
      <c r="C317" s="25" t="s">
        <v>332</v>
      </c>
      <c r="D317" s="25"/>
      <c r="E317" s="25"/>
      <c r="F317" s="25"/>
      <c r="G317" s="25"/>
      <c r="H317" s="25"/>
      <c r="I317" s="26" t="s">
        <v>375</v>
      </c>
      <c r="K317" s="27"/>
    </row>
    <row r="318" spans="2:14" x14ac:dyDescent="0.25">
      <c r="B318" s="99"/>
      <c r="I318" s="28" t="s">
        <v>333</v>
      </c>
      <c r="K318" s="29"/>
    </row>
    <row r="319" spans="2:14" x14ac:dyDescent="0.25">
      <c r="B319" s="99"/>
      <c r="C319" s="30" t="s">
        <v>372</v>
      </c>
      <c r="I319" s="28"/>
      <c r="K319" s="29"/>
    </row>
    <row r="320" spans="2:14" x14ac:dyDescent="0.25">
      <c r="B320" s="99"/>
      <c r="C320" s="30"/>
      <c r="I320" s="28"/>
      <c r="K320" s="29"/>
    </row>
    <row r="321" spans="2:11" x14ac:dyDescent="0.25">
      <c r="B321" s="99"/>
      <c r="C321" t="s">
        <v>373</v>
      </c>
      <c r="I321" s="28"/>
      <c r="K321" s="29"/>
    </row>
    <row r="322" spans="2:11" x14ac:dyDescent="0.25">
      <c r="B322" s="99"/>
      <c r="K322" s="29"/>
    </row>
    <row r="323" spans="2:11" x14ac:dyDescent="0.25">
      <c r="B323" s="99"/>
      <c r="C323" s="30" t="s">
        <v>374</v>
      </c>
      <c r="K323" s="29"/>
    </row>
    <row r="324" spans="2:11" x14ac:dyDescent="0.25">
      <c r="B324" s="99"/>
      <c r="K324" s="29"/>
    </row>
    <row r="325" spans="2:11" x14ac:dyDescent="0.25">
      <c r="B325" s="99"/>
      <c r="I325" s="28" t="s">
        <v>363</v>
      </c>
      <c r="K325" s="29"/>
    </row>
    <row r="326" spans="2:11" x14ac:dyDescent="0.25">
      <c r="B326" s="99"/>
      <c r="C326" s="30"/>
      <c r="I326" s="28" t="s">
        <v>376</v>
      </c>
      <c r="K326" s="29"/>
    </row>
    <row r="327" spans="2:11" x14ac:dyDescent="0.25">
      <c r="B327" s="108"/>
      <c r="C327" s="31"/>
      <c r="D327" s="32"/>
      <c r="E327" s="33"/>
      <c r="F327" s="32"/>
      <c r="G327" s="32"/>
      <c r="H327" s="32"/>
      <c r="I327" s="32"/>
      <c r="J327" s="32"/>
      <c r="K327" s="34"/>
    </row>
    <row r="328" spans="2:11" x14ac:dyDescent="0.25">
      <c r="B328" s="35" t="s">
        <v>250</v>
      </c>
      <c r="C328" s="36" t="s">
        <v>334</v>
      </c>
      <c r="D328" s="32"/>
      <c r="E328" s="33"/>
      <c r="F328" s="32"/>
      <c r="G328" s="32"/>
      <c r="H328" s="32"/>
      <c r="I328" s="32"/>
      <c r="J328" s="32"/>
      <c r="K328" s="34"/>
    </row>
    <row r="329" spans="2:11" x14ac:dyDescent="0.25">
      <c r="B329" s="107"/>
      <c r="C329" s="21"/>
      <c r="D329" s="22"/>
      <c r="E329" s="23"/>
      <c r="F329" s="22"/>
      <c r="G329" s="22"/>
      <c r="H329" s="22"/>
      <c r="I329" s="26" t="s">
        <v>375</v>
      </c>
      <c r="J329" s="22"/>
      <c r="K329" s="24"/>
    </row>
    <row r="330" spans="2:11" x14ac:dyDescent="0.25">
      <c r="B330" s="99"/>
      <c r="I330" s="28" t="s">
        <v>335</v>
      </c>
      <c r="K330" s="29"/>
    </row>
    <row r="331" spans="2:11" x14ac:dyDescent="0.25">
      <c r="B331" s="99"/>
      <c r="I331" s="28"/>
      <c r="K331" s="29"/>
    </row>
    <row r="332" spans="2:11" x14ac:dyDescent="0.25">
      <c r="B332" s="99"/>
      <c r="I332" s="28"/>
      <c r="K332" s="29"/>
    </row>
    <row r="333" spans="2:11" x14ac:dyDescent="0.25">
      <c r="B333" s="99"/>
      <c r="I333" s="28"/>
      <c r="K333" s="29"/>
    </row>
    <row r="334" spans="2:11" x14ac:dyDescent="0.25">
      <c r="B334" s="99"/>
      <c r="K334" s="29"/>
    </row>
    <row r="335" spans="2:11" x14ac:dyDescent="0.25">
      <c r="B335" s="99"/>
      <c r="K335" s="29"/>
    </row>
    <row r="336" spans="2:11" x14ac:dyDescent="0.25">
      <c r="B336" s="99"/>
      <c r="C336" s="37"/>
      <c r="K336" s="29"/>
    </row>
    <row r="337" spans="2:11" x14ac:dyDescent="0.25">
      <c r="B337" s="99"/>
      <c r="C337" s="37"/>
      <c r="I337" s="26" t="s">
        <v>377</v>
      </c>
      <c r="K337" s="29"/>
    </row>
    <row r="338" spans="2:11" x14ac:dyDescent="0.25">
      <c r="B338" s="99"/>
      <c r="C338" s="37"/>
      <c r="I338" s="28" t="s">
        <v>378</v>
      </c>
      <c r="K338" s="29"/>
    </row>
    <row r="339" spans="2:11" x14ac:dyDescent="0.25">
      <c r="B339" s="100"/>
      <c r="C339" s="32"/>
      <c r="D339" s="32"/>
      <c r="E339" s="33"/>
      <c r="F339" s="32"/>
      <c r="G339" s="32"/>
      <c r="H339" s="32"/>
      <c r="I339" s="32"/>
      <c r="J339" s="32"/>
      <c r="K339" s="34"/>
    </row>
    <row r="340" spans="2:11" x14ac:dyDescent="0.25">
      <c r="B340" s="35" t="s">
        <v>304</v>
      </c>
      <c r="C340" s="38" t="s">
        <v>336</v>
      </c>
      <c r="D340" s="39"/>
      <c r="E340" s="40"/>
      <c r="F340" s="39"/>
      <c r="G340" s="39"/>
      <c r="H340" s="39"/>
      <c r="I340" s="39"/>
      <c r="J340" s="39"/>
      <c r="K340" s="41"/>
    </row>
    <row r="341" spans="2:11" x14ac:dyDescent="0.25">
      <c r="B341" s="99"/>
      <c r="C341" s="37"/>
      <c r="I341" s="26" t="s">
        <v>337</v>
      </c>
      <c r="K341" s="42"/>
    </row>
    <row r="342" spans="2:11" x14ac:dyDescent="0.25">
      <c r="B342" s="99"/>
      <c r="I342" s="30" t="s">
        <v>338</v>
      </c>
      <c r="K342" s="42"/>
    </row>
    <row r="343" spans="2:11" x14ac:dyDescent="0.25">
      <c r="B343" s="99"/>
      <c r="K343" s="29"/>
    </row>
    <row r="344" spans="2:11" x14ac:dyDescent="0.25">
      <c r="B344" s="99"/>
      <c r="C344" s="37"/>
      <c r="K344" s="29"/>
    </row>
    <row r="345" spans="2:11" x14ac:dyDescent="0.25">
      <c r="B345" s="99"/>
      <c r="C345" s="37"/>
      <c r="K345" s="29"/>
    </row>
    <row r="346" spans="2:11" x14ac:dyDescent="0.25">
      <c r="B346" s="99"/>
      <c r="C346" s="37"/>
      <c r="K346" s="29"/>
    </row>
    <row r="347" spans="2:11" x14ac:dyDescent="0.25">
      <c r="B347" s="99"/>
      <c r="C347" s="37"/>
      <c r="K347" s="29"/>
    </row>
    <row r="348" spans="2:11" x14ac:dyDescent="0.25">
      <c r="B348" s="99"/>
      <c r="C348" s="37"/>
      <c r="K348" s="29"/>
    </row>
    <row r="349" spans="2:11" x14ac:dyDescent="0.25">
      <c r="B349" s="99"/>
      <c r="C349" s="37"/>
      <c r="H349" s="30" t="s">
        <v>339</v>
      </c>
      <c r="K349" s="29"/>
    </row>
    <row r="350" spans="2:11" x14ac:dyDescent="0.25">
      <c r="B350" s="100"/>
      <c r="C350" s="32"/>
      <c r="D350" s="32"/>
      <c r="E350" s="33"/>
      <c r="F350" s="32"/>
      <c r="G350" s="32"/>
      <c r="H350" s="32"/>
      <c r="I350" s="32"/>
      <c r="J350" s="32"/>
      <c r="K350" s="34"/>
    </row>
    <row r="351" spans="2:11" x14ac:dyDescent="0.25">
      <c r="B351" s="35" t="s">
        <v>340</v>
      </c>
      <c r="C351" s="38" t="s">
        <v>341</v>
      </c>
      <c r="D351" s="39"/>
      <c r="E351" s="40"/>
      <c r="F351" s="39"/>
      <c r="G351" s="39"/>
      <c r="H351" s="39"/>
      <c r="I351" s="39"/>
      <c r="J351" s="39"/>
      <c r="K351" s="41"/>
    </row>
    <row r="352" spans="2:11" x14ac:dyDescent="0.25">
      <c r="B352" s="99"/>
      <c r="C352" s="37"/>
      <c r="K352" s="29"/>
    </row>
    <row r="353" spans="2:11" x14ac:dyDescent="0.25">
      <c r="B353" s="99"/>
      <c r="I353" s="26" t="s">
        <v>337</v>
      </c>
      <c r="K353" s="29"/>
    </row>
    <row r="354" spans="2:11" x14ac:dyDescent="0.25">
      <c r="B354" s="99"/>
      <c r="I354" s="26" t="s">
        <v>342</v>
      </c>
      <c r="K354" s="29"/>
    </row>
    <row r="355" spans="2:11" x14ac:dyDescent="0.25">
      <c r="B355" s="99"/>
      <c r="I355" s="26"/>
      <c r="K355" s="29"/>
    </row>
    <row r="356" spans="2:11" x14ac:dyDescent="0.25">
      <c r="B356" s="99"/>
      <c r="I356" s="26"/>
      <c r="K356" s="29"/>
    </row>
    <row r="357" spans="2:11" x14ac:dyDescent="0.25">
      <c r="B357" s="99"/>
      <c r="I357" s="26"/>
      <c r="K357" s="29"/>
    </row>
    <row r="358" spans="2:11" x14ac:dyDescent="0.25">
      <c r="B358" s="99"/>
      <c r="H358" s="37"/>
      <c r="K358" s="29"/>
    </row>
    <row r="359" spans="2:11" x14ac:dyDescent="0.25">
      <c r="B359" s="99"/>
      <c r="H359" s="37"/>
      <c r="K359" s="29"/>
    </row>
    <row r="360" spans="2:11" x14ac:dyDescent="0.25">
      <c r="B360" s="99"/>
      <c r="H360" s="37"/>
      <c r="K360" s="29"/>
    </row>
    <row r="361" spans="2:11" x14ac:dyDescent="0.25">
      <c r="B361" s="100"/>
      <c r="C361" s="32"/>
      <c r="D361" s="32"/>
      <c r="E361" s="33"/>
      <c r="F361" s="32"/>
      <c r="G361" s="32"/>
      <c r="H361" s="43" t="s">
        <v>339</v>
      </c>
      <c r="I361" s="32"/>
      <c r="J361" s="32"/>
      <c r="K361" s="34"/>
    </row>
  </sheetData>
  <mergeCells count="80">
    <mergeCell ref="B352:B361"/>
    <mergeCell ref="D299:D302"/>
    <mergeCell ref="C303:C306"/>
    <mergeCell ref="D303:E303"/>
    <mergeCell ref="C307:C310"/>
    <mergeCell ref="D307:E307"/>
    <mergeCell ref="B311:E311"/>
    <mergeCell ref="B313:E313"/>
    <mergeCell ref="C315:K315"/>
    <mergeCell ref="B316:B327"/>
    <mergeCell ref="B329:B339"/>
    <mergeCell ref="B341:B350"/>
    <mergeCell ref="B312:E312"/>
    <mergeCell ref="D278:E278"/>
    <mergeCell ref="B288:E288"/>
    <mergeCell ref="B289:B310"/>
    <mergeCell ref="C289:E289"/>
    <mergeCell ref="C290:C291"/>
    <mergeCell ref="D290:E290"/>
    <mergeCell ref="C292:C293"/>
    <mergeCell ref="D292:E292"/>
    <mergeCell ref="C294:C302"/>
    <mergeCell ref="D294:E294"/>
    <mergeCell ref="D295:D298"/>
    <mergeCell ref="C253:C254"/>
    <mergeCell ref="D253:E253"/>
    <mergeCell ref="B227:E227"/>
    <mergeCell ref="B228:B287"/>
    <mergeCell ref="C228:E228"/>
    <mergeCell ref="D229:E229"/>
    <mergeCell ref="D241:D243"/>
    <mergeCell ref="C246:C252"/>
    <mergeCell ref="D246:E246"/>
    <mergeCell ref="D247:D249"/>
    <mergeCell ref="D250:D252"/>
    <mergeCell ref="C255:C277"/>
    <mergeCell ref="D257:D260"/>
    <mergeCell ref="D261:D268"/>
    <mergeCell ref="D269:D276"/>
    <mergeCell ref="C278:C287"/>
    <mergeCell ref="N229:O229"/>
    <mergeCell ref="C230:C245"/>
    <mergeCell ref="D230:E230"/>
    <mergeCell ref="D231:D234"/>
    <mergeCell ref="D235:D237"/>
    <mergeCell ref="D238:D240"/>
    <mergeCell ref="B183:E183"/>
    <mergeCell ref="B184:B226"/>
    <mergeCell ref="C184:E184"/>
    <mergeCell ref="C185:C205"/>
    <mergeCell ref="D185:E185"/>
    <mergeCell ref="C206:C214"/>
    <mergeCell ref="D206:E206"/>
    <mergeCell ref="C215:C226"/>
    <mergeCell ref="D215:E215"/>
    <mergeCell ref="B144:E144"/>
    <mergeCell ref="B145:B182"/>
    <mergeCell ref="C145:E145"/>
    <mergeCell ref="C146:C166"/>
    <mergeCell ref="D146:E146"/>
    <mergeCell ref="C167:C182"/>
    <mergeCell ref="D167:E167"/>
    <mergeCell ref="C121:C131"/>
    <mergeCell ref="D121:E121"/>
    <mergeCell ref="B2:B4"/>
    <mergeCell ref="C2:E4"/>
    <mergeCell ref="C132:C143"/>
    <mergeCell ref="D132:E132"/>
    <mergeCell ref="B6:B143"/>
    <mergeCell ref="C6:E6"/>
    <mergeCell ref="C7:C44"/>
    <mergeCell ref="D7:E7"/>
    <mergeCell ref="C45:C66"/>
    <mergeCell ref="D45:E45"/>
    <mergeCell ref="C67:C120"/>
    <mergeCell ref="F2:K2"/>
    <mergeCell ref="F3:H3"/>
    <mergeCell ref="I3:K3"/>
    <mergeCell ref="C5:E5"/>
    <mergeCell ref="D67:E67"/>
  </mergeCells>
  <conditionalFormatting sqref="M8:M287">
    <cfRule type="cellIs" dxfId="1" priority="1" operator="equal">
      <formula>"Pertama"</formula>
    </cfRule>
    <cfRule type="cellIs" dxfId="0" priority="2" operator="equal">
      <formula>"""Pertama"""</formula>
    </cfRule>
  </conditionalFormatting>
  <pageMargins left="0.7" right="0.7" top="0.75" bottom="0.75" header="0.3" footer="0.3"/>
  <pageSetup paperSize="9" scale="67" fitToHeight="0" orientation="portrait" horizontalDpi="300" verticalDpi="300" r:id="rId1"/>
  <rowBreaks count="1" manualBreakCount="1">
    <brk id="30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Butir</vt:lpstr>
      <vt:lpstr>Butir!Print_Area</vt:lpstr>
      <vt:lpstr>Butir!Print_Titles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cp:lastPrinted>2023-03-27T04:46:09Z</cp:lastPrinted>
  <dcterms:created xsi:type="dcterms:W3CDTF">2022-02-03T03:32:43Z</dcterms:created>
  <dcterms:modified xsi:type="dcterms:W3CDTF">2023-03-27T05:00:37Z</dcterms:modified>
</cp:coreProperties>
</file>