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rod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</externalReferences>
  <definedNames>
    <definedName name="\h">#N/A</definedName>
    <definedName name="KABUPATEN">[1]Sheet1!$N$2:$N$39</definedName>
    <definedName name="KATEGORI">[2]Sheet1!$U$2:$U$22</definedName>
    <definedName name="KATEGORI_2010">[1]Sheet1!$A$2:$A$56</definedName>
    <definedName name="KATEGORI_BESAR">[1]Sheet1!$S$2:$S$19</definedName>
    <definedName name="Nama_KabKota">[2]Sheet2!$F$2:$F$41</definedName>
    <definedName name="Nama_Provinsi">[2]Sheet2!$A$2:$A$35</definedName>
    <definedName name="NamaTabel">OFFSET(INDIRECT("S3R!$"&amp;[2]S2LP!$G$2&amp;"$6"),0,0,1,[2]S2LP!$G$1)</definedName>
    <definedName name="Tabel">OFFSET(INDIRECT("S3R!$"&amp;[2]S2LP!$G$2&amp;"$"&amp;[2]S2LP!$H$1),0,0,1,[2]S2LP!$G$1)</definedName>
    <definedName name="TabelKab">OFFSET(INDIRECT("S3R!$"&amp;[2]S2LP!$G$2&amp;"$"&amp;[2]S2LP!$H$2),0,0,1,[2]S2LP!$G$1)</definedName>
    <definedName name="TabelKabTotal">OFFSET(INDIRECT("S3R!$"&amp;[2]S2LP!$G$2&amp;"$192"),0,0,1,[2]S2LP!$G$1)</definedName>
    <definedName name="TabelTotal">OFFSET(INDIRECT("S3R!$"&amp;[2]S2LP!$G$2&amp;"$191"),0,0,1,[2]S2LP!$G$1)</definedName>
    <definedName name="Tahun" localSheetId="0">[2]Sheet1!$A$2:$A$18</definedName>
    <definedName name="TAHUN">[1]Sheet1!$F$2:$F$18</definedName>
  </definedNames>
  <calcPr calcId="144525" calcMode="manual"/>
</workbook>
</file>

<file path=xl/calcChain.xml><?xml version="1.0" encoding="utf-8"?>
<calcChain xmlns="http://schemas.openxmlformats.org/spreadsheetml/2006/main">
  <c r="T381" i="4" l="1"/>
  <c r="S381" i="4"/>
  <c r="T458" i="4" s="1"/>
  <c r="R381" i="4"/>
  <c r="Q381" i="4"/>
  <c r="P381" i="4"/>
  <c r="Q458" i="4" s="1"/>
  <c r="O381" i="4"/>
  <c r="P458" i="4" s="1"/>
  <c r="N381" i="4"/>
  <c r="O458" i="4" s="1"/>
  <c r="M381" i="4"/>
  <c r="L381" i="4"/>
  <c r="M458" i="4" s="1"/>
  <c r="K381" i="4"/>
  <c r="L458" i="4" s="1"/>
  <c r="J381" i="4"/>
  <c r="I381" i="4"/>
  <c r="H381" i="4"/>
  <c r="I458" i="4" s="1"/>
  <c r="G381" i="4"/>
  <c r="H458" i="4" s="1"/>
  <c r="F381" i="4"/>
  <c r="G458" i="4" s="1"/>
  <c r="E381" i="4"/>
  <c r="D381" i="4"/>
  <c r="T380" i="4"/>
  <c r="S380" i="4"/>
  <c r="R380" i="4"/>
  <c r="Q380" i="4"/>
  <c r="R457" i="4" s="1"/>
  <c r="P380" i="4"/>
  <c r="Q457" i="4" s="1"/>
  <c r="O380" i="4"/>
  <c r="P457" i="4" s="1"/>
  <c r="N380" i="4"/>
  <c r="M380" i="4"/>
  <c r="N457" i="4" s="1"/>
  <c r="L380" i="4"/>
  <c r="M457" i="4" s="1"/>
  <c r="K380" i="4"/>
  <c r="J380" i="4"/>
  <c r="I380" i="4"/>
  <c r="J457" i="4" s="1"/>
  <c r="H380" i="4"/>
  <c r="G380" i="4"/>
  <c r="F380" i="4"/>
  <c r="E380" i="4"/>
  <c r="F457" i="4" s="1"/>
  <c r="D380" i="4"/>
  <c r="T379" i="4"/>
  <c r="S379" i="4"/>
  <c r="R379" i="4"/>
  <c r="S456" i="4" s="1"/>
  <c r="Q379" i="4"/>
  <c r="P379" i="4"/>
  <c r="O379" i="4"/>
  <c r="N379" i="4"/>
  <c r="O456" i="4" s="1"/>
  <c r="M379" i="4"/>
  <c r="N456" i="4" s="1"/>
  <c r="L379" i="4"/>
  <c r="K379" i="4"/>
  <c r="J379" i="4"/>
  <c r="K456" i="4" s="1"/>
  <c r="I379" i="4"/>
  <c r="H379" i="4"/>
  <c r="G379" i="4"/>
  <c r="F379" i="4"/>
  <c r="G456" i="4" s="1"/>
  <c r="E379" i="4"/>
  <c r="F456" i="4" s="1"/>
  <c r="D379" i="4"/>
  <c r="T378" i="4"/>
  <c r="S378" i="4"/>
  <c r="T455" i="4" s="1"/>
  <c r="R378" i="4"/>
  <c r="Q378" i="4"/>
  <c r="P378" i="4"/>
  <c r="O378" i="4"/>
  <c r="P455" i="4" s="1"/>
  <c r="N378" i="4"/>
  <c r="O455" i="4" s="1"/>
  <c r="M378" i="4"/>
  <c r="L378" i="4"/>
  <c r="K378" i="4"/>
  <c r="L455" i="4" s="1"/>
  <c r="J378" i="4"/>
  <c r="I378" i="4"/>
  <c r="H378" i="4"/>
  <c r="G378" i="4"/>
  <c r="H455" i="4" s="1"/>
  <c r="F378" i="4"/>
  <c r="G455" i="4" s="1"/>
  <c r="E378" i="4"/>
  <c r="D378" i="4"/>
  <c r="T377" i="4"/>
  <c r="S377" i="4"/>
  <c r="R377" i="4"/>
  <c r="Q377" i="4"/>
  <c r="P377" i="4"/>
  <c r="Q454" i="4" s="1"/>
  <c r="O377" i="4"/>
  <c r="P454" i="4" s="1"/>
  <c r="N377" i="4"/>
  <c r="M377" i="4"/>
  <c r="L377" i="4"/>
  <c r="M454" i="4" s="1"/>
  <c r="K377" i="4"/>
  <c r="J377" i="4"/>
  <c r="I377" i="4"/>
  <c r="H377" i="4"/>
  <c r="I454" i="4" s="1"/>
  <c r="G377" i="4"/>
  <c r="H454" i="4" s="1"/>
  <c r="F377" i="4"/>
  <c r="E377" i="4"/>
  <c r="D377" i="4"/>
  <c r="T376" i="4"/>
  <c r="S376" i="4"/>
  <c r="R376" i="4"/>
  <c r="Q376" i="4"/>
  <c r="R453" i="4" s="1"/>
  <c r="P376" i="4"/>
  <c r="Q453" i="4" s="1"/>
  <c r="O376" i="4"/>
  <c r="N376" i="4"/>
  <c r="M376" i="4"/>
  <c r="N453" i="4" s="1"/>
  <c r="L376" i="4"/>
  <c r="K376" i="4"/>
  <c r="J376" i="4"/>
  <c r="I376" i="4"/>
  <c r="J453" i="4" s="1"/>
  <c r="H376" i="4"/>
  <c r="I453" i="4" s="1"/>
  <c r="G376" i="4"/>
  <c r="F376" i="4"/>
  <c r="E376" i="4"/>
  <c r="F453" i="4" s="1"/>
  <c r="D376" i="4"/>
  <c r="T375" i="4"/>
  <c r="S375" i="4"/>
  <c r="R375" i="4"/>
  <c r="S452" i="4" s="1"/>
  <c r="Q375" i="4"/>
  <c r="P375" i="4"/>
  <c r="O375" i="4"/>
  <c r="N375" i="4"/>
  <c r="O452" i="4" s="1"/>
  <c r="M375" i="4"/>
  <c r="L375" i="4"/>
  <c r="K375" i="4"/>
  <c r="J375" i="4"/>
  <c r="K452" i="4" s="1"/>
  <c r="I375" i="4"/>
  <c r="H375" i="4"/>
  <c r="G375" i="4"/>
  <c r="F375" i="4"/>
  <c r="G452" i="4" s="1"/>
  <c r="E375" i="4"/>
  <c r="D375" i="4"/>
  <c r="T374" i="4"/>
  <c r="S374" i="4"/>
  <c r="T451" i="4" s="1"/>
  <c r="R374" i="4"/>
  <c r="Q374" i="4"/>
  <c r="P374" i="4"/>
  <c r="O374" i="4"/>
  <c r="P451" i="4" s="1"/>
  <c r="N374" i="4"/>
  <c r="M374" i="4"/>
  <c r="L374" i="4"/>
  <c r="K374" i="4"/>
  <c r="L451" i="4" s="1"/>
  <c r="J374" i="4"/>
  <c r="I374" i="4"/>
  <c r="H374" i="4"/>
  <c r="G374" i="4"/>
  <c r="H451" i="4" s="1"/>
  <c r="F374" i="4"/>
  <c r="E374" i="4"/>
  <c r="D374" i="4"/>
  <c r="T373" i="4"/>
  <c r="S373" i="4"/>
  <c r="R373" i="4"/>
  <c r="Q373" i="4"/>
  <c r="P373" i="4"/>
  <c r="Q450" i="4" s="1"/>
  <c r="O373" i="4"/>
  <c r="N373" i="4"/>
  <c r="M373" i="4"/>
  <c r="L373" i="4"/>
  <c r="M450" i="4" s="1"/>
  <c r="K373" i="4"/>
  <c r="J373" i="4"/>
  <c r="I373" i="4"/>
  <c r="H373" i="4"/>
  <c r="I450" i="4" s="1"/>
  <c r="G373" i="4"/>
  <c r="F373" i="4"/>
  <c r="E373" i="4"/>
  <c r="D373" i="4"/>
  <c r="T372" i="4"/>
  <c r="S372" i="4"/>
  <c r="R372" i="4"/>
  <c r="Q372" i="4"/>
  <c r="R449" i="4" s="1"/>
  <c r="P372" i="4"/>
  <c r="O372" i="4"/>
  <c r="N372" i="4"/>
  <c r="M372" i="4"/>
  <c r="N449" i="4" s="1"/>
  <c r="L372" i="4"/>
  <c r="K372" i="4"/>
  <c r="J372" i="4"/>
  <c r="I372" i="4"/>
  <c r="J449" i="4" s="1"/>
  <c r="H372" i="4"/>
  <c r="G372" i="4"/>
  <c r="F372" i="4"/>
  <c r="E372" i="4"/>
  <c r="F449" i="4" s="1"/>
  <c r="D372" i="4"/>
  <c r="T370" i="4"/>
  <c r="S370" i="4"/>
  <c r="T447" i="4" s="1"/>
  <c r="R370" i="4"/>
  <c r="Q370" i="4"/>
  <c r="P370" i="4"/>
  <c r="O370" i="4"/>
  <c r="P447" i="4" s="1"/>
  <c r="N370" i="4"/>
  <c r="M370" i="4"/>
  <c r="L370" i="4"/>
  <c r="K370" i="4"/>
  <c r="L447" i="4" s="1"/>
  <c r="J370" i="4"/>
  <c r="I370" i="4"/>
  <c r="H370" i="4"/>
  <c r="G370" i="4"/>
  <c r="H447" i="4" s="1"/>
  <c r="F370" i="4"/>
  <c r="E370" i="4"/>
  <c r="D370" i="4"/>
  <c r="T369" i="4"/>
  <c r="S369" i="4"/>
  <c r="R369" i="4"/>
  <c r="Q369" i="4"/>
  <c r="P369" i="4"/>
  <c r="Q446" i="4" s="1"/>
  <c r="O369" i="4"/>
  <c r="N369" i="4"/>
  <c r="M369" i="4"/>
  <c r="N446" i="4" s="1"/>
  <c r="L369" i="4"/>
  <c r="M446" i="4" s="1"/>
  <c r="K369" i="4"/>
  <c r="J369" i="4"/>
  <c r="I369" i="4"/>
  <c r="H369" i="4"/>
  <c r="I446" i="4" s="1"/>
  <c r="G369" i="4"/>
  <c r="F369" i="4"/>
  <c r="E369" i="4"/>
  <c r="F446" i="4" s="1"/>
  <c r="D369" i="4"/>
  <c r="T368" i="4"/>
  <c r="S368" i="4"/>
  <c r="R368" i="4"/>
  <c r="Q368" i="4"/>
  <c r="R445" i="4" s="1"/>
  <c r="P368" i="4"/>
  <c r="O368" i="4"/>
  <c r="N368" i="4"/>
  <c r="O445" i="4" s="1"/>
  <c r="M368" i="4"/>
  <c r="N445" i="4" s="1"/>
  <c r="L368" i="4"/>
  <c r="K368" i="4"/>
  <c r="J368" i="4"/>
  <c r="I368" i="4"/>
  <c r="J445" i="4" s="1"/>
  <c r="H368" i="4"/>
  <c r="G368" i="4"/>
  <c r="F368" i="4"/>
  <c r="G445" i="4" s="1"/>
  <c r="E368" i="4"/>
  <c r="F445" i="4" s="1"/>
  <c r="D368" i="4"/>
  <c r="T366" i="4"/>
  <c r="S366" i="4"/>
  <c r="T443" i="4" s="1"/>
  <c r="R366" i="4"/>
  <c r="S443" i="4" s="1"/>
  <c r="Q366" i="4"/>
  <c r="P366" i="4"/>
  <c r="Q443" i="4" s="1"/>
  <c r="O366" i="4"/>
  <c r="P443" i="4" s="1"/>
  <c r="N366" i="4"/>
  <c r="O443" i="4" s="1"/>
  <c r="M366" i="4"/>
  <c r="L366" i="4"/>
  <c r="K366" i="4"/>
  <c r="L443" i="4" s="1"/>
  <c r="J366" i="4"/>
  <c r="K443" i="4" s="1"/>
  <c r="I366" i="4"/>
  <c r="H366" i="4"/>
  <c r="I443" i="4" s="1"/>
  <c r="G366" i="4"/>
  <c r="H443" i="4" s="1"/>
  <c r="F366" i="4"/>
  <c r="G443" i="4" s="1"/>
  <c r="E366" i="4"/>
  <c r="D366" i="4"/>
  <c r="T365" i="4"/>
  <c r="S365" i="4"/>
  <c r="T442" i="4" s="1"/>
  <c r="R365" i="4"/>
  <c r="Q365" i="4"/>
  <c r="R442" i="4" s="1"/>
  <c r="P365" i="4"/>
  <c r="Q442" i="4" s="1"/>
  <c r="O365" i="4"/>
  <c r="P442" i="4" s="1"/>
  <c r="N365" i="4"/>
  <c r="M365" i="4"/>
  <c r="L365" i="4"/>
  <c r="M442" i="4" s="1"/>
  <c r="K365" i="4"/>
  <c r="L442" i="4" s="1"/>
  <c r="J365" i="4"/>
  <c r="I365" i="4"/>
  <c r="J442" i="4" s="1"/>
  <c r="H365" i="4"/>
  <c r="I442" i="4" s="1"/>
  <c r="G365" i="4"/>
  <c r="H442" i="4" s="1"/>
  <c r="F365" i="4"/>
  <c r="E365" i="4"/>
  <c r="F442" i="4" s="1"/>
  <c r="D365" i="4"/>
  <c r="T364" i="4"/>
  <c r="S364" i="4"/>
  <c r="R364" i="4"/>
  <c r="S441" i="4" s="1"/>
  <c r="Q364" i="4"/>
  <c r="R441" i="4" s="1"/>
  <c r="P364" i="4"/>
  <c r="Q441" i="4" s="1"/>
  <c r="O364" i="4"/>
  <c r="N364" i="4"/>
  <c r="O441" i="4" s="1"/>
  <c r="M364" i="4"/>
  <c r="N441" i="4" s="1"/>
  <c r="L364" i="4"/>
  <c r="M441" i="4" s="1"/>
  <c r="K364" i="4"/>
  <c r="J364" i="4"/>
  <c r="K441" i="4" s="1"/>
  <c r="I364" i="4"/>
  <c r="J441" i="4" s="1"/>
  <c r="H364" i="4"/>
  <c r="I441" i="4" s="1"/>
  <c r="G364" i="4"/>
  <c r="F364" i="4"/>
  <c r="G441" i="4" s="1"/>
  <c r="E364" i="4"/>
  <c r="F441" i="4" s="1"/>
  <c r="D364" i="4"/>
  <c r="T363" i="4"/>
  <c r="S363" i="4"/>
  <c r="T440" i="4" s="1"/>
  <c r="R363" i="4"/>
  <c r="S440" i="4" s="1"/>
  <c r="Q363" i="4"/>
  <c r="R440" i="4" s="1"/>
  <c r="P363" i="4"/>
  <c r="O363" i="4"/>
  <c r="P440" i="4" s="1"/>
  <c r="N363" i="4"/>
  <c r="O440" i="4" s="1"/>
  <c r="M363" i="4"/>
  <c r="L363" i="4"/>
  <c r="K363" i="4"/>
  <c r="L440" i="4" s="1"/>
  <c r="J363" i="4"/>
  <c r="K440" i="4" s="1"/>
  <c r="I363" i="4"/>
  <c r="J440" i="4" s="1"/>
  <c r="H363" i="4"/>
  <c r="G363" i="4"/>
  <c r="H440" i="4" s="1"/>
  <c r="F363" i="4"/>
  <c r="G440" i="4" s="1"/>
  <c r="E363" i="4"/>
  <c r="D363" i="4"/>
  <c r="T362" i="4"/>
  <c r="S362" i="4"/>
  <c r="T439" i="4" s="1"/>
  <c r="R362" i="4"/>
  <c r="S439" i="4" s="1"/>
  <c r="Q362" i="4"/>
  <c r="P362" i="4"/>
  <c r="Q439" i="4" s="1"/>
  <c r="O362" i="4"/>
  <c r="P439" i="4" s="1"/>
  <c r="N362" i="4"/>
  <c r="M362" i="4"/>
  <c r="L362" i="4"/>
  <c r="M439" i="4" s="1"/>
  <c r="K362" i="4"/>
  <c r="L439" i="4" s="1"/>
  <c r="J362" i="4"/>
  <c r="K439" i="4" s="1"/>
  <c r="I362" i="4"/>
  <c r="H362" i="4"/>
  <c r="I439" i="4" s="1"/>
  <c r="G362" i="4"/>
  <c r="H439" i="4" s="1"/>
  <c r="F362" i="4"/>
  <c r="E362" i="4"/>
  <c r="D362" i="4"/>
  <c r="T361" i="4"/>
  <c r="S361" i="4"/>
  <c r="T438" i="4" s="1"/>
  <c r="R361" i="4"/>
  <c r="Q361" i="4"/>
  <c r="R438" i="4" s="1"/>
  <c r="P361" i="4"/>
  <c r="Q438" i="4" s="1"/>
  <c r="O361" i="4"/>
  <c r="N361" i="4"/>
  <c r="M361" i="4"/>
  <c r="N438" i="4" s="1"/>
  <c r="L361" i="4"/>
  <c r="M438" i="4" s="1"/>
  <c r="K361" i="4"/>
  <c r="L438" i="4" s="1"/>
  <c r="J361" i="4"/>
  <c r="I361" i="4"/>
  <c r="J438" i="4" s="1"/>
  <c r="H361" i="4"/>
  <c r="I438" i="4" s="1"/>
  <c r="G361" i="4"/>
  <c r="F361" i="4"/>
  <c r="E361" i="4"/>
  <c r="F438" i="4" s="1"/>
  <c r="D361" i="4"/>
  <c r="T359" i="4"/>
  <c r="S359" i="4"/>
  <c r="T436" i="4" s="1"/>
  <c r="R359" i="4"/>
  <c r="Q359" i="4"/>
  <c r="R436" i="4" s="1"/>
  <c r="P359" i="4"/>
  <c r="O359" i="4"/>
  <c r="P436" i="4" s="1"/>
  <c r="N359" i="4"/>
  <c r="M359" i="4"/>
  <c r="N436" i="4" s="1"/>
  <c r="L359" i="4"/>
  <c r="M436" i="4" s="1"/>
  <c r="K359" i="4"/>
  <c r="L436" i="4" s="1"/>
  <c r="J359" i="4"/>
  <c r="I359" i="4"/>
  <c r="J436" i="4" s="1"/>
  <c r="H359" i="4"/>
  <c r="G359" i="4"/>
  <c r="H436" i="4" s="1"/>
  <c r="F359" i="4"/>
  <c r="E359" i="4"/>
  <c r="F436" i="4" s="1"/>
  <c r="D359" i="4"/>
  <c r="T358" i="4"/>
  <c r="S358" i="4"/>
  <c r="R358" i="4"/>
  <c r="S435" i="4" s="1"/>
  <c r="Q358" i="4"/>
  <c r="P358" i="4"/>
  <c r="Q435" i="4" s="1"/>
  <c r="O358" i="4"/>
  <c r="N358" i="4"/>
  <c r="O435" i="4" s="1"/>
  <c r="M358" i="4"/>
  <c r="N435" i="4" s="1"/>
  <c r="L358" i="4"/>
  <c r="M435" i="4" s="1"/>
  <c r="K358" i="4"/>
  <c r="J358" i="4"/>
  <c r="K435" i="4" s="1"/>
  <c r="I358" i="4"/>
  <c r="H358" i="4"/>
  <c r="I435" i="4" s="1"/>
  <c r="G358" i="4"/>
  <c r="F358" i="4"/>
  <c r="G435" i="4" s="1"/>
  <c r="E358" i="4"/>
  <c r="F435" i="4" s="1"/>
  <c r="D358" i="4"/>
  <c r="T356" i="4"/>
  <c r="S356" i="4"/>
  <c r="R356" i="4"/>
  <c r="S433" i="4" s="1"/>
  <c r="Q356" i="4"/>
  <c r="R433" i="4" s="1"/>
  <c r="P356" i="4"/>
  <c r="O356" i="4"/>
  <c r="N356" i="4"/>
  <c r="O433" i="4" s="1"/>
  <c r="M356" i="4"/>
  <c r="N433" i="4" s="1"/>
  <c r="L356" i="4"/>
  <c r="M433" i="4" s="1"/>
  <c r="K356" i="4"/>
  <c r="J356" i="4"/>
  <c r="K433" i="4" s="1"/>
  <c r="I356" i="4"/>
  <c r="J433" i="4" s="1"/>
  <c r="H356" i="4"/>
  <c r="G356" i="4"/>
  <c r="F356" i="4"/>
  <c r="G433" i="4" s="1"/>
  <c r="E356" i="4"/>
  <c r="F433" i="4" s="1"/>
  <c r="D356" i="4"/>
  <c r="T355" i="4"/>
  <c r="S355" i="4"/>
  <c r="T432" i="4" s="1"/>
  <c r="R355" i="4"/>
  <c r="S432" i="4" s="1"/>
  <c r="Q355" i="4"/>
  <c r="P355" i="4"/>
  <c r="O355" i="4"/>
  <c r="P432" i="4" s="1"/>
  <c r="N355" i="4"/>
  <c r="O432" i="4" s="1"/>
  <c r="M355" i="4"/>
  <c r="N432" i="4" s="1"/>
  <c r="L355" i="4"/>
  <c r="K355" i="4"/>
  <c r="L432" i="4" s="1"/>
  <c r="J355" i="4"/>
  <c r="K432" i="4" s="1"/>
  <c r="I355" i="4"/>
  <c r="H355" i="4"/>
  <c r="G355" i="4"/>
  <c r="H432" i="4" s="1"/>
  <c r="F355" i="4"/>
  <c r="G432" i="4" s="1"/>
  <c r="E355" i="4"/>
  <c r="F432" i="4" s="1"/>
  <c r="D355" i="4"/>
  <c r="T354" i="4"/>
  <c r="S354" i="4"/>
  <c r="T431" i="4" s="1"/>
  <c r="R354" i="4"/>
  <c r="Q354" i="4"/>
  <c r="P354" i="4"/>
  <c r="Q431" i="4" s="1"/>
  <c r="O354" i="4"/>
  <c r="P431" i="4" s="1"/>
  <c r="N354" i="4"/>
  <c r="O431" i="4" s="1"/>
  <c r="M354" i="4"/>
  <c r="L354" i="4"/>
  <c r="M431" i="4" s="1"/>
  <c r="K354" i="4"/>
  <c r="L431" i="4" s="1"/>
  <c r="J354" i="4"/>
  <c r="I354" i="4"/>
  <c r="H354" i="4"/>
  <c r="I431" i="4" s="1"/>
  <c r="G354" i="4"/>
  <c r="H431" i="4" s="1"/>
  <c r="F354" i="4"/>
  <c r="G431" i="4" s="1"/>
  <c r="E354" i="4"/>
  <c r="D354" i="4"/>
  <c r="T353" i="4"/>
  <c r="S353" i="4"/>
  <c r="R353" i="4"/>
  <c r="Q353" i="4"/>
  <c r="R430" i="4" s="1"/>
  <c r="P353" i="4"/>
  <c r="Q430" i="4" s="1"/>
  <c r="O353" i="4"/>
  <c r="P430" i="4" s="1"/>
  <c r="N353" i="4"/>
  <c r="M353" i="4"/>
  <c r="N430" i="4" s="1"/>
  <c r="L353" i="4"/>
  <c r="M430" i="4" s="1"/>
  <c r="K353" i="4"/>
  <c r="J353" i="4"/>
  <c r="I353" i="4"/>
  <c r="J430" i="4" s="1"/>
  <c r="H353" i="4"/>
  <c r="I430" i="4" s="1"/>
  <c r="G353" i="4"/>
  <c r="H430" i="4" s="1"/>
  <c r="F353" i="4"/>
  <c r="E353" i="4"/>
  <c r="F430" i="4" s="1"/>
  <c r="D353" i="4"/>
  <c r="T351" i="4"/>
  <c r="S351" i="4"/>
  <c r="T428" i="4" s="1"/>
  <c r="R351" i="4"/>
  <c r="S428" i="4" s="1"/>
  <c r="Q351" i="4"/>
  <c r="R428" i="4" s="1"/>
  <c r="P351" i="4"/>
  <c r="O351" i="4"/>
  <c r="P428" i="4" s="1"/>
  <c r="N351" i="4"/>
  <c r="O428" i="4" s="1"/>
  <c r="M351" i="4"/>
  <c r="L351" i="4"/>
  <c r="K351" i="4"/>
  <c r="L428" i="4" s="1"/>
  <c r="J351" i="4"/>
  <c r="K428" i="4" s="1"/>
  <c r="I351" i="4"/>
  <c r="H351" i="4"/>
  <c r="G351" i="4"/>
  <c r="H428" i="4" s="1"/>
  <c r="F351" i="4"/>
  <c r="G428" i="4" s="1"/>
  <c r="E351" i="4"/>
  <c r="D351" i="4"/>
  <c r="T350" i="4"/>
  <c r="S350" i="4"/>
  <c r="T427" i="4" s="1"/>
  <c r="R350" i="4"/>
  <c r="Q350" i="4"/>
  <c r="P350" i="4"/>
  <c r="Q427" i="4" s="1"/>
  <c r="O350" i="4"/>
  <c r="P427" i="4" s="1"/>
  <c r="N350" i="4"/>
  <c r="M350" i="4"/>
  <c r="L350" i="4"/>
  <c r="M427" i="4" s="1"/>
  <c r="K350" i="4"/>
  <c r="L427" i="4" s="1"/>
  <c r="J350" i="4"/>
  <c r="I350" i="4"/>
  <c r="H350" i="4"/>
  <c r="I427" i="4" s="1"/>
  <c r="G350" i="4"/>
  <c r="H427" i="4" s="1"/>
  <c r="F350" i="4"/>
  <c r="E350" i="4"/>
  <c r="D350" i="4"/>
  <c r="T349" i="4"/>
  <c r="S349" i="4"/>
  <c r="R349" i="4"/>
  <c r="Q349" i="4"/>
  <c r="R426" i="4" s="1"/>
  <c r="P349" i="4"/>
  <c r="Q426" i="4" s="1"/>
  <c r="O349" i="4"/>
  <c r="N349" i="4"/>
  <c r="M349" i="4"/>
  <c r="N426" i="4" s="1"/>
  <c r="L349" i="4"/>
  <c r="M426" i="4" s="1"/>
  <c r="K349" i="4"/>
  <c r="J349" i="4"/>
  <c r="I349" i="4"/>
  <c r="J426" i="4" s="1"/>
  <c r="H349" i="4"/>
  <c r="I426" i="4" s="1"/>
  <c r="G349" i="4"/>
  <c r="F349" i="4"/>
  <c r="E349" i="4"/>
  <c r="F426" i="4" s="1"/>
  <c r="D349" i="4"/>
  <c r="T348" i="4"/>
  <c r="S348" i="4"/>
  <c r="R348" i="4"/>
  <c r="S425" i="4" s="1"/>
  <c r="Q348" i="4"/>
  <c r="R425" i="4" s="1"/>
  <c r="P348" i="4"/>
  <c r="O348" i="4"/>
  <c r="N348" i="4"/>
  <c r="O425" i="4" s="1"/>
  <c r="M348" i="4"/>
  <c r="N425" i="4" s="1"/>
  <c r="L348" i="4"/>
  <c r="K348" i="4"/>
  <c r="J348" i="4"/>
  <c r="K425" i="4" s="1"/>
  <c r="I348" i="4"/>
  <c r="J425" i="4" s="1"/>
  <c r="H348" i="4"/>
  <c r="G348" i="4"/>
  <c r="F348" i="4"/>
  <c r="G425" i="4" s="1"/>
  <c r="E348" i="4"/>
  <c r="F425" i="4" s="1"/>
  <c r="D348" i="4"/>
  <c r="T347" i="4"/>
  <c r="S347" i="4"/>
  <c r="T424" i="4" s="1"/>
  <c r="R347" i="4"/>
  <c r="S424" i="4" s="1"/>
  <c r="Q347" i="4"/>
  <c r="P347" i="4"/>
  <c r="O347" i="4"/>
  <c r="P424" i="4" s="1"/>
  <c r="N347" i="4"/>
  <c r="O424" i="4" s="1"/>
  <c r="M347" i="4"/>
  <c r="L347" i="4"/>
  <c r="K347" i="4"/>
  <c r="L424" i="4" s="1"/>
  <c r="J347" i="4"/>
  <c r="K424" i="4" s="1"/>
  <c r="I347" i="4"/>
  <c r="H347" i="4"/>
  <c r="G347" i="4"/>
  <c r="H424" i="4" s="1"/>
  <c r="F347" i="4"/>
  <c r="G424" i="4" s="1"/>
  <c r="E347" i="4"/>
  <c r="D347" i="4"/>
  <c r="T346" i="4"/>
  <c r="S346" i="4"/>
  <c r="T423" i="4" s="1"/>
  <c r="R346" i="4"/>
  <c r="Q346" i="4"/>
  <c r="P346" i="4"/>
  <c r="Q423" i="4" s="1"/>
  <c r="O346" i="4"/>
  <c r="P423" i="4" s="1"/>
  <c r="N346" i="4"/>
  <c r="M346" i="4"/>
  <c r="L346" i="4"/>
  <c r="M423" i="4" s="1"/>
  <c r="K346" i="4"/>
  <c r="L423" i="4" s="1"/>
  <c r="J346" i="4"/>
  <c r="I346" i="4"/>
  <c r="H346" i="4"/>
  <c r="I423" i="4" s="1"/>
  <c r="G346" i="4"/>
  <c r="H423" i="4" s="1"/>
  <c r="F346" i="4"/>
  <c r="E346" i="4"/>
  <c r="D346" i="4"/>
  <c r="T345" i="4"/>
  <c r="S345" i="4"/>
  <c r="R345" i="4"/>
  <c r="Q345" i="4"/>
  <c r="R422" i="4" s="1"/>
  <c r="P345" i="4"/>
  <c r="Q422" i="4" s="1"/>
  <c r="O345" i="4"/>
  <c r="N345" i="4"/>
  <c r="M345" i="4"/>
  <c r="N422" i="4" s="1"/>
  <c r="L345" i="4"/>
  <c r="M422" i="4" s="1"/>
  <c r="K345" i="4"/>
  <c r="J345" i="4"/>
  <c r="I345" i="4"/>
  <c r="J422" i="4" s="1"/>
  <c r="H345" i="4"/>
  <c r="I422" i="4" s="1"/>
  <c r="G345" i="4"/>
  <c r="F345" i="4"/>
  <c r="E345" i="4"/>
  <c r="F422" i="4" s="1"/>
  <c r="D345" i="4"/>
  <c r="T344" i="4"/>
  <c r="S344" i="4"/>
  <c r="R344" i="4"/>
  <c r="S421" i="4" s="1"/>
  <c r="Q344" i="4"/>
  <c r="R421" i="4" s="1"/>
  <c r="P344" i="4"/>
  <c r="O344" i="4"/>
  <c r="N344" i="4"/>
  <c r="O421" i="4" s="1"/>
  <c r="M344" i="4"/>
  <c r="N421" i="4" s="1"/>
  <c r="L344" i="4"/>
  <c r="K344" i="4"/>
  <c r="J344" i="4"/>
  <c r="K421" i="4" s="1"/>
  <c r="I344" i="4"/>
  <c r="J421" i="4" s="1"/>
  <c r="H344" i="4"/>
  <c r="G344" i="4"/>
  <c r="F344" i="4"/>
  <c r="G421" i="4" s="1"/>
  <c r="E344" i="4"/>
  <c r="F421" i="4" s="1"/>
  <c r="D344" i="4"/>
  <c r="T343" i="4"/>
  <c r="S343" i="4"/>
  <c r="T420" i="4" s="1"/>
  <c r="R343" i="4"/>
  <c r="S420" i="4" s="1"/>
  <c r="Q343" i="4"/>
  <c r="P343" i="4"/>
  <c r="O343" i="4"/>
  <c r="P420" i="4" s="1"/>
  <c r="N343" i="4"/>
  <c r="O420" i="4" s="1"/>
  <c r="M343" i="4"/>
  <c r="L343" i="4"/>
  <c r="K343" i="4"/>
  <c r="L420" i="4" s="1"/>
  <c r="J343" i="4"/>
  <c r="K420" i="4" s="1"/>
  <c r="I343" i="4"/>
  <c r="H343" i="4"/>
  <c r="G343" i="4"/>
  <c r="H420" i="4" s="1"/>
  <c r="F343" i="4"/>
  <c r="G420" i="4" s="1"/>
  <c r="E343" i="4"/>
  <c r="D343" i="4"/>
  <c r="T342" i="4"/>
  <c r="S342" i="4"/>
  <c r="T419" i="4" s="1"/>
  <c r="R342" i="4"/>
  <c r="Q342" i="4"/>
  <c r="P342" i="4"/>
  <c r="Q419" i="4" s="1"/>
  <c r="O342" i="4"/>
  <c r="P419" i="4" s="1"/>
  <c r="N342" i="4"/>
  <c r="M342" i="4"/>
  <c r="L342" i="4"/>
  <c r="M419" i="4" s="1"/>
  <c r="K342" i="4"/>
  <c r="L419" i="4" s="1"/>
  <c r="J342" i="4"/>
  <c r="I342" i="4"/>
  <c r="H342" i="4"/>
  <c r="I419" i="4" s="1"/>
  <c r="G342" i="4"/>
  <c r="H419" i="4" s="1"/>
  <c r="F342" i="4"/>
  <c r="E342" i="4"/>
  <c r="D342" i="4"/>
  <c r="T341" i="4"/>
  <c r="S341" i="4"/>
  <c r="R341" i="4"/>
  <c r="Q341" i="4"/>
  <c r="R418" i="4" s="1"/>
  <c r="P341" i="4"/>
  <c r="Q418" i="4" s="1"/>
  <c r="O341" i="4"/>
  <c r="N341" i="4"/>
  <c r="M341" i="4"/>
  <c r="N418" i="4" s="1"/>
  <c r="L341" i="4"/>
  <c r="M418" i="4" s="1"/>
  <c r="K341" i="4"/>
  <c r="J341" i="4"/>
  <c r="I341" i="4"/>
  <c r="J418" i="4" s="1"/>
  <c r="H341" i="4"/>
  <c r="I418" i="4" s="1"/>
  <c r="G341" i="4"/>
  <c r="F341" i="4"/>
  <c r="E341" i="4"/>
  <c r="F418" i="4" s="1"/>
  <c r="D341" i="4"/>
  <c r="T340" i="4"/>
  <c r="S340" i="4"/>
  <c r="R340" i="4"/>
  <c r="S417" i="4" s="1"/>
  <c r="Q340" i="4"/>
  <c r="R417" i="4" s="1"/>
  <c r="P340" i="4"/>
  <c r="O340" i="4"/>
  <c r="N340" i="4"/>
  <c r="O417" i="4" s="1"/>
  <c r="M340" i="4"/>
  <c r="N417" i="4" s="1"/>
  <c r="L340" i="4"/>
  <c r="K340" i="4"/>
  <c r="J340" i="4"/>
  <c r="K417" i="4" s="1"/>
  <c r="I340" i="4"/>
  <c r="J417" i="4" s="1"/>
  <c r="H340" i="4"/>
  <c r="G340" i="4"/>
  <c r="F340" i="4"/>
  <c r="G417" i="4" s="1"/>
  <c r="E340" i="4"/>
  <c r="F417" i="4" s="1"/>
  <c r="D340" i="4"/>
  <c r="T339" i="4"/>
  <c r="S339" i="4"/>
  <c r="T416" i="4" s="1"/>
  <c r="R339" i="4"/>
  <c r="S416" i="4" s="1"/>
  <c r="Q339" i="4"/>
  <c r="P339" i="4"/>
  <c r="O339" i="4"/>
  <c r="P416" i="4" s="1"/>
  <c r="N339" i="4"/>
  <c r="O416" i="4" s="1"/>
  <c r="M339" i="4"/>
  <c r="L339" i="4"/>
  <c r="K339" i="4"/>
  <c r="L416" i="4" s="1"/>
  <c r="J339" i="4"/>
  <c r="K416" i="4" s="1"/>
  <c r="I339" i="4"/>
  <c r="H339" i="4"/>
  <c r="G339" i="4"/>
  <c r="H416" i="4" s="1"/>
  <c r="F339" i="4"/>
  <c r="G416" i="4" s="1"/>
  <c r="E339" i="4"/>
  <c r="D339" i="4"/>
  <c r="T338" i="4"/>
  <c r="S338" i="4"/>
  <c r="T415" i="4" s="1"/>
  <c r="R338" i="4"/>
  <c r="Q338" i="4"/>
  <c r="P338" i="4"/>
  <c r="Q415" i="4" s="1"/>
  <c r="O338" i="4"/>
  <c r="P415" i="4" s="1"/>
  <c r="N338" i="4"/>
  <c r="M338" i="4"/>
  <c r="L338" i="4"/>
  <c r="M415" i="4" s="1"/>
  <c r="K338" i="4"/>
  <c r="L415" i="4" s="1"/>
  <c r="J338" i="4"/>
  <c r="I338" i="4"/>
  <c r="H338" i="4"/>
  <c r="I415" i="4" s="1"/>
  <c r="G338" i="4"/>
  <c r="H415" i="4" s="1"/>
  <c r="F338" i="4"/>
  <c r="E338" i="4"/>
  <c r="D338" i="4"/>
  <c r="T337" i="4"/>
  <c r="S337" i="4"/>
  <c r="R337" i="4"/>
  <c r="Q337" i="4"/>
  <c r="R414" i="4" s="1"/>
  <c r="P337" i="4"/>
  <c r="Q414" i="4" s="1"/>
  <c r="O337" i="4"/>
  <c r="N337" i="4"/>
  <c r="M337" i="4"/>
  <c r="N414" i="4" s="1"/>
  <c r="L337" i="4"/>
  <c r="M414" i="4" s="1"/>
  <c r="K337" i="4"/>
  <c r="J337" i="4"/>
  <c r="I337" i="4"/>
  <c r="J414" i="4" s="1"/>
  <c r="H337" i="4"/>
  <c r="I414" i="4" s="1"/>
  <c r="G337" i="4"/>
  <c r="F337" i="4"/>
  <c r="E337" i="4"/>
  <c r="F414" i="4" s="1"/>
  <c r="D337" i="4"/>
  <c r="T336" i="4"/>
  <c r="S336" i="4"/>
  <c r="R336" i="4"/>
  <c r="S413" i="4" s="1"/>
  <c r="Q336" i="4"/>
  <c r="R413" i="4" s="1"/>
  <c r="P336" i="4"/>
  <c r="O336" i="4"/>
  <c r="N336" i="4"/>
  <c r="O413" i="4" s="1"/>
  <c r="M336" i="4"/>
  <c r="N413" i="4" s="1"/>
  <c r="L336" i="4"/>
  <c r="K336" i="4"/>
  <c r="J336" i="4"/>
  <c r="K413" i="4" s="1"/>
  <c r="I336" i="4"/>
  <c r="J413" i="4" s="1"/>
  <c r="H336" i="4"/>
  <c r="G336" i="4"/>
  <c r="F336" i="4"/>
  <c r="G413" i="4" s="1"/>
  <c r="E336" i="4"/>
  <c r="F413" i="4" s="1"/>
  <c r="D336" i="4"/>
  <c r="T335" i="4"/>
  <c r="S335" i="4"/>
  <c r="T412" i="4" s="1"/>
  <c r="R335" i="4"/>
  <c r="S412" i="4" s="1"/>
  <c r="Q335" i="4"/>
  <c r="P335" i="4"/>
  <c r="O335" i="4"/>
  <c r="P412" i="4" s="1"/>
  <c r="N335" i="4"/>
  <c r="O412" i="4" s="1"/>
  <c r="M335" i="4"/>
  <c r="L335" i="4"/>
  <c r="K335" i="4"/>
  <c r="L412" i="4" s="1"/>
  <c r="J335" i="4"/>
  <c r="K412" i="4" s="1"/>
  <c r="I335" i="4"/>
  <c r="H335" i="4"/>
  <c r="G335" i="4"/>
  <c r="H412" i="4" s="1"/>
  <c r="F335" i="4"/>
  <c r="G412" i="4" s="1"/>
  <c r="E335" i="4"/>
  <c r="D335" i="4"/>
  <c r="T332" i="4"/>
  <c r="S332" i="4"/>
  <c r="R332" i="4"/>
  <c r="S409" i="4" s="1"/>
  <c r="Q332" i="4"/>
  <c r="R409" i="4" s="1"/>
  <c r="P332" i="4"/>
  <c r="O332" i="4"/>
  <c r="N332" i="4"/>
  <c r="O409" i="4" s="1"/>
  <c r="M332" i="4"/>
  <c r="N409" i="4" s="1"/>
  <c r="L332" i="4"/>
  <c r="K332" i="4"/>
  <c r="J332" i="4"/>
  <c r="K409" i="4" s="1"/>
  <c r="I332" i="4"/>
  <c r="J409" i="4" s="1"/>
  <c r="H332" i="4"/>
  <c r="G332" i="4"/>
  <c r="F332" i="4"/>
  <c r="G409" i="4" s="1"/>
  <c r="E332" i="4"/>
  <c r="F409" i="4" s="1"/>
  <c r="D332" i="4"/>
  <c r="T331" i="4"/>
  <c r="S331" i="4"/>
  <c r="T408" i="4" s="1"/>
  <c r="R331" i="4"/>
  <c r="S408" i="4" s="1"/>
  <c r="Q331" i="4"/>
  <c r="P331" i="4"/>
  <c r="O331" i="4"/>
  <c r="P408" i="4" s="1"/>
  <c r="N331" i="4"/>
  <c r="O408" i="4" s="1"/>
  <c r="M331" i="4"/>
  <c r="L331" i="4"/>
  <c r="K331" i="4"/>
  <c r="L408" i="4" s="1"/>
  <c r="J331" i="4"/>
  <c r="K408" i="4" s="1"/>
  <c r="I331" i="4"/>
  <c r="H331" i="4"/>
  <c r="G331" i="4"/>
  <c r="H408" i="4" s="1"/>
  <c r="F331" i="4"/>
  <c r="G408" i="4" s="1"/>
  <c r="E331" i="4"/>
  <c r="D331" i="4"/>
  <c r="T330" i="4"/>
  <c r="S330" i="4"/>
  <c r="T407" i="4" s="1"/>
  <c r="R330" i="4"/>
  <c r="Q330" i="4"/>
  <c r="P330" i="4"/>
  <c r="Q407" i="4" s="1"/>
  <c r="O330" i="4"/>
  <c r="P407" i="4" s="1"/>
  <c r="N330" i="4"/>
  <c r="M330" i="4"/>
  <c r="L330" i="4"/>
  <c r="M407" i="4" s="1"/>
  <c r="K330" i="4"/>
  <c r="L407" i="4" s="1"/>
  <c r="J330" i="4"/>
  <c r="I330" i="4"/>
  <c r="H330" i="4"/>
  <c r="I407" i="4" s="1"/>
  <c r="G330" i="4"/>
  <c r="H407" i="4" s="1"/>
  <c r="F330" i="4"/>
  <c r="E330" i="4"/>
  <c r="D330" i="4"/>
  <c r="T329" i="4"/>
  <c r="S329" i="4"/>
  <c r="R329" i="4"/>
  <c r="Q329" i="4"/>
  <c r="R406" i="4" s="1"/>
  <c r="P329" i="4"/>
  <c r="Q406" i="4" s="1"/>
  <c r="O329" i="4"/>
  <c r="N329" i="4"/>
  <c r="M329" i="4"/>
  <c r="N406" i="4" s="1"/>
  <c r="L329" i="4"/>
  <c r="M406" i="4" s="1"/>
  <c r="K329" i="4"/>
  <c r="J329" i="4"/>
  <c r="I329" i="4"/>
  <c r="J406" i="4" s="1"/>
  <c r="H329" i="4"/>
  <c r="I406" i="4" s="1"/>
  <c r="G329" i="4"/>
  <c r="F329" i="4"/>
  <c r="E329" i="4"/>
  <c r="F406" i="4" s="1"/>
  <c r="D329" i="4"/>
  <c r="T327" i="4"/>
  <c r="S327" i="4"/>
  <c r="T404" i="4" s="1"/>
  <c r="R327" i="4"/>
  <c r="S404" i="4" s="1"/>
  <c r="Q327" i="4"/>
  <c r="P327" i="4"/>
  <c r="O327" i="4"/>
  <c r="P404" i="4" s="1"/>
  <c r="N327" i="4"/>
  <c r="O404" i="4" s="1"/>
  <c r="M327" i="4"/>
  <c r="L327" i="4"/>
  <c r="K327" i="4"/>
  <c r="L404" i="4" s="1"/>
  <c r="J327" i="4"/>
  <c r="K404" i="4" s="1"/>
  <c r="I327" i="4"/>
  <c r="H327" i="4"/>
  <c r="G327" i="4"/>
  <c r="H404" i="4" s="1"/>
  <c r="F327" i="4"/>
  <c r="G404" i="4" s="1"/>
  <c r="E327" i="4"/>
  <c r="D327" i="4"/>
  <c r="T326" i="4"/>
  <c r="S326" i="4"/>
  <c r="T403" i="4" s="1"/>
  <c r="R326" i="4"/>
  <c r="Q326" i="4"/>
  <c r="P326" i="4"/>
  <c r="Q403" i="4" s="1"/>
  <c r="O326" i="4"/>
  <c r="P403" i="4" s="1"/>
  <c r="N326" i="4"/>
  <c r="M326" i="4"/>
  <c r="L326" i="4"/>
  <c r="M403" i="4" s="1"/>
  <c r="K326" i="4"/>
  <c r="L403" i="4" s="1"/>
  <c r="J326" i="4"/>
  <c r="I326" i="4"/>
  <c r="H326" i="4"/>
  <c r="I403" i="4" s="1"/>
  <c r="G326" i="4"/>
  <c r="H403" i="4" s="1"/>
  <c r="F326" i="4"/>
  <c r="E326" i="4"/>
  <c r="D326" i="4"/>
  <c r="T325" i="4"/>
  <c r="S325" i="4"/>
  <c r="R325" i="4"/>
  <c r="Q325" i="4"/>
  <c r="R402" i="4" s="1"/>
  <c r="P325" i="4"/>
  <c r="Q402" i="4" s="1"/>
  <c r="O325" i="4"/>
  <c r="N325" i="4"/>
  <c r="M325" i="4"/>
  <c r="N402" i="4" s="1"/>
  <c r="L325" i="4"/>
  <c r="M402" i="4" s="1"/>
  <c r="K325" i="4"/>
  <c r="J325" i="4"/>
  <c r="I325" i="4"/>
  <c r="J402" i="4" s="1"/>
  <c r="H325" i="4"/>
  <c r="I402" i="4" s="1"/>
  <c r="G325" i="4"/>
  <c r="F325" i="4"/>
  <c r="E325" i="4"/>
  <c r="F402" i="4" s="1"/>
  <c r="D325" i="4"/>
  <c r="T324" i="4"/>
  <c r="S324" i="4"/>
  <c r="R324" i="4"/>
  <c r="S401" i="4" s="1"/>
  <c r="Q324" i="4"/>
  <c r="R401" i="4" s="1"/>
  <c r="P324" i="4"/>
  <c r="O324" i="4"/>
  <c r="N324" i="4"/>
  <c r="O401" i="4" s="1"/>
  <c r="M324" i="4"/>
  <c r="N401" i="4" s="1"/>
  <c r="L324" i="4"/>
  <c r="K324" i="4"/>
  <c r="J324" i="4"/>
  <c r="K401" i="4" s="1"/>
  <c r="I324" i="4"/>
  <c r="J401" i="4" s="1"/>
  <c r="H324" i="4"/>
  <c r="G324" i="4"/>
  <c r="F324" i="4"/>
  <c r="G401" i="4" s="1"/>
  <c r="E324" i="4"/>
  <c r="F401" i="4" s="1"/>
  <c r="D324" i="4"/>
  <c r="T323" i="4"/>
  <c r="S323" i="4"/>
  <c r="T400" i="4" s="1"/>
  <c r="R323" i="4"/>
  <c r="S400" i="4" s="1"/>
  <c r="Q323" i="4"/>
  <c r="P323" i="4"/>
  <c r="O323" i="4"/>
  <c r="P400" i="4" s="1"/>
  <c r="N323" i="4"/>
  <c r="O400" i="4" s="1"/>
  <c r="M323" i="4"/>
  <c r="L323" i="4"/>
  <c r="K323" i="4"/>
  <c r="L400" i="4" s="1"/>
  <c r="J323" i="4"/>
  <c r="K400" i="4" s="1"/>
  <c r="I323" i="4"/>
  <c r="H323" i="4"/>
  <c r="G323" i="4"/>
  <c r="H400" i="4" s="1"/>
  <c r="F323" i="4"/>
  <c r="G400" i="4" s="1"/>
  <c r="E323" i="4"/>
  <c r="D323" i="4"/>
  <c r="T322" i="4"/>
  <c r="S322" i="4"/>
  <c r="T399" i="4" s="1"/>
  <c r="R322" i="4"/>
  <c r="Q322" i="4"/>
  <c r="P322" i="4"/>
  <c r="Q399" i="4" s="1"/>
  <c r="O322" i="4"/>
  <c r="P399" i="4" s="1"/>
  <c r="N322" i="4"/>
  <c r="M322" i="4"/>
  <c r="L322" i="4"/>
  <c r="M399" i="4" s="1"/>
  <c r="K322" i="4"/>
  <c r="L399" i="4" s="1"/>
  <c r="J322" i="4"/>
  <c r="I322" i="4"/>
  <c r="H322" i="4"/>
  <c r="I399" i="4" s="1"/>
  <c r="G322" i="4"/>
  <c r="H399" i="4" s="1"/>
  <c r="F322" i="4"/>
  <c r="E322" i="4"/>
  <c r="D322" i="4"/>
  <c r="T321" i="4"/>
  <c r="S321" i="4"/>
  <c r="R321" i="4"/>
  <c r="Q321" i="4"/>
  <c r="R398" i="4" s="1"/>
  <c r="P321" i="4"/>
  <c r="Q398" i="4" s="1"/>
  <c r="O321" i="4"/>
  <c r="N321" i="4"/>
  <c r="M321" i="4"/>
  <c r="N398" i="4" s="1"/>
  <c r="L321" i="4"/>
  <c r="M398" i="4" s="1"/>
  <c r="K321" i="4"/>
  <c r="J321" i="4"/>
  <c r="I321" i="4"/>
  <c r="J398" i="4" s="1"/>
  <c r="H321" i="4"/>
  <c r="I398" i="4" s="1"/>
  <c r="G321" i="4"/>
  <c r="F321" i="4"/>
  <c r="E321" i="4"/>
  <c r="F398" i="4" s="1"/>
  <c r="D321" i="4"/>
  <c r="T320" i="4"/>
  <c r="S320" i="4"/>
  <c r="R320" i="4"/>
  <c r="S397" i="4" s="1"/>
  <c r="Q320" i="4"/>
  <c r="R397" i="4" s="1"/>
  <c r="P320" i="4"/>
  <c r="O320" i="4"/>
  <c r="N320" i="4"/>
  <c r="O397" i="4" s="1"/>
  <c r="M320" i="4"/>
  <c r="N397" i="4" s="1"/>
  <c r="L320" i="4"/>
  <c r="K320" i="4"/>
  <c r="J320" i="4"/>
  <c r="K397" i="4" s="1"/>
  <c r="I320" i="4"/>
  <c r="J397" i="4" s="1"/>
  <c r="H320" i="4"/>
  <c r="G320" i="4"/>
  <c r="F320" i="4"/>
  <c r="G397" i="4" s="1"/>
  <c r="E320" i="4"/>
  <c r="F397" i="4" s="1"/>
  <c r="D320" i="4"/>
  <c r="T319" i="4"/>
  <c r="S319" i="4"/>
  <c r="T396" i="4" s="1"/>
  <c r="R319" i="4"/>
  <c r="S396" i="4" s="1"/>
  <c r="Q319" i="4"/>
  <c r="P319" i="4"/>
  <c r="O319" i="4"/>
  <c r="P396" i="4" s="1"/>
  <c r="N319" i="4"/>
  <c r="O396" i="4" s="1"/>
  <c r="M319" i="4"/>
  <c r="L319" i="4"/>
  <c r="K319" i="4"/>
  <c r="L396" i="4" s="1"/>
  <c r="J319" i="4"/>
  <c r="K396" i="4" s="1"/>
  <c r="I319" i="4"/>
  <c r="H319" i="4"/>
  <c r="G319" i="4"/>
  <c r="H396" i="4" s="1"/>
  <c r="F319" i="4"/>
  <c r="G396" i="4" s="1"/>
  <c r="E319" i="4"/>
  <c r="D319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T302" i="4"/>
  <c r="S302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T301" i="4"/>
  <c r="S301" i="4"/>
  <c r="R301" i="4"/>
  <c r="Q301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T300" i="4"/>
  <c r="S300" i="4"/>
  <c r="R300" i="4"/>
  <c r="Q300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T296" i="4"/>
  <c r="S296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T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T227" i="4"/>
  <c r="S227" i="4"/>
  <c r="R227" i="4"/>
  <c r="T226" i="4"/>
  <c r="S226" i="4"/>
  <c r="R226" i="4"/>
  <c r="T225" i="4"/>
  <c r="S225" i="4"/>
  <c r="R225" i="4"/>
  <c r="T224" i="4"/>
  <c r="S224" i="4"/>
  <c r="R224" i="4"/>
  <c r="T223" i="4"/>
  <c r="S223" i="4"/>
  <c r="R223" i="4"/>
  <c r="T222" i="4"/>
  <c r="S222" i="4"/>
  <c r="R222" i="4"/>
  <c r="T221" i="4"/>
  <c r="S221" i="4"/>
  <c r="R221" i="4"/>
  <c r="T220" i="4"/>
  <c r="S220" i="4"/>
  <c r="R220" i="4"/>
  <c r="T219" i="4"/>
  <c r="S219" i="4"/>
  <c r="R219" i="4"/>
  <c r="T218" i="4"/>
  <c r="S218" i="4"/>
  <c r="R218" i="4"/>
  <c r="T216" i="4"/>
  <c r="S216" i="4"/>
  <c r="R216" i="4"/>
  <c r="T215" i="4"/>
  <c r="S215" i="4"/>
  <c r="R215" i="4"/>
  <c r="T214" i="4"/>
  <c r="S214" i="4"/>
  <c r="R214" i="4"/>
  <c r="T212" i="4"/>
  <c r="S212" i="4"/>
  <c r="R212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T208" i="4"/>
  <c r="S208" i="4"/>
  <c r="R208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T205" i="4"/>
  <c r="S205" i="4"/>
  <c r="R205" i="4"/>
  <c r="T204" i="4"/>
  <c r="S204" i="4"/>
  <c r="R204" i="4"/>
  <c r="T202" i="4"/>
  <c r="S202" i="4"/>
  <c r="R202" i="4"/>
  <c r="T201" i="4"/>
  <c r="S201" i="4"/>
  <c r="R201" i="4"/>
  <c r="T200" i="4"/>
  <c r="S200" i="4"/>
  <c r="R200" i="4"/>
  <c r="T199" i="4"/>
  <c r="S199" i="4"/>
  <c r="R199" i="4"/>
  <c r="T197" i="4"/>
  <c r="S197" i="4"/>
  <c r="R197" i="4"/>
  <c r="T196" i="4"/>
  <c r="S196" i="4"/>
  <c r="R196" i="4"/>
  <c r="T195" i="4"/>
  <c r="S195" i="4"/>
  <c r="R195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T193" i="4"/>
  <c r="S193" i="4"/>
  <c r="R193" i="4"/>
  <c r="T192" i="4"/>
  <c r="S192" i="4"/>
  <c r="R192" i="4"/>
  <c r="Q192" i="4"/>
  <c r="P192" i="4"/>
  <c r="O192" i="4"/>
  <c r="N192" i="4"/>
  <c r="M192" i="4"/>
  <c r="L192" i="4"/>
  <c r="K192" i="4"/>
  <c r="J192" i="4"/>
  <c r="H192" i="4"/>
  <c r="G192" i="4"/>
  <c r="F192" i="4"/>
  <c r="E192" i="4"/>
  <c r="D192" i="4"/>
  <c r="T191" i="4"/>
  <c r="S191" i="4"/>
  <c r="R191" i="4"/>
  <c r="T190" i="4"/>
  <c r="S190" i="4"/>
  <c r="R190" i="4"/>
  <c r="T189" i="4"/>
  <c r="S189" i="4"/>
  <c r="R189" i="4"/>
  <c r="T188" i="4"/>
  <c r="S188" i="4"/>
  <c r="R188" i="4"/>
  <c r="T187" i="4"/>
  <c r="S187" i="4"/>
  <c r="R187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T185" i="4"/>
  <c r="S185" i="4"/>
  <c r="R185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T183" i="4"/>
  <c r="S183" i="4"/>
  <c r="R183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T178" i="4"/>
  <c r="S178" i="4"/>
  <c r="R178" i="4"/>
  <c r="T177" i="4"/>
  <c r="S177" i="4"/>
  <c r="R177" i="4"/>
  <c r="T176" i="4"/>
  <c r="S176" i="4"/>
  <c r="R176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T173" i="4"/>
  <c r="S173" i="4"/>
  <c r="R173" i="4"/>
  <c r="T172" i="4"/>
  <c r="S172" i="4"/>
  <c r="R172" i="4"/>
  <c r="T171" i="4"/>
  <c r="S171" i="4"/>
  <c r="R171" i="4"/>
  <c r="T170" i="4"/>
  <c r="S170" i="4"/>
  <c r="R170" i="4"/>
  <c r="T169" i="4"/>
  <c r="S169" i="4"/>
  <c r="R169" i="4"/>
  <c r="T168" i="4"/>
  <c r="S168" i="4"/>
  <c r="R168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T166" i="4"/>
  <c r="S166" i="4"/>
  <c r="R166" i="4"/>
  <c r="T165" i="4"/>
  <c r="S165" i="4"/>
  <c r="R165" i="4"/>
  <c r="T140" i="4"/>
  <c r="S140" i="4"/>
  <c r="R140" i="4"/>
  <c r="Q140" i="4"/>
  <c r="P140" i="4"/>
  <c r="P152" i="4" s="1"/>
  <c r="O140" i="4"/>
  <c r="N140" i="4"/>
  <c r="N152" i="4" s="1"/>
  <c r="M140" i="4"/>
  <c r="L140" i="4"/>
  <c r="L152" i="4" s="1"/>
  <c r="K140" i="4"/>
  <c r="J140" i="4"/>
  <c r="I140" i="4"/>
  <c r="H140" i="4"/>
  <c r="G140" i="4"/>
  <c r="F140" i="4"/>
  <c r="F152" i="4" s="1"/>
  <c r="E140" i="4"/>
  <c r="D140" i="4"/>
  <c r="T136" i="4"/>
  <c r="S136" i="4"/>
  <c r="R136" i="4"/>
  <c r="Q136" i="4"/>
  <c r="P136" i="4"/>
  <c r="O136" i="4"/>
  <c r="O152" i="4" s="1"/>
  <c r="N136" i="4"/>
  <c r="M136" i="4"/>
  <c r="L136" i="4"/>
  <c r="K136" i="4"/>
  <c r="J136" i="4"/>
  <c r="I136" i="4"/>
  <c r="I152" i="4" s="1"/>
  <c r="H136" i="4"/>
  <c r="G136" i="4"/>
  <c r="G152" i="4" s="1"/>
  <c r="F136" i="4"/>
  <c r="E136" i="4"/>
  <c r="D136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T126" i="4"/>
  <c r="S126" i="4"/>
  <c r="R126" i="4"/>
  <c r="R357" i="4" s="1"/>
  <c r="Q126" i="4"/>
  <c r="Q152" i="4" s="1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T121" i="4"/>
  <c r="S121" i="4"/>
  <c r="S352" i="4" s="1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T103" i="4"/>
  <c r="S103" i="4"/>
  <c r="R103" i="4"/>
  <c r="R102" i="4" s="1"/>
  <c r="Q103" i="4"/>
  <c r="P103" i="4"/>
  <c r="O103" i="4"/>
  <c r="O102" i="4" s="1"/>
  <c r="N103" i="4"/>
  <c r="M103" i="4"/>
  <c r="M102" i="4" s="1"/>
  <c r="L103" i="4"/>
  <c r="K103" i="4"/>
  <c r="J103" i="4"/>
  <c r="J102" i="4" s="1"/>
  <c r="I103" i="4"/>
  <c r="H103" i="4"/>
  <c r="G103" i="4"/>
  <c r="G102" i="4" s="1"/>
  <c r="F103" i="4"/>
  <c r="E103" i="4"/>
  <c r="E102" i="4" s="1"/>
  <c r="D103" i="4"/>
  <c r="T102" i="4"/>
  <c r="S102" i="4"/>
  <c r="Q102" i="4"/>
  <c r="P102" i="4"/>
  <c r="N102" i="4"/>
  <c r="L102" i="4"/>
  <c r="K102" i="4"/>
  <c r="I102" i="4"/>
  <c r="H102" i="4"/>
  <c r="F102" i="4"/>
  <c r="D102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T87" i="4"/>
  <c r="S87" i="4"/>
  <c r="R87" i="4"/>
  <c r="R86" i="4" s="1"/>
  <c r="Q87" i="4"/>
  <c r="P87" i="4"/>
  <c r="P86" i="4" s="1"/>
  <c r="O87" i="4"/>
  <c r="N87" i="4"/>
  <c r="M87" i="4"/>
  <c r="M86" i="4" s="1"/>
  <c r="L87" i="4"/>
  <c r="K87" i="4"/>
  <c r="J87" i="4"/>
  <c r="J86" i="4" s="1"/>
  <c r="I87" i="4"/>
  <c r="H87" i="4"/>
  <c r="H86" i="4" s="1"/>
  <c r="G87" i="4"/>
  <c r="F87" i="4"/>
  <c r="E87" i="4"/>
  <c r="E86" i="4" s="1"/>
  <c r="D87" i="4"/>
  <c r="T86" i="4"/>
  <c r="T151" i="4" s="1"/>
  <c r="S86" i="4"/>
  <c r="Q86" i="4"/>
  <c r="O86" i="4"/>
  <c r="N86" i="4"/>
  <c r="L86" i="4"/>
  <c r="K86" i="4"/>
  <c r="I86" i="4"/>
  <c r="I151" i="4" s="1"/>
  <c r="G86" i="4"/>
  <c r="F86" i="4"/>
  <c r="D86" i="4"/>
  <c r="E79" i="4"/>
  <c r="E156" i="4" s="1"/>
  <c r="E233" i="4" s="1"/>
  <c r="E310" i="4" s="1"/>
  <c r="E387" i="4" s="1"/>
  <c r="D79" i="4"/>
  <c r="D156" i="4" s="1"/>
  <c r="D233" i="4" s="1"/>
  <c r="D310" i="4" s="1"/>
  <c r="D387" i="4" s="1"/>
  <c r="C79" i="4"/>
  <c r="C156" i="4" s="1"/>
  <c r="C233" i="4" s="1"/>
  <c r="C310" i="4" s="1"/>
  <c r="C387" i="4" s="1"/>
  <c r="B79" i="4"/>
  <c r="B156" i="4" s="1"/>
  <c r="B233" i="4" s="1"/>
  <c r="B310" i="4" s="1"/>
  <c r="B387" i="4" s="1"/>
  <c r="A79" i="4"/>
  <c r="A156" i="4" s="1"/>
  <c r="A233" i="4" s="1"/>
  <c r="A310" i="4" s="1"/>
  <c r="A387" i="4" s="1"/>
  <c r="T63" i="4"/>
  <c r="T217" i="4" s="1"/>
  <c r="S63" i="4"/>
  <c r="S217" i="4" s="1"/>
  <c r="R63" i="4"/>
  <c r="R217" i="4" s="1"/>
  <c r="Q63" i="4"/>
  <c r="P63" i="4"/>
  <c r="O63" i="4"/>
  <c r="N63" i="4"/>
  <c r="M63" i="4"/>
  <c r="L63" i="4"/>
  <c r="K63" i="4"/>
  <c r="J63" i="4"/>
  <c r="I63" i="4"/>
  <c r="H63" i="4"/>
  <c r="H75" i="4" s="1"/>
  <c r="G63" i="4"/>
  <c r="F63" i="4"/>
  <c r="E63" i="4"/>
  <c r="D63" i="4"/>
  <c r="T59" i="4"/>
  <c r="T213" i="4" s="1"/>
  <c r="S59" i="4"/>
  <c r="S213" i="4" s="1"/>
  <c r="R59" i="4"/>
  <c r="R213" i="4" s="1"/>
  <c r="Q59" i="4"/>
  <c r="P59" i="4"/>
  <c r="O59" i="4"/>
  <c r="N59" i="4"/>
  <c r="M59" i="4"/>
  <c r="L59" i="4"/>
  <c r="K59" i="4"/>
  <c r="K75" i="4" s="1"/>
  <c r="J59" i="4"/>
  <c r="I59" i="4"/>
  <c r="H59" i="4"/>
  <c r="G59" i="4"/>
  <c r="F59" i="4"/>
  <c r="E59" i="4"/>
  <c r="D59" i="4"/>
  <c r="T52" i="4"/>
  <c r="T206" i="4" s="1"/>
  <c r="S52" i="4"/>
  <c r="S206" i="4" s="1"/>
  <c r="R52" i="4"/>
  <c r="R206" i="4" s="1"/>
  <c r="Q52" i="4"/>
  <c r="P52" i="4"/>
  <c r="O52" i="4"/>
  <c r="N52" i="4"/>
  <c r="M52" i="4"/>
  <c r="L52" i="4"/>
  <c r="K52" i="4"/>
  <c r="J52" i="4"/>
  <c r="J75" i="4" s="1"/>
  <c r="I52" i="4"/>
  <c r="H52" i="4"/>
  <c r="G52" i="4"/>
  <c r="F52" i="4"/>
  <c r="E52" i="4"/>
  <c r="D52" i="4"/>
  <c r="T49" i="4"/>
  <c r="T203" i="4" s="1"/>
  <c r="S49" i="4"/>
  <c r="S203" i="4" s="1"/>
  <c r="R49" i="4"/>
  <c r="R203" i="4" s="1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T44" i="4"/>
  <c r="T198" i="4" s="1"/>
  <c r="S44" i="4"/>
  <c r="S198" i="4" s="1"/>
  <c r="R44" i="4"/>
  <c r="R198" i="4" s="1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T26" i="4"/>
  <c r="T180" i="4" s="1"/>
  <c r="S26" i="4"/>
  <c r="S180" i="4" s="1"/>
  <c r="R26" i="4"/>
  <c r="R180" i="4" s="1"/>
  <c r="Q26" i="4"/>
  <c r="Q180" i="4" s="1"/>
  <c r="P26" i="4"/>
  <c r="P180" i="4" s="1"/>
  <c r="O26" i="4"/>
  <c r="O180" i="4" s="1"/>
  <c r="N26" i="4"/>
  <c r="N180" i="4" s="1"/>
  <c r="M26" i="4"/>
  <c r="M180" i="4" s="1"/>
  <c r="L26" i="4"/>
  <c r="L180" i="4" s="1"/>
  <c r="K26" i="4"/>
  <c r="K180" i="4" s="1"/>
  <c r="J26" i="4"/>
  <c r="J180" i="4" s="1"/>
  <c r="I26" i="4"/>
  <c r="I180" i="4" s="1"/>
  <c r="H26" i="4"/>
  <c r="H180" i="4" s="1"/>
  <c r="G26" i="4"/>
  <c r="G180" i="4" s="1"/>
  <c r="F26" i="4"/>
  <c r="F180" i="4" s="1"/>
  <c r="E26" i="4"/>
  <c r="E180" i="4" s="1"/>
  <c r="D26" i="4"/>
  <c r="D180" i="4" s="1"/>
  <c r="S25" i="4"/>
  <c r="S179" i="4" s="1"/>
  <c r="R25" i="4"/>
  <c r="R179" i="4" s="1"/>
  <c r="P25" i="4"/>
  <c r="O25" i="4"/>
  <c r="N25" i="4"/>
  <c r="M25" i="4"/>
  <c r="K25" i="4"/>
  <c r="J25" i="4"/>
  <c r="H25" i="4"/>
  <c r="G25" i="4"/>
  <c r="F25" i="4"/>
  <c r="E25" i="4"/>
  <c r="T20" i="4"/>
  <c r="T174" i="4" s="1"/>
  <c r="S20" i="4"/>
  <c r="S174" i="4" s="1"/>
  <c r="R20" i="4"/>
  <c r="R174" i="4" s="1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T10" i="4"/>
  <c r="T164" i="4" s="1"/>
  <c r="S10" i="4"/>
  <c r="S164" i="4" s="1"/>
  <c r="R10" i="4"/>
  <c r="R164" i="4" s="1"/>
  <c r="Q10" i="4"/>
  <c r="P10" i="4"/>
  <c r="O10" i="4"/>
  <c r="O9" i="4" s="1"/>
  <c r="N10" i="4"/>
  <c r="M10" i="4"/>
  <c r="L10" i="4"/>
  <c r="K10" i="4"/>
  <c r="J10" i="4"/>
  <c r="I10" i="4"/>
  <c r="H10" i="4"/>
  <c r="G10" i="4"/>
  <c r="F10" i="4"/>
  <c r="E10" i="4"/>
  <c r="D10" i="4"/>
  <c r="D9" i="4" s="1"/>
  <c r="S9" i="4"/>
  <c r="S163" i="4" s="1"/>
  <c r="R9" i="4"/>
  <c r="R163" i="4" s="1"/>
  <c r="Q9" i="4"/>
  <c r="P9" i="4"/>
  <c r="P74" i="4" s="1"/>
  <c r="N9" i="4"/>
  <c r="M9" i="4"/>
  <c r="K9" i="4"/>
  <c r="J9" i="4"/>
  <c r="I9" i="4"/>
  <c r="H9" i="4"/>
  <c r="H74" i="4" s="1"/>
  <c r="F9" i="4"/>
  <c r="E9" i="4"/>
  <c r="E74" i="4" s="1"/>
  <c r="H317" i="4" l="1"/>
  <c r="H240" i="4"/>
  <c r="H151" i="4"/>
  <c r="P317" i="4"/>
  <c r="P240" i="4"/>
  <c r="P151" i="4"/>
  <c r="P306" i="4"/>
  <c r="J317" i="4"/>
  <c r="J240" i="4"/>
  <c r="J151" i="4"/>
  <c r="M333" i="4"/>
  <c r="M256" i="4"/>
  <c r="T382" i="4"/>
  <c r="T305" i="4"/>
  <c r="T153" i="4"/>
  <c r="H222" i="4"/>
  <c r="H214" i="4"/>
  <c r="H221" i="4"/>
  <c r="H205" i="4"/>
  <c r="H197" i="4"/>
  <c r="H189" i="4"/>
  <c r="H173" i="4"/>
  <c r="H225" i="4"/>
  <c r="H201" i="4"/>
  <c r="H193" i="4"/>
  <c r="H185" i="4"/>
  <c r="H177" i="4"/>
  <c r="H169" i="4"/>
  <c r="H215" i="4"/>
  <c r="H226" i="4"/>
  <c r="H183" i="4"/>
  <c r="H219" i="4"/>
  <c r="H212" i="4"/>
  <c r="H208" i="4"/>
  <c r="H204" i="4"/>
  <c r="H195" i="4"/>
  <c r="H170" i="4"/>
  <c r="H223" i="4"/>
  <c r="H227" i="4"/>
  <c r="H216" i="4"/>
  <c r="H196" i="4"/>
  <c r="H190" i="4"/>
  <c r="H187" i="4"/>
  <c r="H220" i="4"/>
  <c r="H202" i="4"/>
  <c r="H199" i="4"/>
  <c r="H176" i="4"/>
  <c r="H172" i="4"/>
  <c r="H191" i="4"/>
  <c r="H188" i="4"/>
  <c r="H228" i="4"/>
  <c r="H224" i="4"/>
  <c r="H218" i="4"/>
  <c r="H200" i="4"/>
  <c r="H168" i="4"/>
  <c r="H166" i="4"/>
  <c r="H178" i="4"/>
  <c r="H171" i="4"/>
  <c r="H165" i="4"/>
  <c r="H76" i="4"/>
  <c r="O163" i="4"/>
  <c r="O74" i="4"/>
  <c r="O179" i="4" s="1"/>
  <c r="I305" i="4"/>
  <c r="I153" i="4"/>
  <c r="G333" i="4"/>
  <c r="G256" i="4"/>
  <c r="O333" i="4"/>
  <c r="O256" i="4"/>
  <c r="R317" i="4"/>
  <c r="R240" i="4"/>
  <c r="R151" i="4"/>
  <c r="E333" i="4"/>
  <c r="E256" i="4"/>
  <c r="E225" i="4"/>
  <c r="E224" i="4"/>
  <c r="E216" i="4"/>
  <c r="E208" i="4"/>
  <c r="E200" i="4"/>
  <c r="E176" i="4"/>
  <c r="E228" i="4"/>
  <c r="E220" i="4"/>
  <c r="E212" i="4"/>
  <c r="E204" i="4"/>
  <c r="E196" i="4"/>
  <c r="E188" i="4"/>
  <c r="E172" i="4"/>
  <c r="E222" i="4"/>
  <c r="E205" i="4"/>
  <c r="E218" i="4"/>
  <c r="E215" i="4"/>
  <c r="E197" i="4"/>
  <c r="E168" i="4"/>
  <c r="E226" i="4"/>
  <c r="E193" i="4"/>
  <c r="E223" i="4"/>
  <c r="E221" i="4"/>
  <c r="E219" i="4"/>
  <c r="E195" i="4"/>
  <c r="E189" i="4"/>
  <c r="E214" i="4"/>
  <c r="E201" i="4"/>
  <c r="E185" i="4"/>
  <c r="E178" i="4"/>
  <c r="E171" i="4"/>
  <c r="E227" i="4"/>
  <c r="E190" i="4"/>
  <c r="E187" i="4"/>
  <c r="E202" i="4"/>
  <c r="E199" i="4"/>
  <c r="E165" i="4"/>
  <c r="E173" i="4"/>
  <c r="E183" i="4"/>
  <c r="E76" i="4"/>
  <c r="E191" i="4"/>
  <c r="E166" i="4"/>
  <c r="E177" i="4"/>
  <c r="E169" i="4"/>
  <c r="E170" i="4"/>
  <c r="P222" i="4"/>
  <c r="P214" i="4"/>
  <c r="P221" i="4"/>
  <c r="P205" i="4"/>
  <c r="P197" i="4"/>
  <c r="P189" i="4"/>
  <c r="P173" i="4"/>
  <c r="P225" i="4"/>
  <c r="P201" i="4"/>
  <c r="P193" i="4"/>
  <c r="P185" i="4"/>
  <c r="P177" i="4"/>
  <c r="P169" i="4"/>
  <c r="P220" i="4"/>
  <c r="P200" i="4"/>
  <c r="P228" i="4"/>
  <c r="P224" i="4"/>
  <c r="P218" i="4"/>
  <c r="P215" i="4"/>
  <c r="P226" i="4"/>
  <c r="P212" i="4"/>
  <c r="P208" i="4"/>
  <c r="P204" i="4"/>
  <c r="P195" i="4"/>
  <c r="P219" i="4"/>
  <c r="P178" i="4"/>
  <c r="P171" i="4"/>
  <c r="P223" i="4"/>
  <c r="P196" i="4"/>
  <c r="P190" i="4"/>
  <c r="P187" i="4"/>
  <c r="P227" i="4"/>
  <c r="P216" i="4"/>
  <c r="P202" i="4"/>
  <c r="P199" i="4"/>
  <c r="P176" i="4"/>
  <c r="P172" i="4"/>
  <c r="P165" i="4"/>
  <c r="P191" i="4"/>
  <c r="P170" i="4"/>
  <c r="P168" i="4"/>
  <c r="P166" i="4"/>
  <c r="P188" i="4"/>
  <c r="P183" i="4"/>
  <c r="P76" i="4"/>
  <c r="H164" i="4"/>
  <c r="P164" i="4"/>
  <c r="H174" i="4"/>
  <c r="E317" i="4"/>
  <c r="E240" i="4"/>
  <c r="E151" i="4"/>
  <c r="M317" i="4"/>
  <c r="M240" i="4"/>
  <c r="M151" i="4"/>
  <c r="J229" i="4"/>
  <c r="H229" i="4"/>
  <c r="J333" i="4"/>
  <c r="J256" i="4"/>
  <c r="R333" i="4"/>
  <c r="R256" i="4"/>
  <c r="Q306" i="4"/>
  <c r="G306" i="4"/>
  <c r="O306" i="4"/>
  <c r="O174" i="4"/>
  <c r="H179" i="4"/>
  <c r="E203" i="4"/>
  <c r="L9" i="4"/>
  <c r="T9" i="4"/>
  <c r="I25" i="4"/>
  <c r="I333" i="4" s="1"/>
  <c r="J410" i="4" s="1"/>
  <c r="Q25" i="4"/>
  <c r="Q333" i="4" s="1"/>
  <c r="R410" i="4" s="1"/>
  <c r="O198" i="4"/>
  <c r="E206" i="4"/>
  <c r="J74" i="4"/>
  <c r="J217" i="4" s="1"/>
  <c r="R74" i="4"/>
  <c r="I318" i="4"/>
  <c r="I241" i="4"/>
  <c r="Q318" i="4"/>
  <c r="Q241" i="4"/>
  <c r="H251" i="4"/>
  <c r="H328" i="4"/>
  <c r="P251" i="4"/>
  <c r="P328" i="4"/>
  <c r="F257" i="4"/>
  <c r="F334" i="4"/>
  <c r="N334" i="4"/>
  <c r="N257" i="4"/>
  <c r="E352" i="4"/>
  <c r="E275" i="4"/>
  <c r="M352" i="4"/>
  <c r="M275" i="4"/>
  <c r="D357" i="4"/>
  <c r="D280" i="4"/>
  <c r="L357" i="4"/>
  <c r="L280" i="4"/>
  <c r="T357" i="4"/>
  <c r="T280" i="4"/>
  <c r="K360" i="4"/>
  <c r="K283" i="4"/>
  <c r="S360" i="4"/>
  <c r="S283" i="4"/>
  <c r="J367" i="4"/>
  <c r="J290" i="4"/>
  <c r="R367" i="4"/>
  <c r="R290" i="4"/>
  <c r="I371" i="4"/>
  <c r="I294" i="4"/>
  <c r="Q371" i="4"/>
  <c r="Q294" i="4"/>
  <c r="P163" i="4"/>
  <c r="H198" i="4"/>
  <c r="P198" i="4"/>
  <c r="E213" i="4"/>
  <c r="K74" i="4"/>
  <c r="K217" i="4" s="1"/>
  <c r="S74" i="4"/>
  <c r="R75" i="4"/>
  <c r="R229" i="4" s="1"/>
  <c r="K317" i="4"/>
  <c r="K240" i="4"/>
  <c r="S317" i="4"/>
  <c r="S240" i="4"/>
  <c r="S151" i="4"/>
  <c r="J318" i="4"/>
  <c r="K395" i="4" s="1"/>
  <c r="J241" i="4"/>
  <c r="R318" i="4"/>
  <c r="S395" i="4" s="1"/>
  <c r="R241" i="4"/>
  <c r="I328" i="4"/>
  <c r="I251" i="4"/>
  <c r="Q328" i="4"/>
  <c r="Q251" i="4"/>
  <c r="H333" i="4"/>
  <c r="H256" i="4"/>
  <c r="P333" i="4"/>
  <c r="P256" i="4"/>
  <c r="G334" i="4"/>
  <c r="G257" i="4"/>
  <c r="O334" i="4"/>
  <c r="O257" i="4"/>
  <c r="F352" i="4"/>
  <c r="G429" i="4" s="1"/>
  <c r="F275" i="4"/>
  <c r="N352" i="4"/>
  <c r="O429" i="4" s="1"/>
  <c r="N275" i="4"/>
  <c r="E357" i="4"/>
  <c r="E280" i="4"/>
  <c r="M357" i="4"/>
  <c r="M280" i="4"/>
  <c r="D360" i="4"/>
  <c r="D283" i="4"/>
  <c r="L360" i="4"/>
  <c r="M437" i="4" s="1"/>
  <c r="L283" i="4"/>
  <c r="T360" i="4"/>
  <c r="T283" i="4"/>
  <c r="K367" i="4"/>
  <c r="K290" i="4"/>
  <c r="S367" i="4"/>
  <c r="T444" i="4" s="1"/>
  <c r="S290" i="4"/>
  <c r="J371" i="4"/>
  <c r="K448" i="4" s="1"/>
  <c r="J294" i="4"/>
  <c r="R371" i="4"/>
  <c r="R294" i="4"/>
  <c r="E163" i="4"/>
  <c r="H203" i="4"/>
  <c r="N213" i="4"/>
  <c r="S75" i="4"/>
  <c r="S229" i="4" s="1"/>
  <c r="D317" i="4"/>
  <c r="D240" i="4"/>
  <c r="L317" i="4"/>
  <c r="M394" i="4" s="1"/>
  <c r="L240" i="4"/>
  <c r="T317" i="4"/>
  <c r="T240" i="4"/>
  <c r="K318" i="4"/>
  <c r="K241" i="4"/>
  <c r="S318" i="4"/>
  <c r="S241" i="4"/>
  <c r="J328" i="4"/>
  <c r="J251" i="4"/>
  <c r="R328" i="4"/>
  <c r="R251" i="4"/>
  <c r="I256" i="4"/>
  <c r="Q256" i="4"/>
  <c r="H257" i="4"/>
  <c r="H334" i="4"/>
  <c r="P257" i="4"/>
  <c r="P334" i="4"/>
  <c r="G352" i="4"/>
  <c r="G275" i="4"/>
  <c r="O352" i="4"/>
  <c r="O275" i="4"/>
  <c r="F357" i="4"/>
  <c r="F280" i="4"/>
  <c r="N357" i="4"/>
  <c r="N280" i="4"/>
  <c r="E360" i="4"/>
  <c r="E283" i="4"/>
  <c r="M360" i="4"/>
  <c r="M283" i="4"/>
  <c r="D367" i="4"/>
  <c r="D290" i="4"/>
  <c r="L367" i="4"/>
  <c r="L290" i="4"/>
  <c r="T367" i="4"/>
  <c r="T290" i="4"/>
  <c r="K371" i="4"/>
  <c r="K294" i="4"/>
  <c r="K152" i="4"/>
  <c r="L306" i="4" s="1"/>
  <c r="S371" i="4"/>
  <c r="S294" i="4"/>
  <c r="K151" i="4"/>
  <c r="D152" i="4"/>
  <c r="O164" i="4"/>
  <c r="O203" i="4"/>
  <c r="N163" i="4"/>
  <c r="E164" i="4"/>
  <c r="P203" i="4"/>
  <c r="O206" i="4"/>
  <c r="E217" i="4"/>
  <c r="G9" i="4"/>
  <c r="N164" i="4"/>
  <c r="E174" i="4"/>
  <c r="D25" i="4"/>
  <c r="D74" i="4" s="1"/>
  <c r="L25" i="4"/>
  <c r="T25" i="4"/>
  <c r="T179" i="4" s="1"/>
  <c r="J198" i="4"/>
  <c r="H206" i="4"/>
  <c r="P206" i="4"/>
  <c r="O213" i="4"/>
  <c r="M74" i="4"/>
  <c r="M213" i="4" s="1"/>
  <c r="D75" i="4"/>
  <c r="L75" i="4"/>
  <c r="D318" i="4"/>
  <c r="D241" i="4"/>
  <c r="L318" i="4"/>
  <c r="L241" i="4"/>
  <c r="T318" i="4"/>
  <c r="T241" i="4"/>
  <c r="K328" i="4"/>
  <c r="K251" i="4"/>
  <c r="S328" i="4"/>
  <c r="S251" i="4"/>
  <c r="I334" i="4"/>
  <c r="J411" i="4" s="1"/>
  <c r="I257" i="4"/>
  <c r="Q334" i="4"/>
  <c r="R411" i="4" s="1"/>
  <c r="Q257" i="4"/>
  <c r="H352" i="4"/>
  <c r="H275" i="4"/>
  <c r="P352" i="4"/>
  <c r="P275" i="4"/>
  <c r="G357" i="4"/>
  <c r="G280" i="4"/>
  <c r="O357" i="4"/>
  <c r="O280" i="4"/>
  <c r="F360" i="4"/>
  <c r="F283" i="4"/>
  <c r="N360" i="4"/>
  <c r="O437" i="4" s="1"/>
  <c r="N283" i="4"/>
  <c r="E367" i="4"/>
  <c r="E290" i="4"/>
  <c r="M367" i="4"/>
  <c r="M290" i="4"/>
  <c r="D371" i="4"/>
  <c r="D294" i="4"/>
  <c r="L371" i="4"/>
  <c r="M448" i="4" s="1"/>
  <c r="L294" i="4"/>
  <c r="T371" i="4"/>
  <c r="T294" i="4"/>
  <c r="T152" i="4"/>
  <c r="L151" i="4"/>
  <c r="H163" i="4"/>
  <c r="M179" i="4"/>
  <c r="K198" i="4"/>
  <c r="J203" i="4"/>
  <c r="I206" i="4"/>
  <c r="H213" i="4"/>
  <c r="P213" i="4"/>
  <c r="O217" i="4"/>
  <c r="F74" i="4"/>
  <c r="F174" i="4" s="1"/>
  <c r="N74" i="4"/>
  <c r="N174" i="4" s="1"/>
  <c r="E75" i="4"/>
  <c r="E229" i="4" s="1"/>
  <c r="M75" i="4"/>
  <c r="F317" i="4"/>
  <c r="F240" i="4"/>
  <c r="F151" i="4"/>
  <c r="N317" i="4"/>
  <c r="N240" i="4"/>
  <c r="N151" i="4"/>
  <c r="E318" i="4"/>
  <c r="F395" i="4" s="1"/>
  <c r="E241" i="4"/>
  <c r="M318" i="4"/>
  <c r="M241" i="4"/>
  <c r="D328" i="4"/>
  <c r="D251" i="4"/>
  <c r="L328" i="4"/>
  <c r="L251" i="4"/>
  <c r="T328" i="4"/>
  <c r="T251" i="4"/>
  <c r="K333" i="4"/>
  <c r="K256" i="4"/>
  <c r="S333" i="4"/>
  <c r="S256" i="4"/>
  <c r="J257" i="4"/>
  <c r="J334" i="4"/>
  <c r="R257" i="4"/>
  <c r="R334" i="4"/>
  <c r="I352" i="4"/>
  <c r="I275" i="4"/>
  <c r="Q352" i="4"/>
  <c r="Q275" i="4"/>
  <c r="H357" i="4"/>
  <c r="H280" i="4"/>
  <c r="P357" i="4"/>
  <c r="Q434" i="4" s="1"/>
  <c r="P280" i="4"/>
  <c r="G360" i="4"/>
  <c r="G283" i="4"/>
  <c r="O360" i="4"/>
  <c r="O283" i="4"/>
  <c r="F367" i="4"/>
  <c r="F290" i="4"/>
  <c r="N367" i="4"/>
  <c r="O444" i="4" s="1"/>
  <c r="N290" i="4"/>
  <c r="E371" i="4"/>
  <c r="E294" i="4"/>
  <c r="E152" i="4"/>
  <c r="F306" i="4" s="1"/>
  <c r="M371" i="4"/>
  <c r="M294" i="4"/>
  <c r="M152" i="4"/>
  <c r="D151" i="4"/>
  <c r="J206" i="4"/>
  <c r="I213" i="4"/>
  <c r="H217" i="4"/>
  <c r="P217" i="4"/>
  <c r="F75" i="4"/>
  <c r="F229" i="4" s="1"/>
  <c r="N75" i="4"/>
  <c r="N229" i="4" s="1"/>
  <c r="G317" i="4"/>
  <c r="H394" i="4" s="1"/>
  <c r="G240" i="4"/>
  <c r="O317" i="4"/>
  <c r="P394" i="4" s="1"/>
  <c r="O240" i="4"/>
  <c r="F318" i="4"/>
  <c r="F241" i="4"/>
  <c r="N318" i="4"/>
  <c r="O395" i="4" s="1"/>
  <c r="N241" i="4"/>
  <c r="E328" i="4"/>
  <c r="F405" i="4" s="1"/>
  <c r="E251" i="4"/>
  <c r="M328" i="4"/>
  <c r="N405" i="4" s="1"/>
  <c r="M251" i="4"/>
  <c r="D333" i="4"/>
  <c r="D256" i="4"/>
  <c r="L333" i="4"/>
  <c r="M410" i="4" s="1"/>
  <c r="L256" i="4"/>
  <c r="T333" i="4"/>
  <c r="T256" i="4"/>
  <c r="K334" i="4"/>
  <c r="L411" i="4" s="1"/>
  <c r="K257" i="4"/>
  <c r="S334" i="4"/>
  <c r="T411" i="4" s="1"/>
  <c r="S257" i="4"/>
  <c r="J352" i="4"/>
  <c r="K429" i="4" s="1"/>
  <c r="J275" i="4"/>
  <c r="R352" i="4"/>
  <c r="S429" i="4" s="1"/>
  <c r="R275" i="4"/>
  <c r="I357" i="4"/>
  <c r="I280" i="4"/>
  <c r="Q357" i="4"/>
  <c r="R434" i="4" s="1"/>
  <c r="Q280" i="4"/>
  <c r="H360" i="4"/>
  <c r="H283" i="4"/>
  <c r="P360" i="4"/>
  <c r="Q437" i="4" s="1"/>
  <c r="P283" i="4"/>
  <c r="G367" i="4"/>
  <c r="G290" i="4"/>
  <c r="O367" i="4"/>
  <c r="O290" i="4"/>
  <c r="F371" i="4"/>
  <c r="F294" i="4"/>
  <c r="N371" i="4"/>
  <c r="O448" i="4" s="1"/>
  <c r="N294" i="4"/>
  <c r="O151" i="4"/>
  <c r="H152" i="4"/>
  <c r="I306" i="4" s="1"/>
  <c r="R152" i="4"/>
  <c r="I163" i="4"/>
  <c r="N179" i="4"/>
  <c r="E198" i="4"/>
  <c r="M198" i="4"/>
  <c r="K206" i="4"/>
  <c r="J213" i="4"/>
  <c r="G75" i="4"/>
  <c r="O75" i="4"/>
  <c r="O229" i="4" s="1"/>
  <c r="G318" i="4"/>
  <c r="H395" i="4" s="1"/>
  <c r="G241" i="4"/>
  <c r="O318" i="4"/>
  <c r="P395" i="4" s="1"/>
  <c r="O241" i="4"/>
  <c r="F328" i="4"/>
  <c r="F251" i="4"/>
  <c r="N328" i="4"/>
  <c r="N251" i="4"/>
  <c r="D334" i="4"/>
  <c r="D257" i="4"/>
  <c r="L334" i="4"/>
  <c r="L257" i="4"/>
  <c r="T334" i="4"/>
  <c r="T257" i="4"/>
  <c r="K352" i="4"/>
  <c r="L429" i="4" s="1"/>
  <c r="K275" i="4"/>
  <c r="G151" i="4"/>
  <c r="S152" i="4"/>
  <c r="E179" i="4"/>
  <c r="F179" i="4"/>
  <c r="K203" i="4"/>
  <c r="P174" i="4"/>
  <c r="J164" i="4"/>
  <c r="I174" i="4"/>
  <c r="P179" i="4"/>
  <c r="N198" i="4"/>
  <c r="M203" i="4"/>
  <c r="K213" i="4"/>
  <c r="I74" i="4"/>
  <c r="P75" i="4"/>
  <c r="P229" i="4" s="1"/>
  <c r="I317" i="4"/>
  <c r="J394" i="4" s="1"/>
  <c r="I240" i="4"/>
  <c r="Q317" i="4"/>
  <c r="R394" i="4" s="1"/>
  <c r="Q240" i="4"/>
  <c r="H318" i="4"/>
  <c r="I395" i="4" s="1"/>
  <c r="H241" i="4"/>
  <c r="P318" i="4"/>
  <c r="Q395" i="4" s="1"/>
  <c r="P241" i="4"/>
  <c r="G328" i="4"/>
  <c r="H405" i="4" s="1"/>
  <c r="G251" i="4"/>
  <c r="O328" i="4"/>
  <c r="P405" i="4" s="1"/>
  <c r="O251" i="4"/>
  <c r="F333" i="4"/>
  <c r="G410" i="4" s="1"/>
  <c r="F256" i="4"/>
  <c r="N333" i="4"/>
  <c r="O410" i="4" s="1"/>
  <c r="N256" i="4"/>
  <c r="E334" i="4"/>
  <c r="F411" i="4" s="1"/>
  <c r="E257" i="4"/>
  <c r="M334" i="4"/>
  <c r="N411" i="4" s="1"/>
  <c r="M257" i="4"/>
  <c r="D352" i="4"/>
  <c r="D275" i="4"/>
  <c r="L352" i="4"/>
  <c r="M429" i="4" s="1"/>
  <c r="L275" i="4"/>
  <c r="T352" i="4"/>
  <c r="T275" i="4"/>
  <c r="K357" i="4"/>
  <c r="L434" i="4" s="1"/>
  <c r="K280" i="4"/>
  <c r="S357" i="4"/>
  <c r="T434" i="4" s="1"/>
  <c r="S280" i="4"/>
  <c r="J360" i="4"/>
  <c r="K437" i="4" s="1"/>
  <c r="J283" i="4"/>
  <c r="R360" i="4"/>
  <c r="S437" i="4" s="1"/>
  <c r="R283" i="4"/>
  <c r="I367" i="4"/>
  <c r="J444" i="4" s="1"/>
  <c r="I290" i="4"/>
  <c r="Q367" i="4"/>
  <c r="R444" i="4" s="1"/>
  <c r="Q290" i="4"/>
  <c r="H371" i="4"/>
  <c r="I448" i="4" s="1"/>
  <c r="H294" i="4"/>
  <c r="P371" i="4"/>
  <c r="Q448" i="4" s="1"/>
  <c r="P294" i="4"/>
  <c r="Q151" i="4"/>
  <c r="J152" i="4"/>
  <c r="T429" i="4"/>
  <c r="J357" i="4"/>
  <c r="I360" i="4"/>
  <c r="J437" i="4" s="1"/>
  <c r="Q360" i="4"/>
  <c r="R437" i="4" s="1"/>
  <c r="H367" i="4"/>
  <c r="I444" i="4" s="1"/>
  <c r="P367" i="4"/>
  <c r="Q444" i="4" s="1"/>
  <c r="G371" i="4"/>
  <c r="H448" i="4" s="1"/>
  <c r="O371" i="4"/>
  <c r="P448" i="4" s="1"/>
  <c r="S275" i="4"/>
  <c r="E396" i="4"/>
  <c r="D396" i="4"/>
  <c r="M396" i="4"/>
  <c r="L397" i="4"/>
  <c r="T397" i="4"/>
  <c r="K398" i="4"/>
  <c r="S398" i="4"/>
  <c r="J399" i="4"/>
  <c r="R399" i="4"/>
  <c r="I400" i="4"/>
  <c r="Q400" i="4"/>
  <c r="H401" i="4"/>
  <c r="P401" i="4"/>
  <c r="G402" i="4"/>
  <c r="O402" i="4"/>
  <c r="F403" i="4"/>
  <c r="N403" i="4"/>
  <c r="E404" i="4"/>
  <c r="D404" i="4"/>
  <c r="M404" i="4"/>
  <c r="F396" i="4"/>
  <c r="N396" i="4"/>
  <c r="E397" i="4"/>
  <c r="D397" i="4"/>
  <c r="M397" i="4"/>
  <c r="L398" i="4"/>
  <c r="T398" i="4"/>
  <c r="K399" i="4"/>
  <c r="S399" i="4"/>
  <c r="J400" i="4"/>
  <c r="R400" i="4"/>
  <c r="I401" i="4"/>
  <c r="Q401" i="4"/>
  <c r="H402" i="4"/>
  <c r="P402" i="4"/>
  <c r="G403" i="4"/>
  <c r="O403" i="4"/>
  <c r="F404" i="4"/>
  <c r="N404" i="4"/>
  <c r="H406" i="4"/>
  <c r="P406" i="4"/>
  <c r="G407" i="4"/>
  <c r="O407" i="4"/>
  <c r="F408" i="4"/>
  <c r="N408" i="4"/>
  <c r="E409" i="4"/>
  <c r="D409" i="4"/>
  <c r="M409" i="4"/>
  <c r="J412" i="4"/>
  <c r="R412" i="4"/>
  <c r="I413" i="4"/>
  <c r="Q413" i="4"/>
  <c r="H414" i="4"/>
  <c r="P414" i="4"/>
  <c r="G415" i="4"/>
  <c r="O415" i="4"/>
  <c r="F416" i="4"/>
  <c r="N416" i="4"/>
  <c r="E417" i="4"/>
  <c r="D417" i="4"/>
  <c r="M417" i="4"/>
  <c r="L418" i="4"/>
  <c r="T418" i="4"/>
  <c r="K419" i="4"/>
  <c r="S419" i="4"/>
  <c r="J420" i="4"/>
  <c r="R420" i="4"/>
  <c r="I421" i="4"/>
  <c r="Q421" i="4"/>
  <c r="H422" i="4"/>
  <c r="P422" i="4"/>
  <c r="G423" i="4"/>
  <c r="O423" i="4"/>
  <c r="F424" i="4"/>
  <c r="N424" i="4"/>
  <c r="D425" i="4"/>
  <c r="E425" i="4"/>
  <c r="M425" i="4"/>
  <c r="L426" i="4"/>
  <c r="T426" i="4"/>
  <c r="K427" i="4"/>
  <c r="S427" i="4"/>
  <c r="J428" i="4"/>
  <c r="E398" i="4"/>
  <c r="D398" i="4"/>
  <c r="D418" i="4"/>
  <c r="E418" i="4"/>
  <c r="E426" i="4"/>
  <c r="D426" i="4"/>
  <c r="D399" i="4"/>
  <c r="E399" i="4"/>
  <c r="E419" i="4"/>
  <c r="D419" i="4"/>
  <c r="J280" i="4"/>
  <c r="R280" i="4"/>
  <c r="H290" i="4"/>
  <c r="P290" i="4"/>
  <c r="I396" i="4"/>
  <c r="Q396" i="4"/>
  <c r="H397" i="4"/>
  <c r="P397" i="4"/>
  <c r="G398" i="4"/>
  <c r="O398" i="4"/>
  <c r="F399" i="4"/>
  <c r="N399" i="4"/>
  <c r="D400" i="4"/>
  <c r="E400" i="4"/>
  <c r="M400" i="4"/>
  <c r="L401" i="4"/>
  <c r="J396" i="4"/>
  <c r="R396" i="4"/>
  <c r="I397" i="4"/>
  <c r="Q397" i="4"/>
  <c r="H398" i="4"/>
  <c r="P398" i="4"/>
  <c r="G399" i="4"/>
  <c r="O399" i="4"/>
  <c r="F400" i="4"/>
  <c r="N400" i="4"/>
  <c r="E401" i="4"/>
  <c r="D401" i="4"/>
  <c r="M401" i="4"/>
  <c r="L402" i="4"/>
  <c r="T402" i="4"/>
  <c r="K403" i="4"/>
  <c r="S403" i="4"/>
  <c r="J404" i="4"/>
  <c r="R404" i="4"/>
  <c r="L406" i="4"/>
  <c r="T406" i="4"/>
  <c r="K407" i="4"/>
  <c r="S407" i="4"/>
  <c r="J408" i="4"/>
  <c r="R408" i="4"/>
  <c r="I409" i="4"/>
  <c r="Q409" i="4"/>
  <c r="F412" i="4"/>
  <c r="N412" i="4"/>
  <c r="E413" i="4"/>
  <c r="D413" i="4"/>
  <c r="M413" i="4"/>
  <c r="L414" i="4"/>
  <c r="T414" i="4"/>
  <c r="K415" i="4"/>
  <c r="S415" i="4"/>
  <c r="J416" i="4"/>
  <c r="R416" i="4"/>
  <c r="I417" i="4"/>
  <c r="Q417" i="4"/>
  <c r="H418" i="4"/>
  <c r="P418" i="4"/>
  <c r="G419" i="4"/>
  <c r="O419" i="4"/>
  <c r="F420" i="4"/>
  <c r="N420" i="4"/>
  <c r="D421" i="4"/>
  <c r="E421" i="4"/>
  <c r="M421" i="4"/>
  <c r="L422" i="4"/>
  <c r="T422" i="4"/>
  <c r="I283" i="4"/>
  <c r="Q283" i="4"/>
  <c r="D402" i="4"/>
  <c r="E402" i="4"/>
  <c r="E406" i="4"/>
  <c r="D406" i="4"/>
  <c r="E414" i="4"/>
  <c r="D414" i="4"/>
  <c r="E422" i="4"/>
  <c r="D422" i="4"/>
  <c r="G294" i="4"/>
  <c r="O294" i="4"/>
  <c r="D403" i="4"/>
  <c r="E403" i="4"/>
  <c r="D407" i="4"/>
  <c r="E407" i="4"/>
  <c r="D415" i="4"/>
  <c r="E415" i="4"/>
  <c r="E427" i="4"/>
  <c r="D427" i="4"/>
  <c r="E439" i="4"/>
  <c r="D439" i="4"/>
  <c r="K406" i="4"/>
  <c r="S406" i="4"/>
  <c r="J407" i="4"/>
  <c r="R407" i="4"/>
  <c r="I408" i="4"/>
  <c r="Q408" i="4"/>
  <c r="H409" i="4"/>
  <c r="P409" i="4"/>
  <c r="E412" i="4"/>
  <c r="D412" i="4"/>
  <c r="M412" i="4"/>
  <c r="L413" i="4"/>
  <c r="T413" i="4"/>
  <c r="K414" i="4"/>
  <c r="S414" i="4"/>
  <c r="J415" i="4"/>
  <c r="R415" i="4"/>
  <c r="I416" i="4"/>
  <c r="Q416" i="4"/>
  <c r="H417" i="4"/>
  <c r="P417" i="4"/>
  <c r="G418" i="4"/>
  <c r="O418" i="4"/>
  <c r="F419" i="4"/>
  <c r="N419" i="4"/>
  <c r="D420" i="4"/>
  <c r="E420" i="4"/>
  <c r="M420" i="4"/>
  <c r="L421" i="4"/>
  <c r="T421" i="4"/>
  <c r="K422" i="4"/>
  <c r="S422" i="4"/>
  <c r="J423" i="4"/>
  <c r="R423" i="4"/>
  <c r="I424" i="4"/>
  <c r="Q424" i="4"/>
  <c r="H425" i="4"/>
  <c r="P425" i="4"/>
  <c r="G426" i="4"/>
  <c r="O426" i="4"/>
  <c r="F427" i="4"/>
  <c r="N427" i="4"/>
  <c r="E428" i="4"/>
  <c r="D428" i="4"/>
  <c r="M428" i="4"/>
  <c r="K430" i="4"/>
  <c r="S430" i="4"/>
  <c r="J431" i="4"/>
  <c r="R431" i="4"/>
  <c r="I432" i="4"/>
  <c r="Q432" i="4"/>
  <c r="H433" i="4"/>
  <c r="P433" i="4"/>
  <c r="H435" i="4"/>
  <c r="P435" i="4"/>
  <c r="G436" i="4"/>
  <c r="O436" i="4"/>
  <c r="I445" i="4"/>
  <c r="Q445" i="4"/>
  <c r="H446" i="4"/>
  <c r="P446" i="4"/>
  <c r="G447" i="4"/>
  <c r="O447" i="4"/>
  <c r="K423" i="4"/>
  <c r="S423" i="4"/>
  <c r="J424" i="4"/>
  <c r="R424" i="4"/>
  <c r="I425" i="4"/>
  <c r="Q425" i="4"/>
  <c r="H426" i="4"/>
  <c r="P426" i="4"/>
  <c r="G427" i="4"/>
  <c r="O427" i="4"/>
  <c r="F428" i="4"/>
  <c r="N428" i="4"/>
  <c r="L430" i="4"/>
  <c r="T430" i="4"/>
  <c r="K431" i="4"/>
  <c r="S431" i="4"/>
  <c r="J432" i="4"/>
  <c r="R432" i="4"/>
  <c r="I433" i="4"/>
  <c r="Q433" i="4"/>
  <c r="H438" i="4"/>
  <c r="P438" i="4"/>
  <c r="G439" i="4"/>
  <c r="O439" i="4"/>
  <c r="F440" i="4"/>
  <c r="N440" i="4"/>
  <c r="D441" i="4"/>
  <c r="E441" i="4"/>
  <c r="E430" i="4"/>
  <c r="D430" i="4"/>
  <c r="E442" i="4"/>
  <c r="D442" i="4"/>
  <c r="D423" i="4"/>
  <c r="E423" i="4"/>
  <c r="E431" i="4"/>
  <c r="D431" i="4"/>
  <c r="T401" i="4"/>
  <c r="K402" i="4"/>
  <c r="S402" i="4"/>
  <c r="J403" i="4"/>
  <c r="R403" i="4"/>
  <c r="I404" i="4"/>
  <c r="Q404" i="4"/>
  <c r="G406" i="4"/>
  <c r="O406" i="4"/>
  <c r="F407" i="4"/>
  <c r="N407" i="4"/>
  <c r="D408" i="4"/>
  <c r="E408" i="4"/>
  <c r="M408" i="4"/>
  <c r="L409" i="4"/>
  <c r="T409" i="4"/>
  <c r="I412" i="4"/>
  <c r="Q412" i="4"/>
  <c r="H413" i="4"/>
  <c r="P413" i="4"/>
  <c r="G414" i="4"/>
  <c r="O414" i="4"/>
  <c r="F415" i="4"/>
  <c r="N415" i="4"/>
  <c r="E416" i="4"/>
  <c r="D416" i="4"/>
  <c r="M416" i="4"/>
  <c r="L417" i="4"/>
  <c r="T417" i="4"/>
  <c r="K418" i="4"/>
  <c r="S418" i="4"/>
  <c r="J419" i="4"/>
  <c r="R419" i="4"/>
  <c r="I420" i="4"/>
  <c r="Q420" i="4"/>
  <c r="H421" i="4"/>
  <c r="P421" i="4"/>
  <c r="G422" i="4"/>
  <c r="O422" i="4"/>
  <c r="F423" i="4"/>
  <c r="N423" i="4"/>
  <c r="E424" i="4"/>
  <c r="D424" i="4"/>
  <c r="M424" i="4"/>
  <c r="L425" i="4"/>
  <c r="T425" i="4"/>
  <c r="K426" i="4"/>
  <c r="S426" i="4"/>
  <c r="J427" i="4"/>
  <c r="R427" i="4"/>
  <c r="I428" i="4"/>
  <c r="Q428" i="4"/>
  <c r="G430" i="4"/>
  <c r="O430" i="4"/>
  <c r="F431" i="4"/>
  <c r="N431" i="4"/>
  <c r="E432" i="4"/>
  <c r="D432" i="4"/>
  <c r="M432" i="4"/>
  <c r="L433" i="4"/>
  <c r="T433" i="4"/>
  <c r="L435" i="4"/>
  <c r="T435" i="4"/>
  <c r="K436" i="4"/>
  <c r="S436" i="4"/>
  <c r="K438" i="4"/>
  <c r="S438" i="4"/>
  <c r="J439" i="4"/>
  <c r="R439" i="4"/>
  <c r="I440" i="4"/>
  <c r="Q440" i="4"/>
  <c r="H441" i="4"/>
  <c r="P441" i="4"/>
  <c r="G442" i="4"/>
  <c r="O442" i="4"/>
  <c r="F443" i="4"/>
  <c r="E445" i="4"/>
  <c r="D445" i="4"/>
  <c r="M445" i="4"/>
  <c r="D433" i="4"/>
  <c r="E433" i="4"/>
  <c r="E435" i="4"/>
  <c r="D435" i="4"/>
  <c r="D446" i="4"/>
  <c r="E446" i="4"/>
  <c r="E449" i="4"/>
  <c r="D449" i="4"/>
  <c r="M449" i="4"/>
  <c r="L450" i="4"/>
  <c r="D436" i="4"/>
  <c r="E436" i="4"/>
  <c r="D438" i="4"/>
  <c r="E438" i="4"/>
  <c r="E450" i="4"/>
  <c r="D450" i="4"/>
  <c r="E447" i="4"/>
  <c r="D447" i="4"/>
  <c r="M447" i="4"/>
  <c r="K449" i="4"/>
  <c r="S449" i="4"/>
  <c r="J450" i="4"/>
  <c r="R450" i="4"/>
  <c r="I451" i="4"/>
  <c r="Q451" i="4"/>
  <c r="H452" i="4"/>
  <c r="P452" i="4"/>
  <c r="G453" i="4"/>
  <c r="O453" i="4"/>
  <c r="F454" i="4"/>
  <c r="N454" i="4"/>
  <c r="E455" i="4"/>
  <c r="D455" i="4"/>
  <c r="M455" i="4"/>
  <c r="L456" i="4"/>
  <c r="T456" i="4"/>
  <c r="K457" i="4"/>
  <c r="S457" i="4"/>
  <c r="J458" i="4"/>
  <c r="R458" i="4"/>
  <c r="J435" i="4"/>
  <c r="R435" i="4"/>
  <c r="I436" i="4"/>
  <c r="Q436" i="4"/>
  <c r="G438" i="4"/>
  <c r="O438" i="4"/>
  <c r="F439" i="4"/>
  <c r="N439" i="4"/>
  <c r="E440" i="4"/>
  <c r="D440" i="4"/>
  <c r="M440" i="4"/>
  <c r="L441" i="4"/>
  <c r="T441" i="4"/>
  <c r="K442" i="4"/>
  <c r="S442" i="4"/>
  <c r="J443" i="4"/>
  <c r="R443" i="4"/>
  <c r="H445" i="4"/>
  <c r="P445" i="4"/>
  <c r="G446" i="4"/>
  <c r="O446" i="4"/>
  <c r="F447" i="4"/>
  <c r="N447" i="4"/>
  <c r="L449" i="4"/>
  <c r="T449" i="4"/>
  <c r="K450" i="4"/>
  <c r="S450" i="4"/>
  <c r="J451" i="4"/>
  <c r="R451" i="4"/>
  <c r="I452" i="4"/>
  <c r="Q452" i="4"/>
  <c r="H453" i="4"/>
  <c r="P453" i="4"/>
  <c r="G454" i="4"/>
  <c r="O454" i="4"/>
  <c r="F455" i="4"/>
  <c r="N455" i="4"/>
  <c r="E456" i="4"/>
  <c r="D456" i="4"/>
  <c r="M456" i="4"/>
  <c r="L457" i="4"/>
  <c r="T457" i="4"/>
  <c r="K458" i="4"/>
  <c r="S458" i="4"/>
  <c r="T450" i="4"/>
  <c r="K451" i="4"/>
  <c r="S451" i="4"/>
  <c r="J452" i="4"/>
  <c r="R452" i="4"/>
  <c r="E457" i="4"/>
  <c r="D457" i="4"/>
  <c r="E458" i="4"/>
  <c r="D458" i="4"/>
  <c r="N442" i="4"/>
  <c r="E443" i="4"/>
  <c r="D443" i="4"/>
  <c r="M443" i="4"/>
  <c r="K445" i="4"/>
  <c r="S445" i="4"/>
  <c r="J446" i="4"/>
  <c r="R446" i="4"/>
  <c r="I447" i="4"/>
  <c r="Q447" i="4"/>
  <c r="G449" i="4"/>
  <c r="O449" i="4"/>
  <c r="F450" i="4"/>
  <c r="N450" i="4"/>
  <c r="E451" i="4"/>
  <c r="D451" i="4"/>
  <c r="M451" i="4"/>
  <c r="L452" i="4"/>
  <c r="T452" i="4"/>
  <c r="K453" i="4"/>
  <c r="S453" i="4"/>
  <c r="J454" i="4"/>
  <c r="R454" i="4"/>
  <c r="I455" i="4"/>
  <c r="Q455" i="4"/>
  <c r="H456" i="4"/>
  <c r="P456" i="4"/>
  <c r="G457" i="4"/>
  <c r="O457" i="4"/>
  <c r="F458" i="4"/>
  <c r="N458" i="4"/>
  <c r="N443" i="4"/>
  <c r="L445" i="4"/>
  <c r="T445" i="4"/>
  <c r="K446" i="4"/>
  <c r="S446" i="4"/>
  <c r="J447" i="4"/>
  <c r="R447" i="4"/>
  <c r="H449" i="4"/>
  <c r="P449" i="4"/>
  <c r="G450" i="4"/>
  <c r="O450" i="4"/>
  <c r="F451" i="4"/>
  <c r="N451" i="4"/>
  <c r="D452" i="4"/>
  <c r="E452" i="4"/>
  <c r="M452" i="4"/>
  <c r="L453" i="4"/>
  <c r="T453" i="4"/>
  <c r="K454" i="4"/>
  <c r="S454" i="4"/>
  <c r="J455" i="4"/>
  <c r="R455" i="4"/>
  <c r="I456" i="4"/>
  <c r="Q456" i="4"/>
  <c r="H457" i="4"/>
  <c r="L446" i="4"/>
  <c r="T446" i="4"/>
  <c r="K447" i="4"/>
  <c r="S447" i="4"/>
  <c r="I449" i="4"/>
  <c r="Q449" i="4"/>
  <c r="H450" i="4"/>
  <c r="P450" i="4"/>
  <c r="G451" i="4"/>
  <c r="O451" i="4"/>
  <c r="F452" i="4"/>
  <c r="N452" i="4"/>
  <c r="E453" i="4"/>
  <c r="D453" i="4"/>
  <c r="M453" i="4"/>
  <c r="L454" i="4"/>
  <c r="T454" i="4"/>
  <c r="K455" i="4"/>
  <c r="S455" i="4"/>
  <c r="J456" i="4"/>
  <c r="R456" i="4"/>
  <c r="I457" i="4"/>
  <c r="E454" i="4"/>
  <c r="D454" i="4"/>
  <c r="D226" i="4" l="1"/>
  <c r="D218" i="4"/>
  <c r="D225" i="4"/>
  <c r="D201" i="4"/>
  <c r="D193" i="4"/>
  <c r="D185" i="4"/>
  <c r="D177" i="4"/>
  <c r="D221" i="4"/>
  <c r="D205" i="4"/>
  <c r="D197" i="4"/>
  <c r="D189" i="4"/>
  <c r="D173" i="4"/>
  <c r="D165" i="4"/>
  <c r="D220" i="4"/>
  <c r="D202" i="4"/>
  <c r="D199" i="4"/>
  <c r="D224" i="4"/>
  <c r="D222" i="4"/>
  <c r="D191" i="4"/>
  <c r="D188" i="4"/>
  <c r="D228" i="4"/>
  <c r="D215" i="4"/>
  <c r="D200" i="4"/>
  <c r="D223" i="4"/>
  <c r="D219" i="4"/>
  <c r="D212" i="4"/>
  <c r="D208" i="4"/>
  <c r="D204" i="4"/>
  <c r="D195" i="4"/>
  <c r="D170" i="4"/>
  <c r="D216" i="4"/>
  <c r="D214" i="4"/>
  <c r="D178" i="4"/>
  <c r="D171" i="4"/>
  <c r="D227" i="4"/>
  <c r="D196" i="4"/>
  <c r="D190" i="4"/>
  <c r="D187" i="4"/>
  <c r="D172" i="4"/>
  <c r="D183" i="4"/>
  <c r="D76" i="4"/>
  <c r="D176" i="4"/>
  <c r="D166" i="4"/>
  <c r="D169" i="4"/>
  <c r="D168" i="4"/>
  <c r="D198" i="4"/>
  <c r="D203" i="4"/>
  <c r="D217" i="4"/>
  <c r="D174" i="4"/>
  <c r="D213" i="4"/>
  <c r="D164" i="4"/>
  <c r="D206" i="4"/>
  <c r="D163" i="4"/>
  <c r="O405" i="4"/>
  <c r="S411" i="4"/>
  <c r="M229" i="4"/>
  <c r="N217" i="4"/>
  <c r="L448" i="4"/>
  <c r="N437" i="4"/>
  <c r="P429" i="4"/>
  <c r="T395" i="4"/>
  <c r="E394" i="4"/>
  <c r="D394" i="4"/>
  <c r="F163" i="4"/>
  <c r="L394" i="4"/>
  <c r="N206" i="4"/>
  <c r="Q405" i="4"/>
  <c r="R228" i="4"/>
  <c r="R76" i="4"/>
  <c r="F203" i="4"/>
  <c r="N394" i="4"/>
  <c r="F164" i="4"/>
  <c r="P382" i="4"/>
  <c r="P305" i="4"/>
  <c r="P153" i="4"/>
  <c r="D382" i="4"/>
  <c r="D305" i="4"/>
  <c r="D153" i="4"/>
  <c r="F444" i="4"/>
  <c r="H434" i="4"/>
  <c r="M395" i="4"/>
  <c r="F217" i="4"/>
  <c r="F213" i="4"/>
  <c r="Q410" i="4"/>
  <c r="F206" i="4"/>
  <c r="J448" i="4"/>
  <c r="L437" i="4"/>
  <c r="N429" i="4"/>
  <c r="J228" i="4"/>
  <c r="J220" i="4"/>
  <c r="J227" i="4"/>
  <c r="J219" i="4"/>
  <c r="J195" i="4"/>
  <c r="J187" i="4"/>
  <c r="J171" i="4"/>
  <c r="J223" i="4"/>
  <c r="J215" i="4"/>
  <c r="J199" i="4"/>
  <c r="J191" i="4"/>
  <c r="J183" i="4"/>
  <c r="J221" i="4"/>
  <c r="J212" i="4"/>
  <c r="J208" i="4"/>
  <c r="J204" i="4"/>
  <c r="J201" i="4"/>
  <c r="J185" i="4"/>
  <c r="J178" i="4"/>
  <c r="J214" i="4"/>
  <c r="J190" i="4"/>
  <c r="J225" i="4"/>
  <c r="J216" i="4"/>
  <c r="J202" i="4"/>
  <c r="J196" i="4"/>
  <c r="J205" i="4"/>
  <c r="J222" i="4"/>
  <c r="J218" i="4"/>
  <c r="J188" i="4"/>
  <c r="J224" i="4"/>
  <c r="J200" i="4"/>
  <c r="J197" i="4"/>
  <c r="J168" i="4"/>
  <c r="J166" i="4"/>
  <c r="J226" i="4"/>
  <c r="J193" i="4"/>
  <c r="J177" i="4"/>
  <c r="J173" i="4"/>
  <c r="J169" i="4"/>
  <c r="J189" i="4"/>
  <c r="J176" i="4"/>
  <c r="J165" i="4"/>
  <c r="J170" i="4"/>
  <c r="J76" i="4"/>
  <c r="J172" i="4"/>
  <c r="G383" i="4"/>
  <c r="K410" i="4"/>
  <c r="E382" i="4"/>
  <c r="E305" i="4"/>
  <c r="E153" i="4"/>
  <c r="S394" i="4"/>
  <c r="S434" i="4"/>
  <c r="I221" i="4"/>
  <c r="I228" i="4"/>
  <c r="I220" i="4"/>
  <c r="I212" i="4"/>
  <c r="I204" i="4"/>
  <c r="I196" i="4"/>
  <c r="I188" i="4"/>
  <c r="I172" i="4"/>
  <c r="I224" i="4"/>
  <c r="I216" i="4"/>
  <c r="I208" i="4"/>
  <c r="I200" i="4"/>
  <c r="I192" i="4"/>
  <c r="I176" i="4"/>
  <c r="I168" i="4"/>
  <c r="I226" i="4"/>
  <c r="I219" i="4"/>
  <c r="I195" i="4"/>
  <c r="I189" i="4"/>
  <c r="I170" i="4"/>
  <c r="I223" i="4"/>
  <c r="I201" i="4"/>
  <c r="I185" i="4"/>
  <c r="I178" i="4"/>
  <c r="I171" i="4"/>
  <c r="I227" i="4"/>
  <c r="I214" i="4"/>
  <c r="I190" i="4"/>
  <c r="I187" i="4"/>
  <c r="I225" i="4"/>
  <c r="I202" i="4"/>
  <c r="I199" i="4"/>
  <c r="I205" i="4"/>
  <c r="I191" i="4"/>
  <c r="I222" i="4"/>
  <c r="I218" i="4"/>
  <c r="I215" i="4"/>
  <c r="I197" i="4"/>
  <c r="I173" i="4"/>
  <c r="I166" i="4"/>
  <c r="I183" i="4"/>
  <c r="I177" i="4"/>
  <c r="I169" i="4"/>
  <c r="I165" i="4"/>
  <c r="I193" i="4"/>
  <c r="I76" i="4"/>
  <c r="G405" i="4"/>
  <c r="I217" i="4"/>
  <c r="M383" i="4"/>
  <c r="M306" i="4"/>
  <c r="K411" i="4"/>
  <c r="N382" i="4"/>
  <c r="N305" i="4"/>
  <c r="N153" i="4"/>
  <c r="N224" i="4"/>
  <c r="N216" i="4"/>
  <c r="N223" i="4"/>
  <c r="N215" i="4"/>
  <c r="N199" i="4"/>
  <c r="N191" i="4"/>
  <c r="N183" i="4"/>
  <c r="N227" i="4"/>
  <c r="N219" i="4"/>
  <c r="N195" i="4"/>
  <c r="N187" i="4"/>
  <c r="N171" i="4"/>
  <c r="N202" i="4"/>
  <c r="N196" i="4"/>
  <c r="N225" i="4"/>
  <c r="N205" i="4"/>
  <c r="N176" i="4"/>
  <c r="N172" i="4"/>
  <c r="N222" i="4"/>
  <c r="N220" i="4"/>
  <c r="N188" i="4"/>
  <c r="N168" i="4"/>
  <c r="N218" i="4"/>
  <c r="N200" i="4"/>
  <c r="N197" i="4"/>
  <c r="N228" i="4"/>
  <c r="N193" i="4"/>
  <c r="N226" i="4"/>
  <c r="N189" i="4"/>
  <c r="N221" i="4"/>
  <c r="N212" i="4"/>
  <c r="N208" i="4"/>
  <c r="N204" i="4"/>
  <c r="N201" i="4"/>
  <c r="N185" i="4"/>
  <c r="N178" i="4"/>
  <c r="N214" i="4"/>
  <c r="N190" i="4"/>
  <c r="N76" i="4"/>
  <c r="N165" i="4"/>
  <c r="N177" i="4"/>
  <c r="N169" i="4"/>
  <c r="N170" i="4"/>
  <c r="N166" i="4"/>
  <c r="N173" i="4"/>
  <c r="D383" i="4"/>
  <c r="D306" i="4"/>
  <c r="F437" i="4"/>
  <c r="H429" i="4"/>
  <c r="L395" i="4"/>
  <c r="M217" i="4"/>
  <c r="J179" i="4"/>
  <c r="S228" i="4"/>
  <c r="S76" i="4"/>
  <c r="I405" i="4"/>
  <c r="N306" i="4"/>
  <c r="I382" i="4"/>
  <c r="J163" i="4"/>
  <c r="Q394" i="4"/>
  <c r="K434" i="4"/>
  <c r="G448" i="4"/>
  <c r="I437" i="4"/>
  <c r="G444" i="4"/>
  <c r="I434" i="4"/>
  <c r="M405" i="4"/>
  <c r="F224" i="4"/>
  <c r="F216" i="4"/>
  <c r="F223" i="4"/>
  <c r="F215" i="4"/>
  <c r="F199" i="4"/>
  <c r="F191" i="4"/>
  <c r="F183" i="4"/>
  <c r="F227" i="4"/>
  <c r="F219" i="4"/>
  <c r="F195" i="4"/>
  <c r="F187" i="4"/>
  <c r="F171" i="4"/>
  <c r="F218" i="4"/>
  <c r="F228" i="4"/>
  <c r="F200" i="4"/>
  <c r="F197" i="4"/>
  <c r="F168" i="4"/>
  <c r="F226" i="4"/>
  <c r="F193" i="4"/>
  <c r="F177" i="4"/>
  <c r="F173" i="4"/>
  <c r="F169" i="4"/>
  <c r="F166" i="4"/>
  <c r="F165" i="4"/>
  <c r="F221" i="4"/>
  <c r="F189" i="4"/>
  <c r="F214" i="4"/>
  <c r="F212" i="4"/>
  <c r="F208" i="4"/>
  <c r="F204" i="4"/>
  <c r="F201" i="4"/>
  <c r="F185" i="4"/>
  <c r="F190" i="4"/>
  <c r="F225" i="4"/>
  <c r="F202" i="4"/>
  <c r="F196" i="4"/>
  <c r="F222" i="4"/>
  <c r="F220" i="4"/>
  <c r="F205" i="4"/>
  <c r="F176" i="4"/>
  <c r="F172" i="4"/>
  <c r="F188" i="4"/>
  <c r="F76" i="4"/>
  <c r="F178" i="4"/>
  <c r="F170" i="4"/>
  <c r="Q429" i="4"/>
  <c r="T405" i="4"/>
  <c r="E395" i="4"/>
  <c r="D395" i="4"/>
  <c r="D179" i="4"/>
  <c r="K382" i="4"/>
  <c r="K305" i="4"/>
  <c r="K153" i="4"/>
  <c r="Q411" i="4"/>
  <c r="D437" i="4"/>
  <c r="E437" i="4"/>
  <c r="I410" i="4"/>
  <c r="K227" i="4"/>
  <c r="K219" i="4"/>
  <c r="K226" i="4"/>
  <c r="K218" i="4"/>
  <c r="K202" i="4"/>
  <c r="K178" i="4"/>
  <c r="K222" i="4"/>
  <c r="K214" i="4"/>
  <c r="K190" i="4"/>
  <c r="K166" i="4"/>
  <c r="K221" i="4"/>
  <c r="K212" i="4"/>
  <c r="K208" i="4"/>
  <c r="K204" i="4"/>
  <c r="K201" i="4"/>
  <c r="K195" i="4"/>
  <c r="K223" i="4"/>
  <c r="K171" i="4"/>
  <c r="K225" i="4"/>
  <c r="K216" i="4"/>
  <c r="K196" i="4"/>
  <c r="K187" i="4"/>
  <c r="K205" i="4"/>
  <c r="K199" i="4"/>
  <c r="K220" i="4"/>
  <c r="K191" i="4"/>
  <c r="K188" i="4"/>
  <c r="K224" i="4"/>
  <c r="K200" i="4"/>
  <c r="K197" i="4"/>
  <c r="K168" i="4"/>
  <c r="K165" i="4"/>
  <c r="K228" i="4"/>
  <c r="K215" i="4"/>
  <c r="K193" i="4"/>
  <c r="K177" i="4"/>
  <c r="K173" i="4"/>
  <c r="K169" i="4"/>
  <c r="K189" i="4"/>
  <c r="K183" i="4"/>
  <c r="K170" i="4"/>
  <c r="K185" i="4"/>
  <c r="K176" i="4"/>
  <c r="K76" i="4"/>
  <c r="K172" i="4"/>
  <c r="S444" i="4"/>
  <c r="F429" i="4"/>
  <c r="N383" i="4"/>
  <c r="F394" i="4"/>
  <c r="K164" i="4"/>
  <c r="O223" i="4"/>
  <c r="O215" i="4"/>
  <c r="O222" i="4"/>
  <c r="O214" i="4"/>
  <c r="O190" i="4"/>
  <c r="O226" i="4"/>
  <c r="O218" i="4"/>
  <c r="O202" i="4"/>
  <c r="O178" i="4"/>
  <c r="O170" i="4"/>
  <c r="O227" i="4"/>
  <c r="O225" i="4"/>
  <c r="O216" i="4"/>
  <c r="O205" i="4"/>
  <c r="O199" i="4"/>
  <c r="O220" i="4"/>
  <c r="O191" i="4"/>
  <c r="O188" i="4"/>
  <c r="O168" i="4"/>
  <c r="O200" i="4"/>
  <c r="O197" i="4"/>
  <c r="O169" i="4"/>
  <c r="O166" i="4"/>
  <c r="O165" i="4"/>
  <c r="O228" i="4"/>
  <c r="O224" i="4"/>
  <c r="O193" i="4"/>
  <c r="O189" i="4"/>
  <c r="O221" i="4"/>
  <c r="O212" i="4"/>
  <c r="O208" i="4"/>
  <c r="O204" i="4"/>
  <c r="O201" i="4"/>
  <c r="O195" i="4"/>
  <c r="O185" i="4"/>
  <c r="O219" i="4"/>
  <c r="O171" i="4"/>
  <c r="O196" i="4"/>
  <c r="O187" i="4"/>
  <c r="O183" i="4"/>
  <c r="O76" i="4"/>
  <c r="O176" i="4"/>
  <c r="O177" i="4"/>
  <c r="O172" i="4"/>
  <c r="O173" i="4"/>
  <c r="H382" i="4"/>
  <c r="I459" i="4" s="1"/>
  <c r="H305" i="4"/>
  <c r="H153" i="4"/>
  <c r="D429" i="4"/>
  <c r="E429" i="4"/>
  <c r="M411" i="4"/>
  <c r="N448" i="4"/>
  <c r="O394" i="4"/>
  <c r="T75" i="4"/>
  <c r="T229" i="4" s="1"/>
  <c r="M174" i="4"/>
  <c r="M444" i="4"/>
  <c r="O434" i="4"/>
  <c r="S405" i="4"/>
  <c r="S382" i="4"/>
  <c r="T459" i="4" s="1"/>
  <c r="S305" i="4"/>
  <c r="S153" i="4"/>
  <c r="K174" i="4"/>
  <c r="I179" i="4"/>
  <c r="F198" i="4"/>
  <c r="Q75" i="4"/>
  <c r="N410" i="4"/>
  <c r="P383" i="4"/>
  <c r="J383" i="4"/>
  <c r="J306" i="4"/>
  <c r="S383" i="4"/>
  <c r="S306" i="4"/>
  <c r="R383" i="4"/>
  <c r="R306" i="4"/>
  <c r="P444" i="4"/>
  <c r="D410" i="4"/>
  <c r="E410" i="4"/>
  <c r="G395" i="4"/>
  <c r="E383" i="4"/>
  <c r="E306" i="4"/>
  <c r="P437" i="4"/>
  <c r="R429" i="4"/>
  <c r="T410" i="4"/>
  <c r="E405" i="4"/>
  <c r="D405" i="4"/>
  <c r="F382" i="4"/>
  <c r="F305" i="4"/>
  <c r="F153" i="4"/>
  <c r="E448" i="4"/>
  <c r="D448" i="4"/>
  <c r="G437" i="4"/>
  <c r="I429" i="4"/>
  <c r="L405" i="4"/>
  <c r="T448" i="4"/>
  <c r="I411" i="4"/>
  <c r="L444" i="4"/>
  <c r="N434" i="4"/>
  <c r="P411" i="4"/>
  <c r="R405" i="4"/>
  <c r="K444" i="4"/>
  <c r="M434" i="4"/>
  <c r="O411" i="4"/>
  <c r="R395" i="4"/>
  <c r="M206" i="4"/>
  <c r="J174" i="4"/>
  <c r="F383" i="4"/>
  <c r="G460" i="4" s="1"/>
  <c r="I75" i="4"/>
  <c r="L383" i="4"/>
  <c r="M460" i="4" s="1"/>
  <c r="P410" i="4"/>
  <c r="J382" i="4"/>
  <c r="K459" i="4" s="1"/>
  <c r="J305" i="4"/>
  <c r="J153" i="4"/>
  <c r="K229" i="4"/>
  <c r="I394" i="4"/>
  <c r="Q305" i="4"/>
  <c r="Q153" i="4"/>
  <c r="G382" i="4"/>
  <c r="H459" i="4" s="1"/>
  <c r="G305" i="4"/>
  <c r="G153" i="4"/>
  <c r="D411" i="4"/>
  <c r="E411" i="4"/>
  <c r="H383" i="4"/>
  <c r="H306" i="4"/>
  <c r="L305" i="4"/>
  <c r="L153" i="4"/>
  <c r="D229" i="4"/>
  <c r="K383" i="4"/>
  <c r="L460" i="4" s="1"/>
  <c r="K306" i="4"/>
  <c r="D444" i="4"/>
  <c r="E444" i="4"/>
  <c r="G434" i="4"/>
  <c r="K405" i="4"/>
  <c r="I198" i="4"/>
  <c r="T394" i="4"/>
  <c r="G411" i="4"/>
  <c r="T163" i="4"/>
  <c r="T74" i="4"/>
  <c r="M382" i="4"/>
  <c r="N459" i="4" s="1"/>
  <c r="M305" i="4"/>
  <c r="M153" i="4"/>
  <c r="I164" i="4"/>
  <c r="F410" i="4"/>
  <c r="K179" i="4"/>
  <c r="O382" i="4"/>
  <c r="P459" i="4" s="1"/>
  <c r="O305" i="4"/>
  <c r="O153" i="4"/>
  <c r="H444" i="4"/>
  <c r="J434" i="4"/>
  <c r="F448" i="4"/>
  <c r="H437" i="4"/>
  <c r="J429" i="4"/>
  <c r="L410" i="4"/>
  <c r="N395" i="4"/>
  <c r="G394" i="4"/>
  <c r="T383" i="4"/>
  <c r="T306" i="4"/>
  <c r="N444" i="4"/>
  <c r="P434" i="4"/>
  <c r="M225" i="4"/>
  <c r="M224" i="4"/>
  <c r="M216" i="4"/>
  <c r="M208" i="4"/>
  <c r="M200" i="4"/>
  <c r="M176" i="4"/>
  <c r="M228" i="4"/>
  <c r="M220" i="4"/>
  <c r="M212" i="4"/>
  <c r="M204" i="4"/>
  <c r="M196" i="4"/>
  <c r="M188" i="4"/>
  <c r="M172" i="4"/>
  <c r="M214" i="4"/>
  <c r="M227" i="4"/>
  <c r="M202" i="4"/>
  <c r="M199" i="4"/>
  <c r="M205" i="4"/>
  <c r="M191" i="4"/>
  <c r="M222" i="4"/>
  <c r="M218" i="4"/>
  <c r="M215" i="4"/>
  <c r="M197" i="4"/>
  <c r="M193" i="4"/>
  <c r="M183" i="4"/>
  <c r="M177" i="4"/>
  <c r="M173" i="4"/>
  <c r="M170" i="4"/>
  <c r="M226" i="4"/>
  <c r="M195" i="4"/>
  <c r="M189" i="4"/>
  <c r="M223" i="4"/>
  <c r="M221" i="4"/>
  <c r="M219" i="4"/>
  <c r="M201" i="4"/>
  <c r="M185" i="4"/>
  <c r="M178" i="4"/>
  <c r="M171" i="4"/>
  <c r="M76" i="4"/>
  <c r="M165" i="4"/>
  <c r="M187" i="4"/>
  <c r="M169" i="4"/>
  <c r="M168" i="4"/>
  <c r="M190" i="4"/>
  <c r="M166" i="4"/>
  <c r="I203" i="4"/>
  <c r="G74" i="4"/>
  <c r="G163" i="4"/>
  <c r="M164" i="4"/>
  <c r="S448" i="4"/>
  <c r="F434" i="4"/>
  <c r="H411" i="4"/>
  <c r="J405" i="4"/>
  <c r="R448" i="4"/>
  <c r="T437" i="4"/>
  <c r="E434" i="4"/>
  <c r="D434" i="4"/>
  <c r="J395" i="4"/>
  <c r="N203" i="4"/>
  <c r="L74" i="4"/>
  <c r="O383" i="4"/>
  <c r="P460" i="4" s="1"/>
  <c r="S410" i="4"/>
  <c r="Q74" i="4"/>
  <c r="R382" i="4"/>
  <c r="S459" i="4" s="1"/>
  <c r="R305" i="4"/>
  <c r="R153" i="4"/>
  <c r="H410" i="4"/>
  <c r="M163" i="4"/>
  <c r="K394" i="4"/>
  <c r="K163" i="4"/>
  <c r="Q221" i="4" l="1"/>
  <c r="Q228" i="4"/>
  <c r="Q220" i="4"/>
  <c r="Q212" i="4"/>
  <c r="Q204" i="4"/>
  <c r="Q196" i="4"/>
  <c r="Q188" i="4"/>
  <c r="Q172" i="4"/>
  <c r="Q224" i="4"/>
  <c r="Q216" i="4"/>
  <c r="Q208" i="4"/>
  <c r="Q200" i="4"/>
  <c r="Q176" i="4"/>
  <c r="Q168" i="4"/>
  <c r="Q222" i="4"/>
  <c r="Q218" i="4"/>
  <c r="Q197" i="4"/>
  <c r="Q169" i="4"/>
  <c r="Q215" i="4"/>
  <c r="Q193" i="4"/>
  <c r="Q183" i="4"/>
  <c r="Q177" i="4"/>
  <c r="Q173" i="4"/>
  <c r="Q170" i="4"/>
  <c r="Q226" i="4"/>
  <c r="Q195" i="4"/>
  <c r="Q189" i="4"/>
  <c r="Q219" i="4"/>
  <c r="Q201" i="4"/>
  <c r="Q185" i="4"/>
  <c r="Q223" i="4"/>
  <c r="Q190" i="4"/>
  <c r="Q187" i="4"/>
  <c r="Q227" i="4"/>
  <c r="Q214" i="4"/>
  <c r="Q202" i="4"/>
  <c r="Q199" i="4"/>
  <c r="Q225" i="4"/>
  <c r="Q205" i="4"/>
  <c r="Q191" i="4"/>
  <c r="Q165" i="4"/>
  <c r="Q178" i="4"/>
  <c r="Q171" i="4"/>
  <c r="Q166" i="4"/>
  <c r="Q76" i="4"/>
  <c r="Q174" i="4"/>
  <c r="Q203" i="4"/>
  <c r="Q213" i="4"/>
  <c r="Q164" i="4"/>
  <c r="Q163" i="4"/>
  <c r="Q198" i="4"/>
  <c r="Q217" i="4"/>
  <c r="Q206" i="4"/>
  <c r="G223" i="4"/>
  <c r="G215" i="4"/>
  <c r="G222" i="4"/>
  <c r="G214" i="4"/>
  <c r="G190" i="4"/>
  <c r="G226" i="4"/>
  <c r="G218" i="4"/>
  <c r="G202" i="4"/>
  <c r="G178" i="4"/>
  <c r="G170" i="4"/>
  <c r="G228" i="4"/>
  <c r="G224" i="4"/>
  <c r="G200" i="4"/>
  <c r="G197" i="4"/>
  <c r="G193" i="4"/>
  <c r="G177" i="4"/>
  <c r="G173" i="4"/>
  <c r="G169" i="4"/>
  <c r="G221" i="4"/>
  <c r="G189" i="4"/>
  <c r="G183" i="4"/>
  <c r="G219" i="4"/>
  <c r="G212" i="4"/>
  <c r="G208" i="4"/>
  <c r="G204" i="4"/>
  <c r="G201" i="4"/>
  <c r="G195" i="4"/>
  <c r="G227" i="4"/>
  <c r="G225" i="4"/>
  <c r="G216" i="4"/>
  <c r="G196" i="4"/>
  <c r="G187" i="4"/>
  <c r="G220" i="4"/>
  <c r="G205" i="4"/>
  <c r="G199" i="4"/>
  <c r="G176" i="4"/>
  <c r="G172" i="4"/>
  <c r="G191" i="4"/>
  <c r="G188" i="4"/>
  <c r="G76" i="4"/>
  <c r="G185" i="4"/>
  <c r="G166" i="4"/>
  <c r="G168" i="4"/>
  <c r="G171" i="4"/>
  <c r="G165" i="4"/>
  <c r="G179" i="4"/>
  <c r="G217" i="4"/>
  <c r="G164" i="4"/>
  <c r="G206" i="4"/>
  <c r="G213" i="4"/>
  <c r="G174" i="4"/>
  <c r="G198" i="4"/>
  <c r="G203" i="4"/>
  <c r="F460" i="4"/>
  <c r="T460" i="4"/>
  <c r="O460" i="4"/>
  <c r="H460" i="4"/>
  <c r="G229" i="4"/>
  <c r="L226" i="4"/>
  <c r="L218" i="4"/>
  <c r="L225" i="4"/>
  <c r="L201" i="4"/>
  <c r="L193" i="4"/>
  <c r="L185" i="4"/>
  <c r="L177" i="4"/>
  <c r="L221" i="4"/>
  <c r="L205" i="4"/>
  <c r="L197" i="4"/>
  <c r="L189" i="4"/>
  <c r="L173" i="4"/>
  <c r="L165" i="4"/>
  <c r="L223" i="4"/>
  <c r="L219" i="4"/>
  <c r="L216" i="4"/>
  <c r="L214" i="4"/>
  <c r="L196" i="4"/>
  <c r="L190" i="4"/>
  <c r="L187" i="4"/>
  <c r="L227" i="4"/>
  <c r="L202" i="4"/>
  <c r="L199" i="4"/>
  <c r="L176" i="4"/>
  <c r="L172" i="4"/>
  <c r="L220" i="4"/>
  <c r="L191" i="4"/>
  <c r="L188" i="4"/>
  <c r="L224" i="4"/>
  <c r="L222" i="4"/>
  <c r="L200" i="4"/>
  <c r="L228" i="4"/>
  <c r="L215" i="4"/>
  <c r="L169" i="4"/>
  <c r="L166" i="4"/>
  <c r="L183" i="4"/>
  <c r="L170" i="4"/>
  <c r="L212" i="4"/>
  <c r="L208" i="4"/>
  <c r="L204" i="4"/>
  <c r="L195" i="4"/>
  <c r="L76" i="4"/>
  <c r="L178" i="4"/>
  <c r="L171" i="4"/>
  <c r="L168" i="4"/>
  <c r="L174" i="4"/>
  <c r="L203" i="4"/>
  <c r="L217" i="4"/>
  <c r="L213" i="4"/>
  <c r="L164" i="4"/>
  <c r="L206" i="4"/>
  <c r="L198" i="4"/>
  <c r="L382" i="4"/>
  <c r="M459" i="4" s="1"/>
  <c r="L229" i="4"/>
  <c r="G459" i="4"/>
  <c r="Q179" i="4"/>
  <c r="N460" i="4"/>
  <c r="K460" i="4"/>
  <c r="J459" i="4"/>
  <c r="E459" i="4"/>
  <c r="D459" i="4"/>
  <c r="L163" i="4"/>
  <c r="T228" i="4"/>
  <c r="T76" i="4"/>
  <c r="Q382" i="4"/>
  <c r="R459" i="4" s="1"/>
  <c r="I229" i="4"/>
  <c r="I383" i="4"/>
  <c r="J460" i="4" s="1"/>
  <c r="Q460" i="4"/>
  <c r="Q229" i="4"/>
  <c r="Q383" i="4"/>
  <c r="R460" i="4" s="1"/>
  <c r="D460" i="4"/>
  <c r="E460" i="4"/>
  <c r="Q459" i="4"/>
  <c r="S460" i="4"/>
  <c r="L179" i="4"/>
  <c r="O459" i="4"/>
  <c r="F459" i="4"/>
  <c r="L459" i="4" l="1"/>
  <c r="I460" i="4"/>
</calcChain>
</file>

<file path=xl/sharedStrings.xml><?xml version="1.0" encoding="utf-8"?>
<sst xmlns="http://schemas.openxmlformats.org/spreadsheetml/2006/main" count="529" uniqueCount="99">
  <si>
    <t xml:space="preserve">TABEL 1. PDRB SERI 2010 ATAS DASAR HARGA BERLAKU MENURUT LAPANGAN USAHA (JUTA RUPIAH) </t>
  </si>
  <si>
    <t>Propinsi</t>
  </si>
  <si>
    <t>:</t>
  </si>
  <si>
    <t>Kabupaten/Kota :</t>
  </si>
  <si>
    <t>Kategori</t>
  </si>
  <si>
    <t>Uraian</t>
  </si>
  <si>
    <t>A</t>
  </si>
  <si>
    <t>Pertanian, Kehutanan, dan Perikanan</t>
  </si>
  <si>
    <t>Pertanian, Peternakan, Perburuan dan Jasa Pertanian</t>
  </si>
  <si>
    <t xml:space="preserve">a. Tanaman Pangan </t>
  </si>
  <si>
    <t>b. Tanaman Hortikultura Semusim</t>
  </si>
  <si>
    <t>c. Perkebunan Semusim</t>
  </si>
  <si>
    <t>d. Tanaman Hortikultura Tahunan dan Lainnya</t>
  </si>
  <si>
    <t>e. Perkebunan Tahunan</t>
  </si>
  <si>
    <t xml:space="preserve">f. Peternakan </t>
  </si>
  <si>
    <t xml:space="preserve">g. Jasa Pertanian dan Perburuan  </t>
  </si>
  <si>
    <t>Kehutanan dan Penebangan Kayu</t>
  </si>
  <si>
    <t xml:space="preserve">Perikanan </t>
  </si>
  <si>
    <t>B</t>
  </si>
  <si>
    <t xml:space="preserve">Pertambangan dan Penggalian </t>
  </si>
  <si>
    <t>Pertambangan Minyak, Gas dan Panas Bumi</t>
  </si>
  <si>
    <t>Pertambangan Batubara dan Lignit</t>
  </si>
  <si>
    <t>Pertambangan Bijih Logam</t>
  </si>
  <si>
    <t>Pertambangan dan Penggalian Lainnya</t>
  </si>
  <si>
    <t>C</t>
  </si>
  <si>
    <t>Industri Pengolahan</t>
  </si>
  <si>
    <t>Industri Batubara dan Pengilangan Migas</t>
  </si>
  <si>
    <t>a. Industri Batu Bara</t>
  </si>
  <si>
    <t>b. Pengilangan Migas</t>
  </si>
  <si>
    <t xml:space="preserve">Industri Makanan dan Minuman </t>
  </si>
  <si>
    <t>Pengolahan Tembakau</t>
  </si>
  <si>
    <t>Industri Tekstil dan Pakaian Jadi</t>
  </si>
  <si>
    <t xml:space="preserve">Industri Kulit, Barang dari Kulit dan Alas Kaki </t>
  </si>
  <si>
    <t xml:space="preserve">Industri Kayu, Barang dari Kayu dan Gabus dan Barang Anyaman dari Bambu, Rotan dan Sejenisnya </t>
  </si>
  <si>
    <t xml:space="preserve">Industri Kertas dan Barang dari Kertas, Percetakan dan Reproduksi Media Rekaman </t>
  </si>
  <si>
    <t>Industri Kimia, Farmasi dan Obat Tradisional</t>
  </si>
  <si>
    <t>Industri Karet, Barang dari Karet dan Plastik</t>
  </si>
  <si>
    <t>Industri Barang Galian bukan Logam</t>
  </si>
  <si>
    <t xml:space="preserve">Industri Logam Dasar </t>
  </si>
  <si>
    <t>Industri Barang dari Logam, Komputer, Barang Elektronik, Optik dan Peralatan Listrik</t>
  </si>
  <si>
    <t>Industri Mesin dan Perlengkapan YTDL</t>
  </si>
  <si>
    <t>Industri Alat Angkutan</t>
  </si>
  <si>
    <t>Industri Furnitur</t>
  </si>
  <si>
    <t>Industri pengolahan lainnya, jasa reparasi dan pemasangan mesin dan peralatan</t>
  </si>
  <si>
    <t>D</t>
  </si>
  <si>
    <t>Pengadaan Listrik dan Gas</t>
  </si>
  <si>
    <t xml:space="preserve">Ketenagalistrikan </t>
  </si>
  <si>
    <t xml:space="preserve"> Pengadaan Gas dan Produksi Es</t>
  </si>
  <si>
    <t>E</t>
  </si>
  <si>
    <t>Pengadaan Air, Pengelolaan Sampah, Limbah dan Daur Ulang</t>
  </si>
  <si>
    <t>F</t>
  </si>
  <si>
    <t>Konstruksi</t>
  </si>
  <si>
    <t>G</t>
  </si>
  <si>
    <t>Perdagangan Besar dan Eceran; Reparasi Mobil dan Sepeda Motor</t>
  </si>
  <si>
    <t>Perdagangan Mobil, Sepeda Motor dan Reparasinya</t>
  </si>
  <si>
    <t>Perdagangan Besar dan Eceran, Bukan Mobil dan Sepeda Motor</t>
  </si>
  <si>
    <t>H</t>
  </si>
  <si>
    <t xml:space="preserve">Transportasi dan Pergudangan </t>
  </si>
  <si>
    <t xml:space="preserve">Angkutan Rel </t>
  </si>
  <si>
    <t>Angkutan Darat</t>
  </si>
  <si>
    <t xml:space="preserve">Angkutan Laut </t>
  </si>
  <si>
    <t>Angkutan Sungai Danau dan Penyeberangan</t>
  </si>
  <si>
    <t>Angkutan Udara</t>
  </si>
  <si>
    <t>Pergudangan dan Jasa Penunjang Angkutan, Pos dan Kurir</t>
  </si>
  <si>
    <t>I</t>
  </si>
  <si>
    <t>Penyediaan Akomodasi dan Makan Minum</t>
  </si>
  <si>
    <t xml:space="preserve">Penyediaan Akomodasi </t>
  </si>
  <si>
    <t>Penyediaan Makan Minum</t>
  </si>
  <si>
    <t>J</t>
  </si>
  <si>
    <t>Informasi dan Komunikasi</t>
  </si>
  <si>
    <t>K</t>
  </si>
  <si>
    <t>Jasa Keuangan dan Asuransi</t>
  </si>
  <si>
    <t xml:space="preserve">Jasa Perantara Keuangan </t>
  </si>
  <si>
    <t>Asuransi dan Dana Pensiun</t>
  </si>
  <si>
    <t>Jasa Keuangan Lainnya</t>
  </si>
  <si>
    <t>Jasa Penunjang Keuangan</t>
  </si>
  <si>
    <t>L</t>
  </si>
  <si>
    <t>Real Estate</t>
  </si>
  <si>
    <t>M,N</t>
  </si>
  <si>
    <t>Jasa Perusahaan</t>
  </si>
  <si>
    <t>O</t>
  </si>
  <si>
    <t>Administrasi Pemerintahan, Pertahanan dan Jaminan Sosial Wajib</t>
  </si>
  <si>
    <t>P</t>
  </si>
  <si>
    <t>Jasa Pendidikan</t>
  </si>
  <si>
    <t>Q</t>
  </si>
  <si>
    <t>Jasa Kesehatan dan Kegiatan Sosial</t>
  </si>
  <si>
    <t>R,S,T,U</t>
  </si>
  <si>
    <t>Jasa lainnya</t>
  </si>
  <si>
    <t xml:space="preserve"> PRODUK DOMESTIK REGIONAL BRUTO</t>
  </si>
  <si>
    <t xml:space="preserve"> PRODUK DOMESTIK REGIONAL BRUTO NON MIGAS</t>
  </si>
  <si>
    <t xml:space="preserve"> PRODUK DOMESTIK REGIONAL BRUTO NON PEMERINTAHAN</t>
  </si>
  <si>
    <t xml:space="preserve">TABEL 2. PDRB SERI 2010 ATAS DASAR HARGA KONSTAN MENURUT LAPANGAN USAHA (JUTA RUPIAH) </t>
  </si>
  <si>
    <t xml:space="preserve">TABEL 3. DISTRIBUSI PERSENTASE PDRB SERI 2010 MENURUT LAPANGAN USAHA (JUTA RUPIAH) </t>
  </si>
  <si>
    <t xml:space="preserve"> PRODUK DOMESTIK REGIONAL BRUTO TANPA MIGAS</t>
  </si>
  <si>
    <t xml:space="preserve">TABEL 4. LAJU PERTUMBUHAN PDRB SERI 2010 MENURUT LAPANGAN USAHA (JUTA RUPIAH) </t>
  </si>
  <si>
    <t xml:space="preserve">TABEL 5. INDEKS IMPLISIT PDRB SERI 2010 MENURUT LAPANGAN USAHA (JUTA RUPIAH) </t>
  </si>
  <si>
    <t xml:space="preserve">TABEL 6.  LAJU IMPLISIT PDRB SERI 2010 MENURUT LAPANGAN USAHA (JUTA RUPIAH) </t>
  </si>
  <si>
    <t>Riau</t>
  </si>
  <si>
    <t>Kab. Kuantan Singingi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</si>
</sst>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43" formatCode="_(* #,##0.00_);_(* \(#,##0.00\);_(* &quot;-&quot;??_);_(@_)"/>
    <numFmt numFmtId="164" formatCode="0_);\(0\)"/>
    <numFmt numFmtId="165" formatCode="#,##0.0"/>
    <numFmt numFmtId="166" formatCode="0000#"/>
    <numFmt numFmtId="167" formatCode="_(* #,##0_);_(* \(#,##0\);_(* \-_);_(@_)"/>
    <numFmt numFmtId="168" formatCode="m\o\n\th\ d\,\ yyyy"/>
    <numFmt numFmtId="169" formatCode="#,"/>
    <numFmt numFmtId="170" formatCode="#,#00"/>
    <numFmt numFmtId="171" formatCode="0.00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78"/>
    </font>
    <font>
      <sz val="12"/>
      <name val="Arial"/>
      <family val="2"/>
    </font>
    <font>
      <sz val="1"/>
      <color indexed="8"/>
      <name val="Courier"/>
      <family val="3"/>
    </font>
    <font>
      <i/>
      <sz val="11"/>
      <color indexed="23"/>
      <name val="Calibri"/>
      <family val="2"/>
      <charset val="1"/>
    </font>
    <font>
      <sz val="1"/>
      <color indexed="16"/>
      <name val="Courier"/>
      <family val="3"/>
    </font>
    <font>
      <i/>
      <sz val="1"/>
      <color indexed="16"/>
      <name val="Courier"/>
      <family val="3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b/>
      <sz val="1"/>
      <color indexed="8"/>
      <name val="Courier"/>
      <family val="3"/>
    </font>
    <font>
      <u/>
      <sz val="9.9"/>
      <color theme="10"/>
      <name val="Calibri"/>
      <family val="2"/>
      <charset val="1"/>
    </font>
    <font>
      <u/>
      <sz val="10"/>
      <color indexed="12"/>
      <name val="Arial"/>
      <family val="2"/>
    </font>
    <font>
      <u/>
      <sz val="10"/>
      <color indexed="12"/>
      <name val="Arial"/>
      <family val="2"/>
      <charset val="178"/>
    </font>
    <font>
      <u/>
      <sz val="7.5"/>
      <color indexed="12"/>
      <name val="Arial"/>
      <family val="2"/>
    </font>
    <font>
      <u/>
      <sz val="12"/>
      <color indexed="12"/>
      <name val="Courier"/>
      <family val="3"/>
    </font>
    <font>
      <sz val="9"/>
      <name val="Times New Roman Cyr"/>
      <family val="1"/>
      <charset val="204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i/>
      <sz val="16"/>
      <name val="Helv"/>
    </font>
    <font>
      <sz val="12"/>
      <name val="Courier"/>
      <family val="3"/>
    </font>
    <font>
      <sz val="10"/>
      <name val="Courier"/>
      <family val="3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06">
    <xf numFmtId="0" fontId="0" fillId="0" borderId="0"/>
    <xf numFmtId="0" fontId="3" fillId="0" borderId="0"/>
    <xf numFmtId="0" fontId="3" fillId="0" borderId="0"/>
    <xf numFmtId="0" fontId="1" fillId="0" borderId="0"/>
    <xf numFmtId="166" fontId="3" fillId="0" borderId="0" applyFill="0" applyBorder="0" applyAlignment="0" applyProtection="0"/>
    <xf numFmtId="0" fontId="1" fillId="0" borderId="0"/>
    <xf numFmtId="164" fontId="3" fillId="0" borderId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26" applyNumberFormat="0" applyAlignment="0" applyProtection="0"/>
    <xf numFmtId="0" fontId="9" fillId="21" borderId="26" applyNumberFormat="0" applyAlignment="0" applyProtection="0"/>
    <xf numFmtId="0" fontId="9" fillId="21" borderId="26" applyNumberFormat="0" applyAlignment="0" applyProtection="0"/>
    <xf numFmtId="0" fontId="10" fillId="22" borderId="27" applyNumberFormat="0" applyAlignment="0" applyProtection="0"/>
    <xf numFmtId="164" fontId="3" fillId="0" borderId="0" applyFill="0" applyBorder="0" applyAlignment="0" applyProtection="0"/>
    <xf numFmtId="41" fontId="3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3" fillId="0" borderId="0" applyFill="0" applyBorder="0" applyAlignment="0" applyProtection="0"/>
    <xf numFmtId="167" fontId="12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13" fillId="0" borderId="0" applyFont="0" applyFill="0" applyBorder="0" applyAlignment="0" applyProtection="0"/>
    <xf numFmtId="168" fontId="14" fillId="0" borderId="0">
      <protection locked="0"/>
    </xf>
    <xf numFmtId="0" fontId="15" fillId="0" borderId="0" applyNumberFormat="0" applyFill="0" applyBorder="0" applyAlignment="0" applyProtection="0"/>
    <xf numFmtId="169" fontId="16" fillId="0" borderId="0">
      <protection locked="0"/>
    </xf>
    <xf numFmtId="169" fontId="16" fillId="0" borderId="0">
      <protection locked="0"/>
    </xf>
    <xf numFmtId="169" fontId="17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7" fillId="0" borderId="0">
      <protection locked="0"/>
    </xf>
    <xf numFmtId="170" fontId="14" fillId="0" borderId="0">
      <protection locked="0"/>
    </xf>
    <xf numFmtId="0" fontId="18" fillId="5" borderId="0" applyNumberFormat="0" applyBorder="0" applyAlignment="0" applyProtection="0"/>
    <xf numFmtId="0" fontId="19" fillId="0" borderId="28" applyNumberFormat="0" applyFill="0" applyAlignment="0" applyProtection="0"/>
    <xf numFmtId="0" fontId="20" fillId="0" borderId="29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0" applyNumberFormat="0" applyFill="0" applyBorder="0" applyAlignment="0" applyProtection="0"/>
    <xf numFmtId="169" fontId="22" fillId="0" borderId="0">
      <protection locked="0"/>
    </xf>
    <xf numFmtId="169" fontId="22" fillId="0" borderId="0"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9" fillId="8" borderId="26" applyNumberFormat="0" applyAlignment="0" applyProtection="0"/>
    <xf numFmtId="0" fontId="29" fillId="8" borderId="26" applyNumberFormat="0" applyAlignment="0" applyProtection="0"/>
    <xf numFmtId="0" fontId="29" fillId="8" borderId="26" applyNumberFormat="0" applyAlignment="0" applyProtection="0"/>
    <xf numFmtId="0" fontId="30" fillId="0" borderId="31" applyNumberFormat="0" applyFill="0" applyAlignment="0" applyProtection="0"/>
    <xf numFmtId="0" fontId="31" fillId="23" borderId="0" applyNumberFormat="0" applyBorder="0" applyAlignment="0" applyProtection="0"/>
    <xf numFmtId="171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39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34" fillId="0" borderId="0"/>
    <xf numFmtId="0" fontId="3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3" fillId="24" borderId="32" applyNumberFormat="0" applyFont="0" applyAlignment="0" applyProtection="0"/>
    <xf numFmtId="0" fontId="3" fillId="24" borderId="32" applyNumberFormat="0" applyFont="0" applyAlignment="0" applyProtection="0"/>
    <xf numFmtId="0" fontId="3" fillId="24" borderId="32" applyNumberFormat="0" applyFont="0" applyAlignment="0" applyProtection="0"/>
    <xf numFmtId="0" fontId="35" fillId="21" borderId="33" applyNumberFormat="0" applyAlignment="0" applyProtection="0"/>
    <xf numFmtId="0" fontId="35" fillId="21" borderId="33" applyNumberFormat="0" applyAlignment="0" applyProtection="0"/>
    <xf numFmtId="0" fontId="35" fillId="21" borderId="33" applyNumberFormat="0" applyAlignment="0" applyProtection="0"/>
    <xf numFmtId="9" fontId="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8" fillId="0" borderId="0" applyNumberFormat="0" applyFill="0" applyBorder="0" applyAlignment="0" applyProtection="0"/>
    <xf numFmtId="0" fontId="28" fillId="0" borderId="0"/>
  </cellStyleXfs>
  <cellXfs count="71">
    <xf numFmtId="0" fontId="0" fillId="0" borderId="0" xfId="0"/>
    <xf numFmtId="0" fontId="4" fillId="0" borderId="0" xfId="1" applyFont="1" applyAlignment="1">
      <alignment vertical="center"/>
    </xf>
    <xf numFmtId="0" fontId="5" fillId="0" borderId="0" xfId="2" applyFont="1"/>
    <xf numFmtId="0" fontId="4" fillId="0" borderId="0" xfId="1" applyFont="1" applyAlignment="1">
      <alignment horizontal="center" vertical="center"/>
    </xf>
    <xf numFmtId="4" fontId="4" fillId="0" borderId="0" xfId="1" applyNumberFormat="1" applyFont="1" applyAlignment="1">
      <alignment horizontal="left" vertical="center"/>
    </xf>
    <xf numFmtId="0" fontId="4" fillId="0" borderId="0" xfId="2" applyFont="1"/>
    <xf numFmtId="0" fontId="4" fillId="0" borderId="0" xfId="2" applyFont="1" applyAlignment="1">
      <alignment horizontal="left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4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/>
    </xf>
    <xf numFmtId="0" fontId="2" fillId="2" borderId="6" xfId="2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164" fontId="5" fillId="0" borderId="9" xfId="2" applyNumberFormat="1" applyFont="1" applyBorder="1" applyAlignment="1">
      <alignment horizontal="center" vertical="center"/>
    </xf>
    <xf numFmtId="164" fontId="5" fillId="0" borderId="4" xfId="2" applyNumberFormat="1" applyFont="1" applyBorder="1" applyAlignment="1">
      <alignment horizontal="center" vertical="center" wrapText="1"/>
    </xf>
    <xf numFmtId="164" fontId="5" fillId="0" borderId="10" xfId="2" applyNumberFormat="1" applyFont="1" applyBorder="1" applyAlignment="1">
      <alignment horizontal="center" vertical="center" wrapText="1"/>
    </xf>
    <xf numFmtId="164" fontId="5" fillId="0" borderId="1" xfId="2" applyNumberFormat="1" applyFont="1" applyBorder="1" applyAlignment="1">
      <alignment horizontal="center" vertical="center"/>
    </xf>
    <xf numFmtId="164" fontId="5" fillId="0" borderId="0" xfId="2" applyNumberFormat="1" applyFont="1"/>
    <xf numFmtId="164" fontId="5" fillId="0" borderId="11" xfId="2" applyNumberFormat="1" applyFont="1" applyBorder="1" applyAlignment="1">
      <alignment horizontal="center" vertical="center"/>
    </xf>
    <xf numFmtId="164" fontId="5" fillId="0" borderId="4" xfId="2" applyNumberFormat="1" applyFont="1" applyBorder="1" applyAlignment="1">
      <alignment horizontal="center" vertical="center" wrapText="1"/>
    </xf>
    <xf numFmtId="164" fontId="5" fillId="0" borderId="10" xfId="2" applyNumberFormat="1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3" xfId="2" applyFont="1" applyBorder="1" applyAlignment="1">
      <alignment horizontal="left" vertical="top" wrapText="1"/>
    </xf>
    <xf numFmtId="0" fontId="4" fillId="0" borderId="14" xfId="2" applyFont="1" applyBorder="1" applyAlignment="1">
      <alignment horizontal="left" vertical="top" wrapText="1"/>
    </xf>
    <xf numFmtId="165" fontId="4" fillId="0" borderId="15" xfId="2" applyNumberFormat="1" applyFont="1" applyBorder="1" applyAlignment="1" applyProtection="1">
      <alignment vertical="center"/>
      <protection locked="0"/>
    </xf>
    <xf numFmtId="0" fontId="4" fillId="0" borderId="0" xfId="2" applyFont="1" applyAlignment="1">
      <alignment vertical="center"/>
    </xf>
    <xf numFmtId="0" fontId="5" fillId="0" borderId="16" xfId="2" applyFont="1" applyBorder="1" applyAlignment="1">
      <alignment horizontal="center" vertical="center" wrapText="1"/>
    </xf>
    <xf numFmtId="0" fontId="5" fillId="0" borderId="17" xfId="2" applyFont="1" applyBorder="1" applyAlignment="1">
      <alignment vertical="top" wrapText="1"/>
    </xf>
    <xf numFmtId="0" fontId="5" fillId="0" borderId="18" xfId="2" applyFont="1" applyBorder="1" applyAlignment="1">
      <alignment vertical="center"/>
    </xf>
    <xf numFmtId="165" fontId="5" fillId="0" borderId="19" xfId="2" applyNumberFormat="1" applyFont="1" applyBorder="1" applyAlignment="1" applyProtection="1">
      <alignment vertical="center"/>
      <protection locked="0"/>
    </xf>
    <xf numFmtId="0" fontId="5" fillId="0" borderId="0" xfId="2" applyFont="1" applyAlignment="1">
      <alignment vertical="center"/>
    </xf>
    <xf numFmtId="0" fontId="5" fillId="0" borderId="20" xfId="2" applyFont="1" applyBorder="1" applyAlignment="1">
      <alignment vertical="center" wrapText="1"/>
    </xf>
    <xf numFmtId="0" fontId="5" fillId="0" borderId="20" xfId="2" applyFont="1" applyBorder="1" applyAlignment="1">
      <alignment vertical="center"/>
    </xf>
    <xf numFmtId="0" fontId="5" fillId="0" borderId="18" xfId="2" applyFont="1" applyBorder="1" applyAlignment="1">
      <alignment vertical="center" wrapText="1"/>
    </xf>
    <xf numFmtId="0" fontId="4" fillId="0" borderId="16" xfId="2" applyFont="1" applyBorder="1" applyAlignment="1">
      <alignment horizontal="center" vertical="center" wrapText="1"/>
    </xf>
    <xf numFmtId="0" fontId="4" fillId="0" borderId="21" xfId="2" applyFont="1" applyBorder="1" applyAlignment="1">
      <alignment horizontal="left" vertical="top" wrapText="1"/>
    </xf>
    <xf numFmtId="0" fontId="4" fillId="0" borderId="20" xfId="2" applyFont="1" applyBorder="1" applyAlignment="1">
      <alignment horizontal="left" vertical="top" wrapText="1"/>
    </xf>
    <xf numFmtId="165" fontId="4" fillId="0" borderId="19" xfId="2" applyNumberFormat="1" applyFont="1" applyBorder="1" applyAlignment="1" applyProtection="1">
      <alignment vertical="center"/>
      <protection locked="0"/>
    </xf>
    <xf numFmtId="0" fontId="4" fillId="0" borderId="21" xfId="2" applyFont="1" applyBorder="1" applyAlignment="1">
      <alignment horizontal="left" vertical="center" wrapText="1"/>
    </xf>
    <xf numFmtId="0" fontId="4" fillId="0" borderId="20" xfId="2" applyFont="1" applyBorder="1" applyAlignment="1">
      <alignment horizontal="left" vertical="center" wrapText="1"/>
    </xf>
    <xf numFmtId="0" fontId="4" fillId="0" borderId="17" xfId="2" applyFont="1" applyBorder="1" applyAlignment="1">
      <alignment horizontal="left" vertical="center" wrapText="1"/>
    </xf>
    <xf numFmtId="0" fontId="4" fillId="0" borderId="18" xfId="2" applyFont="1" applyBorder="1" applyAlignment="1">
      <alignment horizontal="left" vertical="center" wrapText="1"/>
    </xf>
    <xf numFmtId="0" fontId="4" fillId="0" borderId="17" xfId="2" applyFont="1" applyBorder="1" applyAlignment="1">
      <alignment vertical="center"/>
    </xf>
    <xf numFmtId="0" fontId="4" fillId="0" borderId="18" xfId="2" applyFont="1" applyBorder="1" applyAlignment="1">
      <alignment vertical="center"/>
    </xf>
    <xf numFmtId="0" fontId="5" fillId="0" borderId="18" xfId="2" applyFont="1" applyBorder="1" applyAlignment="1">
      <alignment horizontal="left" vertical="center" wrapText="1"/>
    </xf>
    <xf numFmtId="0" fontId="4" fillId="0" borderId="22" xfId="2" applyFont="1" applyBorder="1" applyAlignment="1">
      <alignment horizontal="left" vertical="top" wrapText="1"/>
    </xf>
    <xf numFmtId="0" fontId="4" fillId="0" borderId="23" xfId="2" applyFont="1" applyBorder="1" applyAlignment="1">
      <alignment horizontal="left" vertical="top" wrapText="1"/>
    </xf>
    <xf numFmtId="165" fontId="4" fillId="0" borderId="24" xfId="2" applyNumberFormat="1" applyFont="1" applyBorder="1" applyAlignment="1" applyProtection="1">
      <alignment vertical="center"/>
      <protection locked="0"/>
    </xf>
    <xf numFmtId="0" fontId="2" fillId="2" borderId="9" xfId="3" applyFont="1" applyFill="1" applyBorder="1" applyAlignment="1">
      <alignment horizontal="center" vertical="center" wrapText="1"/>
    </xf>
    <xf numFmtId="0" fontId="2" fillId="2" borderId="11" xfId="3" applyFont="1" applyFill="1" applyBorder="1" applyAlignment="1">
      <alignment horizontal="left" vertical="center" wrapText="1"/>
    </xf>
    <xf numFmtId="165" fontId="2" fillId="2" borderId="7" xfId="4" applyNumberFormat="1" applyFont="1" applyFill="1" applyBorder="1" applyAlignment="1">
      <alignment vertical="center"/>
    </xf>
    <xf numFmtId="0" fontId="2" fillId="2" borderId="11" xfId="3" applyFont="1" applyFill="1" applyBorder="1" applyAlignment="1">
      <alignment horizontal="center" vertical="center" wrapText="1"/>
    </xf>
    <xf numFmtId="0" fontId="2" fillId="2" borderId="10" xfId="3" applyFont="1" applyFill="1" applyBorder="1" applyAlignment="1">
      <alignment horizontal="center" vertical="center" wrapText="1"/>
    </xf>
    <xf numFmtId="0" fontId="5" fillId="0" borderId="0" xfId="2" applyFont="1" applyAlignment="1">
      <alignment vertical="top"/>
    </xf>
    <xf numFmtId="0" fontId="5" fillId="0" borderId="0" xfId="2" applyFont="1" applyAlignment="1">
      <alignment vertical="top" wrapText="1"/>
    </xf>
    <xf numFmtId="165" fontId="5" fillId="0" borderId="0" xfId="2" applyNumberFormat="1" applyFont="1"/>
    <xf numFmtId="0" fontId="4" fillId="0" borderId="0" xfId="1" applyFont="1" applyAlignment="1">
      <alignment horizontal="left" vertical="center"/>
    </xf>
    <xf numFmtId="4" fontId="4" fillId="0" borderId="2" xfId="2" applyNumberFormat="1" applyFont="1" applyBorder="1" applyAlignment="1">
      <alignment vertical="center"/>
    </xf>
    <xf numFmtId="4" fontId="5" fillId="0" borderId="19" xfId="2" applyNumberFormat="1" applyFont="1" applyBorder="1" applyAlignment="1">
      <alignment vertical="center"/>
    </xf>
    <xf numFmtId="4" fontId="4" fillId="0" borderId="19" xfId="2" applyNumberFormat="1" applyFont="1" applyBorder="1" applyAlignment="1">
      <alignment vertical="center"/>
    </xf>
    <xf numFmtId="4" fontId="4" fillId="0" borderId="24" xfId="2" applyNumberFormat="1" applyFont="1" applyBorder="1" applyAlignment="1">
      <alignment vertical="center"/>
    </xf>
    <xf numFmtId="0" fontId="2" fillId="2" borderId="9" xfId="5" applyFont="1" applyFill="1" applyBorder="1" applyAlignment="1">
      <alignment horizontal="center" vertical="center" wrapText="1"/>
    </xf>
    <xf numFmtId="0" fontId="2" fillId="2" borderId="11" xfId="5" applyFont="1" applyFill="1" applyBorder="1" applyAlignment="1">
      <alignment horizontal="left" vertical="center" wrapText="1"/>
    </xf>
    <xf numFmtId="4" fontId="2" fillId="2" borderId="7" xfId="6" applyNumberFormat="1" applyFont="1" applyFill="1" applyBorder="1" applyAlignment="1">
      <alignment vertical="center"/>
    </xf>
    <xf numFmtId="0" fontId="2" fillId="2" borderId="11" xfId="5" applyFont="1" applyFill="1" applyBorder="1" applyAlignment="1">
      <alignment horizontal="center" vertical="center" wrapText="1"/>
    </xf>
    <xf numFmtId="0" fontId="2" fillId="2" borderId="10" xfId="5" applyFont="1" applyFill="1" applyBorder="1" applyAlignment="1">
      <alignment horizontal="center" vertical="center" wrapText="1"/>
    </xf>
    <xf numFmtId="165" fontId="4" fillId="0" borderId="25" xfId="2" applyNumberFormat="1" applyFont="1" applyBorder="1" applyAlignment="1">
      <alignment vertical="center"/>
    </xf>
    <xf numFmtId="4" fontId="4" fillId="0" borderId="15" xfId="2" applyNumberFormat="1" applyFont="1" applyBorder="1" applyAlignment="1">
      <alignment vertical="center"/>
    </xf>
  </cellXfs>
  <cellStyles count="206">
    <cellStyle name="20% - Accent1 2" xfId="7"/>
    <cellStyle name="20% - Accent2 2" xfId="8"/>
    <cellStyle name="20% - Accent3 2" xfId="9"/>
    <cellStyle name="20% - Accent4 2" xfId="10"/>
    <cellStyle name="20% - Accent5 2" xfId="11"/>
    <cellStyle name="20% - Accent6 2" xfId="12"/>
    <cellStyle name="40% - Accent1 2" xfId="13"/>
    <cellStyle name="40% - Accent2 2" xfId="14"/>
    <cellStyle name="40% - Accent3 2" xfId="15"/>
    <cellStyle name="40% - Accent4 2" xfId="16"/>
    <cellStyle name="40% - Accent5 2" xfId="17"/>
    <cellStyle name="40% - Accent6 2" xfId="18"/>
    <cellStyle name="60% - Accent1 2" xfId="19"/>
    <cellStyle name="60% - Accent2 2" xfId="20"/>
    <cellStyle name="60% - Accent3 2" xfId="21"/>
    <cellStyle name="60% - Accent4 2" xfId="22"/>
    <cellStyle name="60% - Accent5 2" xfId="23"/>
    <cellStyle name="60% - Accent6 2" xfId="24"/>
    <cellStyle name="Accent1 2" xfId="25"/>
    <cellStyle name="Accent2 2" xfId="26"/>
    <cellStyle name="Accent3 2" xfId="27"/>
    <cellStyle name="Accent4 2" xfId="28"/>
    <cellStyle name="Accent5 2" xfId="29"/>
    <cellStyle name="Accent6 2" xfId="30"/>
    <cellStyle name="Bad 2" xfId="31"/>
    <cellStyle name="Calculation 2" xfId="32"/>
    <cellStyle name="Calculation 2 2" xfId="33"/>
    <cellStyle name="Calculation 2 3" xfId="34"/>
    <cellStyle name="Check Cell 2" xfId="35"/>
    <cellStyle name="Comma [0] 10" xfId="36"/>
    <cellStyle name="Comma [0] 10 2" xfId="4"/>
    <cellStyle name="Comma [0] 10 2 2" xfId="6"/>
    <cellStyle name="Comma [0] 11" xfId="37"/>
    <cellStyle name="Comma [0] 12" xfId="38"/>
    <cellStyle name="Comma [0] 2" xfId="39"/>
    <cellStyle name="Comma [0] 2 2" xfId="40"/>
    <cellStyle name="Comma [0] 2 3" xfId="41"/>
    <cellStyle name="Comma [0] 2 3 2" xfId="42"/>
    <cellStyle name="Comma [0] 2 3 3" xfId="43"/>
    <cellStyle name="Comma [0] 3" xfId="44"/>
    <cellStyle name="Comma [0] 3 2" xfId="45"/>
    <cellStyle name="Comma [0] 3 3" xfId="46"/>
    <cellStyle name="Comma [0] 3 4" xfId="47"/>
    <cellStyle name="Comma [0] 4" xfId="48"/>
    <cellStyle name="Comma [0] 4 2" xfId="49"/>
    <cellStyle name="Comma [0] 4 3" xfId="50"/>
    <cellStyle name="Comma [0] 5" xfId="51"/>
    <cellStyle name="Comma [0] 5 2" xfId="52"/>
    <cellStyle name="Comma [0] 5 3" xfId="53"/>
    <cellStyle name="Comma [0] 6" xfId="54"/>
    <cellStyle name="Comma [0] 6 2" xfId="55"/>
    <cellStyle name="Comma [0] 6 3" xfId="56"/>
    <cellStyle name="Comma [0] 7" xfId="57"/>
    <cellStyle name="Comma [0] 7 2" xfId="58"/>
    <cellStyle name="Comma [0] 7 3" xfId="59"/>
    <cellStyle name="Comma [0] 8" xfId="60"/>
    <cellStyle name="Comma [0] 9" xfId="61"/>
    <cellStyle name="Comma 10" xfId="62"/>
    <cellStyle name="Comma 11" xfId="63"/>
    <cellStyle name="Comma 12" xfId="64"/>
    <cellStyle name="Comma 13" xfId="65"/>
    <cellStyle name="Comma 2" xfId="66"/>
    <cellStyle name="Comma 3" xfId="67"/>
    <cellStyle name="Comma 4" xfId="68"/>
    <cellStyle name="Comma 5" xfId="69"/>
    <cellStyle name="Comma 6" xfId="70"/>
    <cellStyle name="Comma 6 2" xfId="71"/>
    <cellStyle name="Comma 7" xfId="72"/>
    <cellStyle name="Comma 8" xfId="73"/>
    <cellStyle name="Comma 9" xfId="74"/>
    <cellStyle name="Comma0" xfId="75"/>
    <cellStyle name="Date" xfId="76"/>
    <cellStyle name="Explanatory Text 2" xfId="77"/>
    <cellStyle name="F2" xfId="78"/>
    <cellStyle name="F3" xfId="79"/>
    <cellStyle name="F4" xfId="80"/>
    <cellStyle name="F5" xfId="81"/>
    <cellStyle name="F6" xfId="82"/>
    <cellStyle name="F7" xfId="83"/>
    <cellStyle name="F8" xfId="84"/>
    <cellStyle name="Fixed" xfId="85"/>
    <cellStyle name="Good 2" xfId="86"/>
    <cellStyle name="Heading 1 2" xfId="87"/>
    <cellStyle name="Heading 2 2" xfId="88"/>
    <cellStyle name="Heading 3 2" xfId="89"/>
    <cellStyle name="Heading 3 2 2" xfId="90"/>
    <cellStyle name="Heading 4 2" xfId="91"/>
    <cellStyle name="Heading1" xfId="92"/>
    <cellStyle name="Heading2" xfId="93"/>
    <cellStyle name="Hyperlink 2" xfId="94"/>
    <cellStyle name="Hyperlink 3" xfId="95"/>
    <cellStyle name="Hyperlink 4" xfId="96"/>
    <cellStyle name="Hyperlink 5" xfId="97"/>
    <cellStyle name="Hyperlink 6" xfId="98"/>
    <cellStyle name="Îáû÷íûé_Ëèñò1" xfId="99"/>
    <cellStyle name="Input 2" xfId="100"/>
    <cellStyle name="Input 2 2" xfId="101"/>
    <cellStyle name="Input 2 3" xfId="102"/>
    <cellStyle name="Linked Cell 2" xfId="103"/>
    <cellStyle name="Neutral 2" xfId="104"/>
    <cellStyle name="Normal" xfId="0" builtinId="0"/>
    <cellStyle name="Normal - Style1" xfId="105"/>
    <cellStyle name="Normal 10" xfId="106"/>
    <cellStyle name="Normal 10 2" xfId="107"/>
    <cellStyle name="Normal 10 3" xfId="108"/>
    <cellStyle name="Normal 11" xfId="109"/>
    <cellStyle name="Normal 11 2" xfId="2"/>
    <cellStyle name="Normal 11 3" xfId="110"/>
    <cellStyle name="Normal 11 4" xfId="111"/>
    <cellStyle name="Normal 12" xfId="112"/>
    <cellStyle name="Normal 13" xfId="113"/>
    <cellStyle name="Normal 13 2" xfId="114"/>
    <cellStyle name="Normal 14" xfId="115"/>
    <cellStyle name="Normal 17" xfId="116"/>
    <cellStyle name="Normal 18" xfId="117"/>
    <cellStyle name="Normal 2" xfId="118"/>
    <cellStyle name="Normal 2 101" xfId="119"/>
    <cellStyle name="Normal 2 2" xfId="1"/>
    <cellStyle name="Normal 2 2 2" xfId="120"/>
    <cellStyle name="Normal 2 2 2 2" xfId="121"/>
    <cellStyle name="Normal 2 2 2 4" xfId="122"/>
    <cellStyle name="Normal 2 2 3" xfId="123"/>
    <cellStyle name="Normal 2 2 4" xfId="124"/>
    <cellStyle name="Normal 2 3" xfId="125"/>
    <cellStyle name="Normal 2 3 13" xfId="126"/>
    <cellStyle name="Normal 2 3 2" xfId="127"/>
    <cellStyle name="Normal 2 3 2 2" xfId="128"/>
    <cellStyle name="Normal 2 3 2 3" xfId="129"/>
    <cellStyle name="Normal 2 3 3" xfId="130"/>
    <cellStyle name="Normal 2 3 3 2" xfId="131"/>
    <cellStyle name="Normal 2 3 3 3" xfId="132"/>
    <cellStyle name="Normal 2 3 4" xfId="133"/>
    <cellStyle name="Normal 2 3 4 2" xfId="134"/>
    <cellStyle name="Normal 2 3 4 3" xfId="135"/>
    <cellStyle name="Normal 2 3 5" xfId="136"/>
    <cellStyle name="Normal 2 3 5 2" xfId="5"/>
    <cellStyle name="Normal 2 3 6" xfId="137"/>
    <cellStyle name="Normal 2 3 7" xfId="138"/>
    <cellStyle name="Normal 2 3 8" xfId="3"/>
    <cellStyle name="Normal 2 4" xfId="139"/>
    <cellStyle name="Normal 3" xfId="140"/>
    <cellStyle name="Normal 3 2" xfId="141"/>
    <cellStyle name="Normal 3 3" xfId="142"/>
    <cellStyle name="Normal 3 4" xfId="143"/>
    <cellStyle name="Normal 3 5" xfId="144"/>
    <cellStyle name="Normal 3 6" xfId="145"/>
    <cellStyle name="Normal 3 7" xfId="146"/>
    <cellStyle name="Normal 30" xfId="147"/>
    <cellStyle name="Normal 4" xfId="148"/>
    <cellStyle name="Normal 4 2" xfId="149"/>
    <cellStyle name="Normal 4 2 2" xfId="150"/>
    <cellStyle name="Normal 4 2 2 2" xfId="151"/>
    <cellStyle name="Normal 4 2 2 3" xfId="152"/>
    <cellStyle name="Normal 4 2 3" xfId="153"/>
    <cellStyle name="Normal 4 2 4" xfId="154"/>
    <cellStyle name="Normal 4 3" xfId="155"/>
    <cellStyle name="Normal 4 4" xfId="156"/>
    <cellStyle name="Normal 4 5" xfId="157"/>
    <cellStyle name="Normal 40 2" xfId="158"/>
    <cellStyle name="Normal 5" xfId="159"/>
    <cellStyle name="Normal 5 2" xfId="160"/>
    <cellStyle name="Normal 5 2 2" xfId="161"/>
    <cellStyle name="Normal 5 2 3" xfId="162"/>
    <cellStyle name="Normal 5 3" xfId="163"/>
    <cellStyle name="Normal 5 3 2" xfId="164"/>
    <cellStyle name="Normal 5 3 2 2" xfId="165"/>
    <cellStyle name="Normal 5 3 2 3" xfId="166"/>
    <cellStyle name="Normal 5 3 3" xfId="167"/>
    <cellStyle name="Normal 5 3 3 2" xfId="168"/>
    <cellStyle name="Normal 5 3 3 3" xfId="169"/>
    <cellStyle name="Normal 5 3 4" xfId="170"/>
    <cellStyle name="Normal 5 3 5" xfId="171"/>
    <cellStyle name="Normal 5 4" xfId="172"/>
    <cellStyle name="Normal 5 4 2" xfId="173"/>
    <cellStyle name="Normal 5 4 3" xfId="174"/>
    <cellStyle name="Normal 5 5" xfId="175"/>
    <cellStyle name="Normal 5 6" xfId="176"/>
    <cellStyle name="Normal 53" xfId="177"/>
    <cellStyle name="Normal 54" xfId="178"/>
    <cellStyle name="Normal 55" xfId="179"/>
    <cellStyle name="Normal 56" xfId="180"/>
    <cellStyle name="Normal 57" xfId="181"/>
    <cellStyle name="Normal 58" xfId="182"/>
    <cellStyle name="Normal 6" xfId="183"/>
    <cellStyle name="Normal 7" xfId="184"/>
    <cellStyle name="Normal 7 2" xfId="185"/>
    <cellStyle name="Normal 8" xfId="186"/>
    <cellStyle name="Normal 8 2" xfId="187"/>
    <cellStyle name="Normal 8 3" xfId="188"/>
    <cellStyle name="Normal 9" xfId="189"/>
    <cellStyle name="Normal 9 2" xfId="190"/>
    <cellStyle name="Normal 9 3" xfId="191"/>
    <cellStyle name="Normal 9 4" xfId="192"/>
    <cellStyle name="Note 2" xfId="193"/>
    <cellStyle name="Note 2 2" xfId="194"/>
    <cellStyle name="Note 2 3" xfId="195"/>
    <cellStyle name="Output 2" xfId="196"/>
    <cellStyle name="Output 2 2" xfId="197"/>
    <cellStyle name="Output 2 3" xfId="198"/>
    <cellStyle name="Percent 2" xfId="199"/>
    <cellStyle name="Title 2" xfId="200"/>
    <cellStyle name="Total 2" xfId="201"/>
    <cellStyle name="Total 2 2" xfId="202"/>
    <cellStyle name="Total 2 3" xfId="203"/>
    <cellStyle name="Warning Text 2" xfId="204"/>
    <cellStyle name="Обычный_Лист1" xfId="2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~%20NERACA/~%20NP%20PROVINSI/~%20REKON%20PDRB%20KABKOT/2022/REKON%20DATA/PUT%2014%20-%2010.02.2022/04%20Rekonsiliasi%20Seri%202010%20-%20PUT%2014%20(9.2.2022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~%20NERACA/~%20NP%20PROVINSI/~%20REKON%20PDRB%20KABKOT/2022/REKON%20DATA/PUT%2014%20-%2010.02.2022/03%20Data%20&amp;%20Resume%20Rekonsiliasi%20Seri%202010%20Full%20Data%202008-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0.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S2.PDRB"/>
      <sheetName val="S2.KAB"/>
      <sheetName val="Sheet1"/>
      <sheetName val="Temp"/>
      <sheetName val="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2">
          <cell r="A2" t="str">
            <v xml:space="preserve">1. Tanaman Pangan </v>
          </cell>
          <cell r="F2">
            <v>2008</v>
          </cell>
          <cell r="N2" t="str">
            <v>Kab. Kuantan Singingi</v>
          </cell>
          <cell r="S2" t="str">
            <v>A. Pertanian</v>
          </cell>
        </row>
        <row r="3">
          <cell r="A3" t="str">
            <v>2. Tanaman Hortikultura Semusim</v>
          </cell>
          <cell r="F3">
            <v>2009</v>
          </cell>
          <cell r="N3" t="str">
            <v>Kab. Indragiri Hulu</v>
          </cell>
          <cell r="S3" t="str">
            <v>B. Pertambangan &amp; Penggalian</v>
          </cell>
        </row>
        <row r="4">
          <cell r="A4" t="str">
            <v>3. Perkebunan Semusim</v>
          </cell>
          <cell r="F4">
            <v>2010</v>
          </cell>
          <cell r="N4" t="str">
            <v>Kab. Indragiri Hilir</v>
          </cell>
          <cell r="S4" t="str">
            <v>C. Industri Pengolahan</v>
          </cell>
        </row>
        <row r="5">
          <cell r="A5" t="str">
            <v>4. Tanaman Hortikultura Tahunan dan Lainnya</v>
          </cell>
          <cell r="F5">
            <v>2011</v>
          </cell>
          <cell r="N5" t="str">
            <v>Kab. Pelalawan</v>
          </cell>
          <cell r="S5" t="str">
            <v>D. Pengadaan Listrik dan Gas</v>
          </cell>
        </row>
        <row r="6">
          <cell r="A6" t="str">
            <v>5. Perkebunan Tahunan</v>
          </cell>
          <cell r="F6">
            <v>2012</v>
          </cell>
          <cell r="N6" t="str">
            <v>Kab. Siak</v>
          </cell>
          <cell r="S6" t="str">
            <v>E. Pengadaan Air, Pengelolaan Sampah, Limbah dan Daur Ulang</v>
          </cell>
        </row>
        <row r="7">
          <cell r="A7" t="str">
            <v xml:space="preserve">6. Peternakan </v>
          </cell>
          <cell r="F7">
            <v>2013</v>
          </cell>
          <cell r="N7" t="str">
            <v>Kab. Kampar</v>
          </cell>
          <cell r="S7" t="str">
            <v>F. Kontruksi</v>
          </cell>
        </row>
        <row r="8">
          <cell r="A8" t="str">
            <v xml:space="preserve">7. Jasa Pertanian dan Perburuan  </v>
          </cell>
          <cell r="F8">
            <v>2014</v>
          </cell>
          <cell r="N8" t="str">
            <v>Kab. Rokan Hulu</v>
          </cell>
          <cell r="S8" t="str">
            <v>G. Perdagangan Besar dan Eceran; Reparasi Mobil dan Sepeda Motor</v>
          </cell>
        </row>
        <row r="9">
          <cell r="A9" t="str">
            <v>8. Kehutanan dan Penebangan Kayu</v>
          </cell>
          <cell r="F9">
            <v>2015</v>
          </cell>
          <cell r="N9" t="str">
            <v>Kab. Bengkalis</v>
          </cell>
          <cell r="S9" t="str">
            <v>H. Transportasi dan Pergudangan</v>
          </cell>
        </row>
        <row r="10">
          <cell r="A10" t="str">
            <v xml:space="preserve">9. Perikanan </v>
          </cell>
          <cell r="F10">
            <v>2016</v>
          </cell>
          <cell r="N10" t="str">
            <v>Kab. Rokan Hilir</v>
          </cell>
          <cell r="S10" t="str">
            <v>I. Penyediaan Akomodasi &amp; Makan Minum</v>
          </cell>
        </row>
        <row r="11">
          <cell r="A11" t="str">
            <v>10. Pertambangan Minyak, Gas dan Panas Bumi</v>
          </cell>
          <cell r="F11">
            <v>2017</v>
          </cell>
          <cell r="N11" t="str">
            <v>Kab. Kepulauan Meranti</v>
          </cell>
          <cell r="S11" t="str">
            <v>J. Informasi dan Komunikasi</v>
          </cell>
        </row>
        <row r="12">
          <cell r="A12" t="str">
            <v>11. Pertambangan Batubara dan Lignit</v>
          </cell>
          <cell r="F12">
            <v>2018</v>
          </cell>
          <cell r="N12" t="str">
            <v>Kota Pekanbaru</v>
          </cell>
          <cell r="S12" t="str">
            <v>K. Jasa Keuangan dan Asuransi</v>
          </cell>
        </row>
        <row r="13">
          <cell r="A13" t="str">
            <v>12. Pertambangan Bijih Logam</v>
          </cell>
          <cell r="F13">
            <v>2019</v>
          </cell>
          <cell r="N13" t="str">
            <v>Kota Dumai</v>
          </cell>
          <cell r="S13" t="str">
            <v>L. Real Estate</v>
          </cell>
        </row>
        <row r="14">
          <cell r="A14" t="str">
            <v>13. Pertambangan dan Penggalian Lainnya</v>
          </cell>
          <cell r="F14">
            <v>2020</v>
          </cell>
          <cell r="N14" t="str">
            <v/>
          </cell>
          <cell r="S14" t="str">
            <v>M,N. Jasa Perusahaan</v>
          </cell>
        </row>
        <row r="15">
          <cell r="A15" t="str">
            <v>14. Industri Batubara</v>
          </cell>
          <cell r="F15" t="str">
            <v>2021</v>
          </cell>
          <cell r="N15" t="str">
            <v/>
          </cell>
          <cell r="S15" t="str">
            <v>O. Administrasi Pemerintahan, Pertahanan dan Jaminan Sosial Wajib</v>
          </cell>
        </row>
        <row r="16">
          <cell r="A16" t="str">
            <v>15. Pengilangan Migas</v>
          </cell>
          <cell r="F16" t="str">
            <v>2022</v>
          </cell>
          <cell r="N16" t="str">
            <v/>
          </cell>
          <cell r="S16" t="str">
            <v>P. Jasa Pendidikan</v>
          </cell>
        </row>
        <row r="17">
          <cell r="A17" t="str">
            <v xml:space="preserve">16. Industri Makanan dan Minuman </v>
          </cell>
          <cell r="F17" t="str">
            <v>2023</v>
          </cell>
          <cell r="N17" t="str">
            <v/>
          </cell>
          <cell r="S17" t="str">
            <v>Q. Jasa Kesehatan dan Kegiatan Sosial</v>
          </cell>
        </row>
        <row r="18">
          <cell r="A18" t="str">
            <v>17. Pengolahan Tembakau</v>
          </cell>
          <cell r="F18" t="str">
            <v>2024</v>
          </cell>
          <cell r="N18" t="str">
            <v/>
          </cell>
          <cell r="S18" t="str">
            <v>R,S,T,U. Jasa lainnya</v>
          </cell>
        </row>
        <row r="19">
          <cell r="A19" t="str">
            <v>18. Industri Tekstil dan Pakaian Jadi</v>
          </cell>
          <cell r="N19" t="str">
            <v/>
          </cell>
          <cell r="S19" t="str">
            <v>PDRB</v>
          </cell>
        </row>
        <row r="20">
          <cell r="A20" t="str">
            <v xml:space="preserve">19. Industri Kulit, Barang dari Kulit dan Alas Kaki </v>
          </cell>
          <cell r="N20" t="str">
            <v/>
          </cell>
        </row>
        <row r="21">
          <cell r="A21" t="str">
            <v xml:space="preserve">20. Industri Kayu, Barang dari Kayu dan Gabus dan Barang Anyaman dari Bambu, Rotan dan Sejenisnya </v>
          </cell>
          <cell r="N21" t="str">
            <v/>
          </cell>
        </row>
        <row r="22">
          <cell r="A22" t="str">
            <v xml:space="preserve">21. Industri Kertas dan Barang dari Kertas, Percetakan dan Reproduksi Media Rekaman </v>
          </cell>
          <cell r="N22" t="str">
            <v/>
          </cell>
        </row>
        <row r="23">
          <cell r="A23" t="str">
            <v>22. Industri Kimia, Farmasi dan Obat Tradisional</v>
          </cell>
          <cell r="N23" t="str">
            <v/>
          </cell>
        </row>
        <row r="24">
          <cell r="A24" t="str">
            <v>23. Industri Karet, Barang dari Karet dan Plastik</v>
          </cell>
          <cell r="N24" t="str">
            <v/>
          </cell>
        </row>
        <row r="25">
          <cell r="A25" t="str">
            <v>24. Industri Barang Galian bukan Logam</v>
          </cell>
          <cell r="N25" t="str">
            <v/>
          </cell>
        </row>
        <row r="26">
          <cell r="A26" t="str">
            <v xml:space="preserve">25. Industri Logam Dasar </v>
          </cell>
          <cell r="N26" t="str">
            <v/>
          </cell>
        </row>
        <row r="27">
          <cell r="A27" t="str">
            <v>26. Industri Barang dari Logam, Komputer, Barang Elektronik, Optik dan Peralatan Listrik</v>
          </cell>
          <cell r="N27" t="str">
            <v/>
          </cell>
        </row>
        <row r="28">
          <cell r="A28" t="str">
            <v>27. Industri Mesin dan Perlengkapan YTDL</v>
          </cell>
          <cell r="N28" t="str">
            <v/>
          </cell>
        </row>
        <row r="29">
          <cell r="A29" t="str">
            <v>28. Industri Alat Angkutan</v>
          </cell>
          <cell r="N29" t="str">
            <v/>
          </cell>
        </row>
        <row r="30">
          <cell r="A30" t="str">
            <v>29. Industri Furnitur</v>
          </cell>
          <cell r="N30" t="str">
            <v/>
          </cell>
        </row>
        <row r="31">
          <cell r="A31" t="str">
            <v>30. Industri pengolahan lainnya, jasa reparasi dan pemasangan mesin dan peralatan</v>
          </cell>
          <cell r="N31" t="str">
            <v/>
          </cell>
        </row>
        <row r="32">
          <cell r="A32" t="str">
            <v xml:space="preserve">31. Ketenagalistrikan </v>
          </cell>
          <cell r="N32" t="str">
            <v/>
          </cell>
        </row>
        <row r="33">
          <cell r="A33" t="str">
            <v>32. Pengadaan Gas dan Produksi Es</v>
          </cell>
          <cell r="N33" t="str">
            <v/>
          </cell>
        </row>
        <row r="34">
          <cell r="A34" t="str">
            <v>33. Pengadaan Air, Pengelolaan Sampah, Limbah dan Daur Ulang</v>
          </cell>
          <cell r="N34" t="str">
            <v/>
          </cell>
        </row>
        <row r="35">
          <cell r="A35" t="str">
            <v>34. Konstruksi</v>
          </cell>
          <cell r="N35" t="str">
            <v/>
          </cell>
        </row>
        <row r="36">
          <cell r="A36" t="str">
            <v>35. Perdagangan Mobil, Sepeda Motor dan Reparasinya</v>
          </cell>
          <cell r="N36" t="str">
            <v/>
          </cell>
        </row>
        <row r="37">
          <cell r="A37" t="str">
            <v>36. Perdagangan Besar dan Eceran, Bukan Mobil dan Sepeda Motor</v>
          </cell>
          <cell r="N37" t="str">
            <v/>
          </cell>
        </row>
        <row r="38">
          <cell r="A38" t="str">
            <v xml:space="preserve">37. Angkutan Rel </v>
          </cell>
          <cell r="N38" t="str">
            <v/>
          </cell>
        </row>
        <row r="39">
          <cell r="A39" t="str">
            <v>38. Angkutan Darat</v>
          </cell>
          <cell r="N39" t="str">
            <v/>
          </cell>
        </row>
        <row r="40">
          <cell r="A40" t="str">
            <v xml:space="preserve">39. Angkutan Laut </v>
          </cell>
        </row>
        <row r="41">
          <cell r="A41" t="str">
            <v>40. Angkutan Sungai Danau dan Penyeberangan</v>
          </cell>
        </row>
        <row r="42">
          <cell r="A42" t="str">
            <v>41. Angkutan Udara</v>
          </cell>
        </row>
        <row r="43">
          <cell r="A43" t="str">
            <v>42. Pergudangan dan Jasa Penunjang Angkutan, Pos dan Kurir</v>
          </cell>
        </row>
        <row r="44">
          <cell r="A44" t="str">
            <v xml:space="preserve">43. Penyediaan Akomodasi </v>
          </cell>
        </row>
        <row r="45">
          <cell r="A45" t="str">
            <v>44. Penyediaan Makan Minum</v>
          </cell>
        </row>
        <row r="46">
          <cell r="A46" t="str">
            <v>45. Informasi dan Komunikasi</v>
          </cell>
        </row>
        <row r="47">
          <cell r="A47" t="str">
            <v>46. Jasa Perantara Keuangan</v>
          </cell>
        </row>
        <row r="48">
          <cell r="A48" t="str">
            <v>47. Asuransi dan Dana Pensiun</v>
          </cell>
        </row>
        <row r="49">
          <cell r="A49" t="str">
            <v>48. Jasa Keuangan Lainnya</v>
          </cell>
        </row>
        <row r="50">
          <cell r="A50" t="str">
            <v>49. Jasa Penunjang Keuangan</v>
          </cell>
        </row>
        <row r="51">
          <cell r="A51" t="str">
            <v>50. Real Estate</v>
          </cell>
        </row>
        <row r="52">
          <cell r="A52" t="str">
            <v>51. Jasa Perusahaan</v>
          </cell>
        </row>
        <row r="53">
          <cell r="A53" t="str">
            <v>52. Administrasi Pemerintahan, Pertahanan dan Jaminan Sosial Wajib</v>
          </cell>
        </row>
        <row r="54">
          <cell r="A54" t="str">
            <v>53. Jasa Pendidikan</v>
          </cell>
        </row>
        <row r="55">
          <cell r="A55" t="str">
            <v>54. Jasa Kesehatan dan Kegiatan Sosial</v>
          </cell>
        </row>
        <row r="56">
          <cell r="A56" t="str">
            <v>55. Jasa lainnya</v>
          </cell>
        </row>
      </sheetData>
      <sheetData sheetId="60"/>
      <sheetData sheetId="6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0.P"/>
      <sheetName val="S1.PDRB"/>
      <sheetName val="S1.D"/>
      <sheetName val="S1.P"/>
      <sheetName val="S1.I"/>
      <sheetName val="S1.SD"/>
      <sheetName val="S1.SA"/>
      <sheetName val="S2LP"/>
      <sheetName val="S2LI"/>
      <sheetName val="S3R"/>
      <sheetName val="Temp"/>
      <sheetName val="Sheet1"/>
      <sheetName val="Sheet2"/>
      <sheetName val="9999"/>
      <sheetName val="0000"/>
      <sheetName val="3579"/>
      <sheetName val="3578"/>
      <sheetName val="3577"/>
      <sheetName val="1101"/>
      <sheetName val="1102"/>
      <sheetName val="1103"/>
      <sheetName val="1104"/>
      <sheetName val="1105"/>
      <sheetName val="1106"/>
      <sheetName val="1107"/>
      <sheetName val="1108"/>
      <sheetName val="1109"/>
      <sheetName val="1110"/>
      <sheetName val="1111"/>
      <sheetName val="1112"/>
      <sheetName val="1113"/>
      <sheetName val="1114"/>
      <sheetName val="1115"/>
      <sheetName val="1116"/>
      <sheetName val="1117"/>
      <sheetName val="1118"/>
      <sheetName val="1171"/>
      <sheetName val="1172"/>
      <sheetName val="1173"/>
      <sheetName val="1174"/>
      <sheetName val="1175"/>
      <sheetName val="1201"/>
      <sheetName val="1202"/>
      <sheetName val="1203"/>
      <sheetName val="1204"/>
      <sheetName val="1205"/>
      <sheetName val="1206"/>
      <sheetName val="1207"/>
      <sheetName val="1208"/>
      <sheetName val="1209"/>
      <sheetName val="1210"/>
      <sheetName val="1211"/>
      <sheetName val="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71"/>
      <sheetName val="1272"/>
      <sheetName val="1273"/>
      <sheetName val="1274"/>
      <sheetName val="1275"/>
      <sheetName val="1276"/>
      <sheetName val="1277"/>
      <sheetName val="1278"/>
      <sheetName val="1301"/>
      <sheetName val="1302"/>
      <sheetName val="1303"/>
      <sheetName val="1304"/>
      <sheetName val="1305"/>
      <sheetName val="1306"/>
      <sheetName val="1307"/>
      <sheetName val="1308"/>
      <sheetName val="1309"/>
      <sheetName val="1310"/>
      <sheetName val="1311"/>
      <sheetName val="1312"/>
      <sheetName val="1371"/>
      <sheetName val="1372"/>
      <sheetName val="1373"/>
      <sheetName val="1374"/>
      <sheetName val="1375"/>
      <sheetName val="1376"/>
      <sheetName val="1377"/>
      <sheetName val="1401"/>
      <sheetName val="1402"/>
      <sheetName val="1404"/>
      <sheetName val="1405"/>
      <sheetName val="1406"/>
      <sheetName val="1407"/>
      <sheetName val="1408"/>
      <sheetName val="1409"/>
      <sheetName val="1410"/>
      <sheetName val="1471"/>
      <sheetName val="1473"/>
      <sheetName val="1501"/>
      <sheetName val="1502"/>
      <sheetName val="1503"/>
      <sheetName val="1504"/>
      <sheetName val="1505"/>
      <sheetName val="1506"/>
      <sheetName val="1507"/>
      <sheetName val="1508"/>
      <sheetName val="1509"/>
      <sheetName val="1571"/>
      <sheetName val="1572"/>
      <sheetName val="1601"/>
      <sheetName val="1602"/>
      <sheetName val="1603"/>
      <sheetName val="1604"/>
      <sheetName val="1605"/>
      <sheetName val="1606"/>
      <sheetName val="1607"/>
      <sheetName val="1608"/>
      <sheetName val="1609"/>
      <sheetName val="1610"/>
      <sheetName val="1611"/>
      <sheetName val="1612"/>
      <sheetName val="1613"/>
      <sheetName val="1671"/>
      <sheetName val="1672"/>
      <sheetName val="1673"/>
      <sheetName val="1674"/>
      <sheetName val="1801"/>
      <sheetName val="1802"/>
      <sheetName val="1803"/>
      <sheetName val="1804"/>
      <sheetName val="1805"/>
      <sheetName val="1806"/>
      <sheetName val="1807"/>
      <sheetName val="1808"/>
      <sheetName val="1810"/>
      <sheetName val="1811"/>
      <sheetName val="1812"/>
      <sheetName val="1813"/>
      <sheetName val="1871"/>
      <sheetName val="1872"/>
      <sheetName val="1901"/>
      <sheetName val="1902"/>
      <sheetName val="1903"/>
      <sheetName val="1904"/>
      <sheetName val="1905"/>
      <sheetName val="1906"/>
      <sheetName val="1971"/>
      <sheetName val="2101"/>
      <sheetName val="2102"/>
      <sheetName val="2103"/>
      <sheetName val="2104"/>
      <sheetName val="2105"/>
      <sheetName val="2171"/>
      <sheetName val="2172"/>
      <sheetName val="3101"/>
      <sheetName val="3171"/>
      <sheetName val="3172"/>
      <sheetName val="3173"/>
      <sheetName val="3174"/>
      <sheetName val="3175"/>
      <sheetName val="3301"/>
      <sheetName val="3302"/>
      <sheetName val="3303"/>
      <sheetName val="3304"/>
      <sheetName val="3305"/>
      <sheetName val="3306"/>
      <sheetName val="3307"/>
      <sheetName val="3308"/>
      <sheetName val="3309"/>
      <sheetName val="3310"/>
      <sheetName val="3311"/>
      <sheetName val="3312"/>
      <sheetName val="3313"/>
      <sheetName val="3314"/>
      <sheetName val="3315"/>
      <sheetName val="3316"/>
      <sheetName val="3317"/>
      <sheetName val="3318"/>
      <sheetName val="3320"/>
      <sheetName val="3321"/>
      <sheetName val="3322"/>
      <sheetName val="3323"/>
      <sheetName val="3324"/>
      <sheetName val="3325"/>
      <sheetName val="3326"/>
      <sheetName val="3327"/>
      <sheetName val="3328"/>
      <sheetName val="3329"/>
      <sheetName val="3371"/>
      <sheetName val="3372"/>
      <sheetName val="3373"/>
      <sheetName val="3374"/>
      <sheetName val="3375"/>
      <sheetName val="3376"/>
      <sheetName val="3401"/>
      <sheetName val="3402"/>
      <sheetName val="3403"/>
      <sheetName val="3404"/>
      <sheetName val="3471"/>
      <sheetName val="3501"/>
      <sheetName val="3502"/>
      <sheetName val="3503"/>
      <sheetName val="3504"/>
      <sheetName val="3505"/>
      <sheetName val="3506"/>
      <sheetName val="3507"/>
      <sheetName val="3508"/>
      <sheetName val="3509"/>
      <sheetName val="3510"/>
      <sheetName val="3511"/>
      <sheetName val="3512"/>
      <sheetName val="3513"/>
      <sheetName val="3514"/>
      <sheetName val="3515"/>
      <sheetName val="3516"/>
      <sheetName val="3517"/>
      <sheetName val="3518"/>
      <sheetName val="3519"/>
      <sheetName val="3520"/>
      <sheetName val="3521"/>
      <sheetName val="3522"/>
      <sheetName val="3523"/>
      <sheetName val="3524"/>
      <sheetName val="3525"/>
      <sheetName val="3526"/>
      <sheetName val="3527"/>
      <sheetName val="3528"/>
      <sheetName val="3529"/>
      <sheetName val="3571"/>
      <sheetName val="3572"/>
      <sheetName val="3573"/>
      <sheetName val="3574"/>
      <sheetName val="3575"/>
      <sheetName val="3576"/>
      <sheetName val="3601"/>
      <sheetName val="3602"/>
      <sheetName val="3603"/>
      <sheetName val="3604"/>
      <sheetName val="3671"/>
      <sheetName val="3672"/>
      <sheetName val="3673"/>
      <sheetName val="3674"/>
      <sheetName val="5101"/>
      <sheetName val="5102"/>
      <sheetName val="5103"/>
      <sheetName val="5104"/>
      <sheetName val="5105"/>
      <sheetName val="5106"/>
      <sheetName val="5107"/>
      <sheetName val="5108"/>
      <sheetName val="5171"/>
      <sheetName val="5201"/>
      <sheetName val="5202"/>
      <sheetName val="5203"/>
      <sheetName val="5204"/>
      <sheetName val="5205"/>
      <sheetName val="5207"/>
      <sheetName val="5208"/>
      <sheetName val="5271"/>
      <sheetName val="5272"/>
      <sheetName val="5301"/>
      <sheetName val="5302"/>
      <sheetName val="5303"/>
      <sheetName val="5304"/>
      <sheetName val="5305"/>
      <sheetName val="5306"/>
      <sheetName val="5307"/>
      <sheetName val="5308"/>
      <sheetName val="5309"/>
      <sheetName val="5310"/>
      <sheetName val="5311"/>
      <sheetName val="5312"/>
      <sheetName val="5313"/>
      <sheetName val="5314"/>
      <sheetName val="5315"/>
      <sheetName val="5316"/>
      <sheetName val="5317"/>
      <sheetName val="5318"/>
      <sheetName val="5319"/>
      <sheetName val="5320"/>
      <sheetName val="5321"/>
      <sheetName val="5371"/>
      <sheetName val="6101"/>
      <sheetName val="6102"/>
      <sheetName val="6103"/>
      <sheetName val="6104"/>
      <sheetName val="6105"/>
      <sheetName val="6106"/>
      <sheetName val="6107"/>
      <sheetName val="6108"/>
      <sheetName val="6109"/>
      <sheetName val="6110"/>
      <sheetName val="6111"/>
      <sheetName val="6112"/>
      <sheetName val="6171"/>
      <sheetName val="6172"/>
      <sheetName val="6201"/>
      <sheetName val="6202"/>
      <sheetName val="6203"/>
      <sheetName val="6204"/>
      <sheetName val="6205"/>
      <sheetName val="6206"/>
      <sheetName val="6207"/>
      <sheetName val="6208"/>
      <sheetName val="6209"/>
      <sheetName val="6210"/>
      <sheetName val="6211"/>
      <sheetName val="6212"/>
      <sheetName val="6213"/>
      <sheetName val="6271"/>
      <sheetName val="6301"/>
      <sheetName val="6302"/>
      <sheetName val="6303"/>
      <sheetName val="6304"/>
      <sheetName val="6305"/>
      <sheetName val="6306"/>
      <sheetName val="6307"/>
      <sheetName val="6308"/>
      <sheetName val="6309"/>
      <sheetName val="6310"/>
      <sheetName val="6311"/>
      <sheetName val="6371"/>
      <sheetName val="6372"/>
      <sheetName val="6401"/>
      <sheetName val="6402"/>
      <sheetName val="6403"/>
      <sheetName val="6404"/>
      <sheetName val="6405"/>
      <sheetName val="6409"/>
      <sheetName val="6411"/>
      <sheetName val="6471"/>
      <sheetName val="6472"/>
      <sheetName val="6474"/>
      <sheetName val="6501"/>
      <sheetName val="6502"/>
      <sheetName val="6503"/>
      <sheetName val="6504"/>
      <sheetName val="6571"/>
      <sheetName val="7101"/>
      <sheetName val="7102"/>
      <sheetName val="7103"/>
      <sheetName val="7104"/>
      <sheetName val="7105"/>
      <sheetName val="7106"/>
      <sheetName val="7107"/>
      <sheetName val="7108"/>
      <sheetName val="7109"/>
      <sheetName val="7110"/>
      <sheetName val="7111"/>
      <sheetName val="7171"/>
      <sheetName val="7172"/>
      <sheetName val="7173"/>
      <sheetName val="7174"/>
      <sheetName val="7201"/>
      <sheetName val="7202"/>
      <sheetName val="7203"/>
      <sheetName val="7204"/>
      <sheetName val="7205"/>
      <sheetName val="7206"/>
      <sheetName val="7207"/>
      <sheetName val="7208"/>
      <sheetName val="7209"/>
      <sheetName val="7210"/>
      <sheetName val="7211"/>
      <sheetName val="7212"/>
      <sheetName val="7271"/>
      <sheetName val="7301"/>
      <sheetName val="7302"/>
      <sheetName val="7303"/>
      <sheetName val="7304"/>
      <sheetName val="7305"/>
      <sheetName val="7306"/>
      <sheetName val="7307"/>
      <sheetName val="7308"/>
      <sheetName val="7309"/>
      <sheetName val="7310"/>
      <sheetName val="7311"/>
      <sheetName val="7312"/>
      <sheetName val="7313"/>
      <sheetName val="7314"/>
      <sheetName val="7315"/>
      <sheetName val="7316"/>
      <sheetName val="7317"/>
      <sheetName val="7318"/>
      <sheetName val="7322"/>
      <sheetName val="7325"/>
      <sheetName val="7326"/>
      <sheetName val="7371"/>
      <sheetName val="7372"/>
      <sheetName val="7373"/>
      <sheetName val="7401"/>
      <sheetName val="7402"/>
      <sheetName val="7403"/>
      <sheetName val="7404"/>
      <sheetName val="7405"/>
      <sheetName val="7406"/>
      <sheetName val="7407"/>
      <sheetName val="7408"/>
      <sheetName val="7409"/>
      <sheetName val="7410"/>
      <sheetName val="7411"/>
      <sheetName val="7412"/>
      <sheetName val="7413"/>
      <sheetName val="7414"/>
      <sheetName val="7415"/>
      <sheetName val="7471"/>
      <sheetName val="7472"/>
      <sheetName val="7501"/>
      <sheetName val="7502"/>
      <sheetName val="7503"/>
      <sheetName val="7504"/>
      <sheetName val="7505"/>
      <sheetName val="7571"/>
      <sheetName val="7601"/>
      <sheetName val="7602"/>
      <sheetName val="7603"/>
      <sheetName val="7604"/>
      <sheetName val="7605"/>
      <sheetName val="7606"/>
      <sheetName val="8102"/>
      <sheetName val="8103"/>
      <sheetName val="8104"/>
      <sheetName val="8105"/>
      <sheetName val="8106"/>
      <sheetName val="8107"/>
      <sheetName val="8108"/>
      <sheetName val="8109"/>
      <sheetName val="8171"/>
      <sheetName val="8172"/>
      <sheetName val="8201"/>
      <sheetName val="8202"/>
      <sheetName val="8203"/>
      <sheetName val="8204"/>
      <sheetName val="8205"/>
      <sheetName val="8206"/>
      <sheetName val="8207"/>
      <sheetName val="8208"/>
      <sheetName val="8271"/>
      <sheetName val="8272"/>
      <sheetName val="9101"/>
      <sheetName val="9102"/>
      <sheetName val="9103"/>
      <sheetName val="9104"/>
      <sheetName val="9105"/>
      <sheetName val="9106"/>
      <sheetName val="9107"/>
      <sheetName val="9108"/>
      <sheetName val="9109"/>
      <sheetName val="9110"/>
      <sheetName val="9111"/>
      <sheetName val="9112"/>
      <sheetName val="9171"/>
      <sheetName val="9401"/>
      <sheetName val="9402"/>
      <sheetName val="9403"/>
      <sheetName val="9404"/>
      <sheetName val="9408"/>
      <sheetName val="9409"/>
      <sheetName val="9410"/>
      <sheetName val="9411"/>
      <sheetName val="9412"/>
      <sheetName val="9413"/>
      <sheetName val="9414"/>
      <sheetName val="9415"/>
      <sheetName val="9416"/>
      <sheetName val="9417"/>
      <sheetName val="9418"/>
      <sheetName val="9419"/>
      <sheetName val="9420"/>
      <sheetName val="9426"/>
      <sheetName val="9427"/>
      <sheetName val="9428"/>
      <sheetName val="9429"/>
      <sheetName val="9430"/>
      <sheetName val="9431"/>
      <sheetName val="9432"/>
      <sheetName val="9433"/>
      <sheetName val="9434"/>
      <sheetName val="9435"/>
      <sheetName val="9436"/>
      <sheetName val="9471"/>
      <sheetName val="1200"/>
      <sheetName val="1701"/>
      <sheetName val="1702"/>
      <sheetName val="1703"/>
      <sheetName val="1704"/>
      <sheetName val="1705"/>
      <sheetName val="1706"/>
      <sheetName val="1707"/>
      <sheetName val="1708"/>
      <sheetName val="1709"/>
      <sheetName val="1771"/>
      <sheetName val="3201"/>
      <sheetName val="3202"/>
      <sheetName val="3203"/>
      <sheetName val="3204"/>
      <sheetName val="3205"/>
      <sheetName val="3206"/>
      <sheetName val="3207"/>
      <sheetName val="3208"/>
      <sheetName val="3209"/>
      <sheetName val="3210"/>
      <sheetName val="3211"/>
      <sheetName val="3212"/>
      <sheetName val="3213"/>
      <sheetName val="3214"/>
      <sheetName val="3215"/>
      <sheetName val="3216"/>
      <sheetName val="3217"/>
      <sheetName val="3218"/>
      <sheetName val="3271"/>
      <sheetName val="3272"/>
      <sheetName val="3273"/>
      <sheetName val="3274"/>
      <sheetName val="3275"/>
      <sheetName val="3276"/>
      <sheetName val="3277"/>
      <sheetName val="3278"/>
      <sheetName val="3279"/>
      <sheetName val="1300"/>
      <sheetName val="1400"/>
      <sheetName val="1500"/>
      <sheetName val="1600"/>
      <sheetName val="1700"/>
      <sheetName val="1800"/>
      <sheetName val="1900"/>
      <sheetName val="2100"/>
      <sheetName val="3200"/>
      <sheetName val="3300"/>
      <sheetName val="3400"/>
      <sheetName val="3500"/>
      <sheetName val="3600"/>
      <sheetName val="5100"/>
      <sheetName val="5200"/>
      <sheetName val="5300"/>
      <sheetName val="6100"/>
      <sheetName val="6200"/>
      <sheetName val="6300"/>
      <sheetName val="6400"/>
      <sheetName val="6500"/>
      <sheetName val="7100"/>
      <sheetName val="7200"/>
      <sheetName val="7300"/>
      <sheetName val="7400"/>
      <sheetName val="7500"/>
      <sheetName val="7600"/>
      <sheetName val="8100"/>
      <sheetName val="9100"/>
      <sheetName val="3100"/>
      <sheetName val="1100"/>
      <sheetName val="8101"/>
      <sheetName val="8200"/>
      <sheetName val="3319"/>
      <sheetName val="1809"/>
      <sheetName val="1403"/>
      <sheetName val="5206"/>
      <sheetName val="9400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G1">
            <v>11</v>
          </cell>
          <cell r="H1">
            <v>153</v>
          </cell>
        </row>
        <row r="2">
          <cell r="G2" t="str">
            <v>C</v>
          </cell>
          <cell r="H2">
            <v>154</v>
          </cell>
        </row>
      </sheetData>
      <sheetData sheetId="9"/>
      <sheetData sheetId="10"/>
      <sheetData sheetId="11"/>
      <sheetData sheetId="12">
        <row r="2">
          <cell r="A2">
            <v>2008</v>
          </cell>
          <cell r="U2" t="str">
            <v>A. Pertanian</v>
          </cell>
        </row>
        <row r="3">
          <cell r="A3">
            <v>2009</v>
          </cell>
          <cell r="U3" t="str">
            <v>B. Pertambangan &amp; Penggalian</v>
          </cell>
        </row>
        <row r="4">
          <cell r="A4">
            <v>2010</v>
          </cell>
          <cell r="U4" t="str">
            <v>B. Pertambangan &amp; Penggalian Tanpa Migas</v>
          </cell>
        </row>
        <row r="5">
          <cell r="A5">
            <v>2011</v>
          </cell>
          <cell r="U5" t="str">
            <v>C. Industri Pengolahan</v>
          </cell>
        </row>
        <row r="6">
          <cell r="A6">
            <v>2012</v>
          </cell>
          <cell r="U6" t="str">
            <v>C. Industri Pengolahan Tanpa Migas</v>
          </cell>
        </row>
        <row r="7">
          <cell r="A7">
            <v>2013</v>
          </cell>
          <cell r="U7" t="str">
            <v>D. Pengadaan Listrik dan Gas</v>
          </cell>
        </row>
        <row r="8">
          <cell r="A8">
            <v>2014</v>
          </cell>
          <cell r="U8" t="str">
            <v>E. Pengadaan Air, Pengelolaan Sampah, Limbah dan Daur Ulang</v>
          </cell>
        </row>
        <row r="9">
          <cell r="A9">
            <v>2015</v>
          </cell>
          <cell r="U9" t="str">
            <v>F. Kontruksi</v>
          </cell>
        </row>
        <row r="10">
          <cell r="A10">
            <v>2016</v>
          </cell>
          <cell r="U10" t="str">
            <v>G. Perdagangan Besar dan Eceran; Reparasi Mobil dan Sepeda Motor</v>
          </cell>
        </row>
        <row r="11">
          <cell r="A11">
            <v>2017</v>
          </cell>
          <cell r="U11" t="str">
            <v>H. Transportasi dan Pergudangan</v>
          </cell>
        </row>
        <row r="12">
          <cell r="A12">
            <v>2018</v>
          </cell>
          <cell r="U12" t="str">
            <v>I. Penyediaan Akomodasi &amp; Makan Minum</v>
          </cell>
        </row>
        <row r="13">
          <cell r="A13">
            <v>2019</v>
          </cell>
          <cell r="U13" t="str">
            <v>J. Informasi dan Komunikasi</v>
          </cell>
        </row>
        <row r="14">
          <cell r="A14">
            <v>2020</v>
          </cell>
          <cell r="U14" t="str">
            <v>K. Jasa Keuangan dan Asuransi</v>
          </cell>
        </row>
        <row r="15">
          <cell r="A15" t="str">
            <v>2021</v>
          </cell>
          <cell r="U15" t="str">
            <v>L. Real Estate</v>
          </cell>
        </row>
        <row r="16">
          <cell r="A16" t="str">
            <v>2022</v>
          </cell>
          <cell r="U16" t="str">
            <v>M,N. Jasa Perusahaan</v>
          </cell>
        </row>
        <row r="17">
          <cell r="A17" t="str">
            <v>2023</v>
          </cell>
          <cell r="U17" t="str">
            <v>O. Administrasi Pemerintahan, Pertahanan dan Jaminan Sosial Wajib</v>
          </cell>
        </row>
        <row r="18">
          <cell r="A18" t="str">
            <v>2024</v>
          </cell>
          <cell r="U18" t="str">
            <v>P. Jasa Pendidikan</v>
          </cell>
        </row>
        <row r="19">
          <cell r="U19" t="str">
            <v>Q. Jasa Kesehatan dan Kegiatan Sosial</v>
          </cell>
        </row>
        <row r="20">
          <cell r="U20" t="str">
            <v>R,S,T,U. Jasa lainnya</v>
          </cell>
        </row>
        <row r="21">
          <cell r="U21" t="str">
            <v>PDRB</v>
          </cell>
        </row>
        <row r="22">
          <cell r="U22" t="str">
            <v>PDRB TANPA MIGAS</v>
          </cell>
        </row>
      </sheetData>
      <sheetData sheetId="13">
        <row r="2">
          <cell r="A2" t="str">
            <v>Aceh</v>
          </cell>
          <cell r="F2" t="str">
            <v>Nusa Tenggara Barat</v>
          </cell>
        </row>
        <row r="3">
          <cell r="A3" t="str">
            <v>Sumatera Utara</v>
          </cell>
          <cell r="F3" t="str">
            <v>Total Kab/Kota</v>
          </cell>
        </row>
        <row r="4">
          <cell r="A4" t="str">
            <v>Sumatera Barat</v>
          </cell>
          <cell r="F4" t="str">
            <v>Kab. Lombok Barat</v>
          </cell>
        </row>
        <row r="5">
          <cell r="A5" t="str">
            <v>Riau</v>
          </cell>
          <cell r="F5" t="str">
            <v>Kab. Lombok Tengah</v>
          </cell>
        </row>
        <row r="6">
          <cell r="A6" t="str">
            <v>Jambi</v>
          </cell>
          <cell r="F6" t="str">
            <v>Kab. Lombok Timur</v>
          </cell>
        </row>
        <row r="7">
          <cell r="A7" t="str">
            <v>Sumatera Selatan</v>
          </cell>
          <cell r="F7" t="str">
            <v>Kab. Sumbawa</v>
          </cell>
        </row>
        <row r="8">
          <cell r="A8" t="str">
            <v>Bengkulu</v>
          </cell>
          <cell r="F8" t="str">
            <v>Kab. Dompu</v>
          </cell>
        </row>
        <row r="9">
          <cell r="A9" t="str">
            <v>Lampung</v>
          </cell>
          <cell r="F9" t="str">
            <v>Kab. Bima</v>
          </cell>
        </row>
        <row r="10">
          <cell r="A10" t="str">
            <v>Kep. Bangka Belitung</v>
          </cell>
          <cell r="F10" t="str">
            <v>Kab. Sumbawa Barat</v>
          </cell>
        </row>
        <row r="11">
          <cell r="A11" t="str">
            <v>Kep. Riau</v>
          </cell>
          <cell r="F11" t="str">
            <v>Kab. Lombok Utara</v>
          </cell>
        </row>
        <row r="12">
          <cell r="A12" t="str">
            <v>DKI Jakarta</v>
          </cell>
          <cell r="F12" t="str">
            <v>Kota Mataram</v>
          </cell>
        </row>
        <row r="13">
          <cell r="A13" t="str">
            <v>Jawa Barat</v>
          </cell>
          <cell r="F13" t="str">
            <v>Kota Bima</v>
          </cell>
        </row>
        <row r="14">
          <cell r="A14" t="str">
            <v>Jawa Tengah</v>
          </cell>
          <cell r="F14" t="str">
            <v/>
          </cell>
        </row>
        <row r="15">
          <cell r="A15" t="str">
            <v>DI Yogyakarta</v>
          </cell>
          <cell r="F15" t="str">
            <v/>
          </cell>
        </row>
        <row r="16">
          <cell r="A16" t="str">
            <v>Jawa Timur</v>
          </cell>
          <cell r="F16" t="str">
            <v/>
          </cell>
        </row>
        <row r="17">
          <cell r="A17" t="str">
            <v>Banten</v>
          </cell>
          <cell r="F17" t="str">
            <v/>
          </cell>
        </row>
        <row r="18">
          <cell r="A18" t="str">
            <v>Bali</v>
          </cell>
          <cell r="F18" t="str">
            <v/>
          </cell>
        </row>
        <row r="19">
          <cell r="A19" t="str">
            <v>Nusa Tenggara Barat</v>
          </cell>
          <cell r="F19" t="str">
            <v/>
          </cell>
        </row>
        <row r="20">
          <cell r="A20" t="str">
            <v>Nusa Tenggara Timur</v>
          </cell>
          <cell r="F20" t="str">
            <v/>
          </cell>
        </row>
        <row r="21">
          <cell r="A21" t="str">
            <v>Kalimantan Barat</v>
          </cell>
          <cell r="F21" t="str">
            <v/>
          </cell>
        </row>
        <row r="22">
          <cell r="A22" t="str">
            <v>Kalimantan Tengah</v>
          </cell>
          <cell r="F22" t="str">
            <v/>
          </cell>
        </row>
        <row r="23">
          <cell r="A23" t="str">
            <v>Kalimantan Selatan</v>
          </cell>
          <cell r="F23" t="str">
            <v/>
          </cell>
        </row>
        <row r="24">
          <cell r="A24" t="str">
            <v>Kalimantan Timur</v>
          </cell>
          <cell r="F24" t="str">
            <v/>
          </cell>
        </row>
        <row r="25">
          <cell r="A25" t="str">
            <v>Kalimantan Utara</v>
          </cell>
          <cell r="F25" t="str">
            <v/>
          </cell>
        </row>
        <row r="26">
          <cell r="A26" t="str">
            <v>Sulawesi Utara</v>
          </cell>
          <cell r="F26" t="str">
            <v/>
          </cell>
        </row>
        <row r="27">
          <cell r="A27" t="str">
            <v>Sulawesi Tengah</v>
          </cell>
          <cell r="F27" t="str">
            <v/>
          </cell>
        </row>
        <row r="28">
          <cell r="A28" t="str">
            <v>Sulawesi Selatan</v>
          </cell>
          <cell r="F28" t="str">
            <v/>
          </cell>
        </row>
        <row r="29">
          <cell r="A29" t="str">
            <v>Sulawesi Tenggara</v>
          </cell>
          <cell r="F29" t="str">
            <v/>
          </cell>
        </row>
        <row r="30">
          <cell r="A30" t="str">
            <v>Gorontalo</v>
          </cell>
          <cell r="F30" t="str">
            <v/>
          </cell>
        </row>
        <row r="31">
          <cell r="A31" t="str">
            <v>Sulawesi Barat</v>
          </cell>
          <cell r="F31" t="str">
            <v/>
          </cell>
        </row>
        <row r="32">
          <cell r="A32" t="str">
            <v>Maluku</v>
          </cell>
          <cell r="F32" t="str">
            <v/>
          </cell>
        </row>
        <row r="33">
          <cell r="A33" t="str">
            <v>Maluku Utara</v>
          </cell>
          <cell r="F33" t="str">
            <v/>
          </cell>
        </row>
        <row r="34">
          <cell r="A34" t="str">
            <v>Papua Barat</v>
          </cell>
          <cell r="F34" t="str">
            <v/>
          </cell>
        </row>
        <row r="35">
          <cell r="A35" t="str">
            <v>Papua</v>
          </cell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T460"/>
  <sheetViews>
    <sheetView tabSelected="1" zoomScale="90" zoomScaleNormal="90" workbookViewId="0">
      <pane xSplit="3" ySplit="8" topLeftCell="D57" activePane="bottomRight" state="frozen"/>
      <selection activeCell="D140" sqref="D140"/>
      <selection pane="topRight" activeCell="D140" sqref="D140"/>
      <selection pane="bottomLeft" activeCell="D140" sqref="D140"/>
      <selection pane="bottomRight" activeCell="D140" sqref="D140"/>
    </sheetView>
  </sheetViews>
  <sheetFormatPr defaultColWidth="9.140625" defaultRowHeight="15" x14ac:dyDescent="0.25"/>
  <cols>
    <col min="1" max="1" width="8.5703125" style="2" customWidth="1"/>
    <col min="2" max="2" width="3" style="56" customWidth="1"/>
    <col min="3" max="3" width="38.7109375" style="57" customWidth="1"/>
    <col min="4" max="4" width="16.28515625" style="2" customWidth="1"/>
    <col min="5" max="20" width="15.7109375" style="2" customWidth="1"/>
    <col min="21" max="165" width="9.140625" style="2"/>
    <col min="166" max="166" width="8.5703125" style="2" bestFit="1" customWidth="1"/>
    <col min="167" max="167" width="3" style="2" customWidth="1"/>
    <col min="168" max="168" width="43.5703125" style="2" customWidth="1"/>
    <col min="169" max="169" width="5.85546875" style="2" customWidth="1"/>
    <col min="170" max="170" width="33.7109375" style="2" customWidth="1"/>
    <col min="171" max="175" width="9.140625" style="2" customWidth="1"/>
    <col min="176" max="176" width="3" style="2" bestFit="1" customWidth="1"/>
    <col min="177" max="16384" width="9.140625" style="2"/>
  </cols>
  <sheetData>
    <row r="1" spans="1:20" x14ac:dyDescent="0.25">
      <c r="A1" s="1" t="s">
        <v>0</v>
      </c>
      <c r="B1" s="1"/>
      <c r="C1" s="1"/>
    </row>
    <row r="2" spans="1:20" x14ac:dyDescent="0.25">
      <c r="A2" s="1" t="s">
        <v>1</v>
      </c>
      <c r="B2" s="3" t="s">
        <v>2</v>
      </c>
      <c r="C2" s="4" t="s">
        <v>97</v>
      </c>
      <c r="D2" s="5" t="s">
        <v>3</v>
      </c>
      <c r="E2" s="6" t="s">
        <v>98</v>
      </c>
    </row>
    <row r="4" spans="1:20" ht="15.75" customHeight="1" x14ac:dyDescent="0.25">
      <c r="A4" s="7" t="s">
        <v>4</v>
      </c>
      <c r="B4" s="8" t="s">
        <v>5</v>
      </c>
      <c r="C4" s="8"/>
      <c r="D4" s="9">
        <v>2008</v>
      </c>
      <c r="E4" s="9">
        <v>2009</v>
      </c>
      <c r="F4" s="9">
        <v>2010</v>
      </c>
      <c r="G4" s="9">
        <v>2011</v>
      </c>
      <c r="H4" s="9">
        <v>2012</v>
      </c>
      <c r="I4" s="9">
        <v>2013</v>
      </c>
      <c r="J4" s="10">
        <v>2014</v>
      </c>
      <c r="K4" s="10">
        <v>2015</v>
      </c>
      <c r="L4" s="10">
        <v>2016</v>
      </c>
      <c r="M4" s="10">
        <v>2017</v>
      </c>
      <c r="N4" s="10">
        <v>2018</v>
      </c>
      <c r="O4" s="10">
        <v>2019</v>
      </c>
      <c r="P4" s="10">
        <v>2020</v>
      </c>
      <c r="Q4" s="10">
        <v>2021</v>
      </c>
      <c r="R4" s="10">
        <v>2022</v>
      </c>
      <c r="S4" s="10">
        <v>2023</v>
      </c>
      <c r="T4" s="10">
        <v>2024</v>
      </c>
    </row>
    <row r="5" spans="1:20" ht="13.5" customHeight="1" x14ac:dyDescent="0.25">
      <c r="A5" s="7"/>
      <c r="B5" s="8"/>
      <c r="C5" s="11"/>
      <c r="D5" s="12"/>
      <c r="E5" s="12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ht="13.5" customHeight="1" x14ac:dyDescent="0.25">
      <c r="A6" s="7"/>
      <c r="B6" s="8"/>
      <c r="C6" s="11"/>
      <c r="D6" s="14"/>
      <c r="E6" s="14"/>
      <c r="F6" s="14"/>
      <c r="G6" s="14"/>
      <c r="H6" s="14"/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spans="1:20" s="20" customFormat="1" x14ac:dyDescent="0.25">
      <c r="A7" s="16">
        <v>-1</v>
      </c>
      <c r="B7" s="17">
        <v>-2</v>
      </c>
      <c r="C7" s="18"/>
      <c r="D7" s="19">
        <v>-3</v>
      </c>
      <c r="E7" s="19">
        <v>-4</v>
      </c>
      <c r="F7" s="19">
        <v>-5</v>
      </c>
      <c r="G7" s="19">
        <v>-6</v>
      </c>
      <c r="H7" s="19">
        <v>-7</v>
      </c>
      <c r="I7" s="19">
        <v>-8</v>
      </c>
      <c r="J7" s="19">
        <v>-9</v>
      </c>
      <c r="K7" s="19">
        <v>-10</v>
      </c>
      <c r="L7" s="19">
        <v>-11</v>
      </c>
      <c r="M7" s="19">
        <v>-12</v>
      </c>
      <c r="N7" s="19">
        <v>-13</v>
      </c>
      <c r="O7" s="19">
        <v>-14</v>
      </c>
      <c r="P7" s="19">
        <v>-15</v>
      </c>
      <c r="Q7" s="19">
        <v>-16</v>
      </c>
      <c r="R7" s="19">
        <v>-17</v>
      </c>
      <c r="S7" s="19">
        <v>-18</v>
      </c>
      <c r="T7" s="19">
        <v>-19</v>
      </c>
    </row>
    <row r="8" spans="1:20" s="20" customFormat="1" x14ac:dyDescent="0.25">
      <c r="A8" s="21"/>
      <c r="B8" s="22"/>
      <c r="C8" s="23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1:20" s="28" customFormat="1" ht="15" customHeight="1" x14ac:dyDescent="0.25">
      <c r="A9" s="24" t="s">
        <v>6</v>
      </c>
      <c r="B9" s="25" t="s">
        <v>7</v>
      </c>
      <c r="C9" s="26"/>
      <c r="D9" s="27">
        <f>D10+D18+D19</f>
        <v>6673906.713297219</v>
      </c>
      <c r="E9" s="27">
        <f t="shared" ref="E9:T9" si="0">E10+E18+E19</f>
        <v>7182656.3320910437</v>
      </c>
      <c r="F9" s="27">
        <f t="shared" si="0"/>
        <v>8214046.4112960445</v>
      </c>
      <c r="G9" s="27">
        <f t="shared" si="0"/>
        <v>8962462.3133186921</v>
      </c>
      <c r="H9" s="27">
        <f t="shared" si="0"/>
        <v>9529321.492736917</v>
      </c>
      <c r="I9" s="27">
        <f t="shared" si="0"/>
        <v>10058261.732327031</v>
      </c>
      <c r="J9" s="27">
        <f t="shared" si="0"/>
        <v>11468111.020001682</v>
      </c>
      <c r="K9" s="27">
        <f t="shared" si="0"/>
        <v>12465327.097223215</v>
      </c>
      <c r="L9" s="27">
        <f t="shared" si="0"/>
        <v>13652387.353140956</v>
      </c>
      <c r="M9" s="27">
        <f t="shared" si="0"/>
        <v>14569280.815345738</v>
      </c>
      <c r="N9" s="27">
        <f t="shared" si="0"/>
        <v>14633125.966606807</v>
      </c>
      <c r="O9" s="27">
        <f t="shared" si="0"/>
        <v>15288965.650190463</v>
      </c>
      <c r="P9" s="27">
        <f t="shared" si="0"/>
        <v>17116460.661233291</v>
      </c>
      <c r="Q9" s="27">
        <f t="shared" si="0"/>
        <v>20154171.922680765</v>
      </c>
      <c r="R9" s="27">
        <f t="shared" si="0"/>
        <v>0</v>
      </c>
      <c r="S9" s="27">
        <f t="shared" si="0"/>
        <v>0</v>
      </c>
      <c r="T9" s="27">
        <f t="shared" si="0"/>
        <v>0</v>
      </c>
    </row>
    <row r="10" spans="1:20" s="33" customFormat="1" x14ac:dyDescent="0.25">
      <c r="A10" s="29"/>
      <c r="B10" s="30">
        <v>1</v>
      </c>
      <c r="C10" s="31" t="s">
        <v>8</v>
      </c>
      <c r="D10" s="32">
        <f>SUM(D11:D17)</f>
        <v>5392680.0873533413</v>
      </c>
      <c r="E10" s="32">
        <f t="shared" ref="E10:T10" si="1">SUM(E11:E17)</f>
        <v>5752626.3447895404</v>
      </c>
      <c r="F10" s="32">
        <f t="shared" si="1"/>
        <v>6612385.5661301725</v>
      </c>
      <c r="G10" s="32">
        <f t="shared" si="1"/>
        <v>7243612.9267604621</v>
      </c>
      <c r="H10" s="32">
        <f t="shared" si="1"/>
        <v>7759249.5105089927</v>
      </c>
      <c r="I10" s="32">
        <f t="shared" si="1"/>
        <v>8209381.6334660724</v>
      </c>
      <c r="J10" s="32">
        <f t="shared" si="1"/>
        <v>9549040.813891327</v>
      </c>
      <c r="K10" s="32">
        <f t="shared" si="1"/>
        <v>10175358.524075055</v>
      </c>
      <c r="L10" s="32">
        <f t="shared" si="1"/>
        <v>10992642.889494164</v>
      </c>
      <c r="M10" s="32">
        <f t="shared" si="1"/>
        <v>11728969.057744948</v>
      </c>
      <c r="N10" s="32">
        <f t="shared" si="1"/>
        <v>11673993.141452208</v>
      </c>
      <c r="O10" s="32">
        <f t="shared" si="1"/>
        <v>12244523.086423583</v>
      </c>
      <c r="P10" s="32">
        <f t="shared" si="1"/>
        <v>13795118.774100842</v>
      </c>
      <c r="Q10" s="32">
        <f t="shared" si="1"/>
        <v>16666126.789023487</v>
      </c>
      <c r="R10" s="32">
        <f t="shared" si="1"/>
        <v>0</v>
      </c>
      <c r="S10" s="32">
        <f t="shared" si="1"/>
        <v>0</v>
      </c>
      <c r="T10" s="32">
        <f t="shared" si="1"/>
        <v>0</v>
      </c>
    </row>
    <row r="11" spans="1:20" s="33" customFormat="1" x14ac:dyDescent="0.25">
      <c r="A11" s="29"/>
      <c r="B11" s="30"/>
      <c r="C11" s="34" t="s">
        <v>9</v>
      </c>
      <c r="D11" s="32">
        <v>280368.58829675626</v>
      </c>
      <c r="E11" s="32">
        <v>311977.47785424948</v>
      </c>
      <c r="F11" s="32">
        <v>350515.20923901245</v>
      </c>
      <c r="G11" s="32">
        <v>387981.71758164599</v>
      </c>
      <c r="H11" s="32">
        <v>409552.85148098302</v>
      </c>
      <c r="I11" s="32">
        <v>442967.33285716898</v>
      </c>
      <c r="J11" s="32">
        <v>476013.76933116431</v>
      </c>
      <c r="K11" s="32">
        <v>548214.01096449536</v>
      </c>
      <c r="L11" s="32">
        <v>662332.18901372096</v>
      </c>
      <c r="M11" s="32">
        <v>748003.91350107966</v>
      </c>
      <c r="N11" s="32">
        <v>800505.29090439831</v>
      </c>
      <c r="O11" s="32">
        <v>798153.93469321309</v>
      </c>
      <c r="P11" s="32">
        <v>830545.27215715975</v>
      </c>
      <c r="Q11" s="32">
        <v>766264.6560477711</v>
      </c>
      <c r="R11" s="32">
        <v>0</v>
      </c>
      <c r="S11" s="32">
        <v>0</v>
      </c>
      <c r="T11" s="32">
        <v>0</v>
      </c>
    </row>
    <row r="12" spans="1:20" s="33" customFormat="1" x14ac:dyDescent="0.25">
      <c r="A12" s="29"/>
      <c r="B12" s="30"/>
      <c r="C12" s="34" t="s">
        <v>10</v>
      </c>
      <c r="D12" s="32">
        <v>34223.190208262502</v>
      </c>
      <c r="E12" s="32">
        <v>38714.040729348897</v>
      </c>
      <c r="F12" s="32">
        <v>41888.11</v>
      </c>
      <c r="G12" s="32">
        <v>45695.400733522998</v>
      </c>
      <c r="H12" s="32">
        <v>50321.685184560192</v>
      </c>
      <c r="I12" s="32">
        <v>55053.392983456506</v>
      </c>
      <c r="J12" s="32">
        <v>56312.623857907223</v>
      </c>
      <c r="K12" s="32">
        <v>86953.928554626633</v>
      </c>
      <c r="L12" s="32">
        <v>102418.31086674677</v>
      </c>
      <c r="M12" s="32">
        <v>111969.6929082195</v>
      </c>
      <c r="N12" s="32">
        <v>120585.62783760802</v>
      </c>
      <c r="O12" s="32">
        <v>123923.92035866431</v>
      </c>
      <c r="P12" s="32">
        <v>123763.09189482285</v>
      </c>
      <c r="Q12" s="32">
        <v>129848.93772964916</v>
      </c>
      <c r="R12" s="32">
        <v>0</v>
      </c>
      <c r="S12" s="32">
        <v>0</v>
      </c>
      <c r="T12" s="32">
        <v>0</v>
      </c>
    </row>
    <row r="13" spans="1:20" s="33" customFormat="1" x14ac:dyDescent="0.25">
      <c r="A13" s="29"/>
      <c r="B13" s="30"/>
      <c r="C13" s="34" t="s">
        <v>11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</row>
    <row r="14" spans="1:20" s="33" customFormat="1" x14ac:dyDescent="0.25">
      <c r="A14" s="29"/>
      <c r="B14" s="30"/>
      <c r="C14" s="35" t="s">
        <v>12</v>
      </c>
      <c r="D14" s="32">
        <v>51923.551548053001</v>
      </c>
      <c r="E14" s="32">
        <v>53677.931266474014</v>
      </c>
      <c r="F14" s="32">
        <v>49588.760600645299</v>
      </c>
      <c r="G14" s="32">
        <v>54884.450790112598</v>
      </c>
      <c r="H14" s="32">
        <v>58567.100471225</v>
      </c>
      <c r="I14" s="32">
        <v>62953.779149184003</v>
      </c>
      <c r="J14" s="32">
        <v>69218.274039587006</v>
      </c>
      <c r="K14" s="32">
        <v>76599.523748839914</v>
      </c>
      <c r="L14" s="32">
        <v>87234.142575798163</v>
      </c>
      <c r="M14" s="32">
        <v>94446.485143489204</v>
      </c>
      <c r="N14" s="32">
        <v>100577.58635020847</v>
      </c>
      <c r="O14" s="32">
        <v>108947.25920188228</v>
      </c>
      <c r="P14" s="32">
        <v>107411.31202587337</v>
      </c>
      <c r="Q14" s="32">
        <v>108558.87300129539</v>
      </c>
      <c r="R14" s="32">
        <v>0</v>
      </c>
      <c r="S14" s="32">
        <v>0</v>
      </c>
      <c r="T14" s="32">
        <v>0</v>
      </c>
    </row>
    <row r="15" spans="1:20" s="33" customFormat="1" x14ac:dyDescent="0.25">
      <c r="A15" s="29"/>
      <c r="B15" s="30"/>
      <c r="C15" s="34" t="s">
        <v>13</v>
      </c>
      <c r="D15" s="32">
        <v>4795147.2057340099</v>
      </c>
      <c r="E15" s="32">
        <v>5096932.8353599999</v>
      </c>
      <c r="F15" s="32">
        <v>5892389.3542142399</v>
      </c>
      <c r="G15" s="32">
        <v>6441474.6780304797</v>
      </c>
      <c r="H15" s="32">
        <v>6884166.2855962599</v>
      </c>
      <c r="I15" s="32">
        <v>7243173.0883565098</v>
      </c>
      <c r="J15" s="32">
        <v>8478447.3612090014</v>
      </c>
      <c r="K15" s="32">
        <v>8921261.6818301715</v>
      </c>
      <c r="L15" s="32">
        <v>9524899.308639979</v>
      </c>
      <c r="M15" s="32">
        <v>10107292.435560327</v>
      </c>
      <c r="N15" s="32">
        <v>9948522.7539522275</v>
      </c>
      <c r="O15" s="32">
        <v>10481557.440172605</v>
      </c>
      <c r="P15" s="32">
        <v>11993128.832882352</v>
      </c>
      <c r="Q15" s="32">
        <v>14859915.977953456</v>
      </c>
      <c r="R15" s="32">
        <v>0</v>
      </c>
      <c r="S15" s="32">
        <v>0</v>
      </c>
      <c r="T15" s="32">
        <v>0</v>
      </c>
    </row>
    <row r="16" spans="1:20" s="33" customFormat="1" x14ac:dyDescent="0.25">
      <c r="A16" s="29"/>
      <c r="B16" s="30"/>
      <c r="C16" s="34" t="s">
        <v>14</v>
      </c>
      <c r="D16" s="32">
        <v>171722.030860119</v>
      </c>
      <c r="E16" s="32">
        <v>186129.42102388933</v>
      </c>
      <c r="F16" s="32">
        <v>207885.896101928</v>
      </c>
      <c r="G16" s="32">
        <v>235960.787988325</v>
      </c>
      <c r="H16" s="32">
        <v>270092.59364637203</v>
      </c>
      <c r="I16" s="32">
        <v>307340.03464686801</v>
      </c>
      <c r="J16" s="32">
        <v>355095.41664791224</v>
      </c>
      <c r="K16" s="32">
        <v>422488.30604237271</v>
      </c>
      <c r="L16" s="32">
        <v>482125.48052730894</v>
      </c>
      <c r="M16" s="32">
        <v>522943.22198650206</v>
      </c>
      <c r="N16" s="32">
        <v>556108.78421960725</v>
      </c>
      <c r="O16" s="32">
        <v>579249.54958202643</v>
      </c>
      <c r="P16" s="32">
        <v>575024.50336737512</v>
      </c>
      <c r="Q16" s="32">
        <v>630275.95128274045</v>
      </c>
      <c r="R16" s="32">
        <v>0</v>
      </c>
      <c r="S16" s="32">
        <v>0</v>
      </c>
      <c r="T16" s="32">
        <v>0</v>
      </c>
    </row>
    <row r="17" spans="1:20" s="33" customFormat="1" x14ac:dyDescent="0.25">
      <c r="A17" s="29"/>
      <c r="B17" s="30"/>
      <c r="C17" s="34" t="s">
        <v>15</v>
      </c>
      <c r="D17" s="32">
        <v>59295.5207061412</v>
      </c>
      <c r="E17" s="32">
        <v>65194.638555578502</v>
      </c>
      <c r="F17" s="32">
        <v>70118.235974346448</v>
      </c>
      <c r="G17" s="32">
        <v>77615.891636376604</v>
      </c>
      <c r="H17" s="32">
        <v>86548.994129592698</v>
      </c>
      <c r="I17" s="32">
        <v>97894.005472884994</v>
      </c>
      <c r="J17" s="32">
        <v>113953.36880575401</v>
      </c>
      <c r="K17" s="32">
        <v>119841.07293454937</v>
      </c>
      <c r="L17" s="32">
        <v>133633.45787061044</v>
      </c>
      <c r="M17" s="32">
        <v>144313.30864533019</v>
      </c>
      <c r="N17" s="32">
        <v>147693.09818815804</v>
      </c>
      <c r="O17" s="32">
        <v>152690.98241519197</v>
      </c>
      <c r="P17" s="32">
        <v>165245.76177325836</v>
      </c>
      <c r="Q17" s="32">
        <v>171262.39300857508</v>
      </c>
      <c r="R17" s="32">
        <v>0</v>
      </c>
      <c r="S17" s="32">
        <v>0</v>
      </c>
      <c r="T17" s="32">
        <v>0</v>
      </c>
    </row>
    <row r="18" spans="1:20" s="33" customFormat="1" x14ac:dyDescent="0.25">
      <c r="A18" s="29"/>
      <c r="B18" s="30">
        <v>2</v>
      </c>
      <c r="C18" s="36" t="s">
        <v>16</v>
      </c>
      <c r="D18" s="32">
        <v>1160990.2509064199</v>
      </c>
      <c r="E18" s="32">
        <v>1278435.36828495</v>
      </c>
      <c r="F18" s="32">
        <v>1433633.6250877499</v>
      </c>
      <c r="G18" s="32">
        <v>1530387.4463144641</v>
      </c>
      <c r="H18" s="32">
        <v>1556661.85318525</v>
      </c>
      <c r="I18" s="32">
        <v>1609122.96036366</v>
      </c>
      <c r="J18" s="32">
        <v>1635059.6230965802</v>
      </c>
      <c r="K18" s="32">
        <v>1969517.074113956</v>
      </c>
      <c r="L18" s="32">
        <v>2312467.673801777</v>
      </c>
      <c r="M18" s="32">
        <v>2473171.3715217859</v>
      </c>
      <c r="N18" s="32">
        <v>2569870.4390227627</v>
      </c>
      <c r="O18" s="32">
        <v>2648848.6225081687</v>
      </c>
      <c r="P18" s="32">
        <v>2911577.4544226951</v>
      </c>
      <c r="Q18" s="32">
        <v>3051181.7702073543</v>
      </c>
      <c r="R18" s="32">
        <v>0</v>
      </c>
      <c r="S18" s="32">
        <v>0</v>
      </c>
      <c r="T18" s="32">
        <v>0</v>
      </c>
    </row>
    <row r="19" spans="1:20" s="33" customFormat="1" x14ac:dyDescent="0.25">
      <c r="A19" s="29"/>
      <c r="B19" s="30">
        <v>3</v>
      </c>
      <c r="C19" s="36" t="s">
        <v>17</v>
      </c>
      <c r="D19" s="32">
        <v>120236.375037458</v>
      </c>
      <c r="E19" s="32">
        <v>151594.61901655351</v>
      </c>
      <c r="F19" s="32">
        <v>168027.22007812228</v>
      </c>
      <c r="G19" s="32">
        <v>188461.940243766</v>
      </c>
      <c r="H19" s="32">
        <v>213410.12904267301</v>
      </c>
      <c r="I19" s="32">
        <v>239757.13849729899</v>
      </c>
      <c r="J19" s="32">
        <v>284010.58301377494</v>
      </c>
      <c r="K19" s="32">
        <v>320451.49903420341</v>
      </c>
      <c r="L19" s="32">
        <v>347276.78984501358</v>
      </c>
      <c r="M19" s="32">
        <v>367140.38607900369</v>
      </c>
      <c r="N19" s="32">
        <v>389262.38613183668</v>
      </c>
      <c r="O19" s="32">
        <v>395593.94125871168</v>
      </c>
      <c r="P19" s="32">
        <v>409764.43270975171</v>
      </c>
      <c r="Q19" s="32">
        <v>436863.36344992404</v>
      </c>
      <c r="R19" s="32">
        <v>0</v>
      </c>
      <c r="S19" s="32">
        <v>0</v>
      </c>
      <c r="T19" s="32">
        <v>0</v>
      </c>
    </row>
    <row r="20" spans="1:20" s="28" customFormat="1" ht="15" customHeight="1" x14ac:dyDescent="0.25">
      <c r="A20" s="37" t="s">
        <v>18</v>
      </c>
      <c r="B20" s="38" t="s">
        <v>19</v>
      </c>
      <c r="C20" s="39"/>
      <c r="D20" s="40">
        <f t="shared" ref="D20:T20" si="2">SUM(D21:D24)</f>
        <v>1304180.270734858</v>
      </c>
      <c r="E20" s="40">
        <f t="shared" si="2"/>
        <v>1459176.7985694939</v>
      </c>
      <c r="F20" s="40">
        <f t="shared" si="2"/>
        <v>1592674.0739985551</v>
      </c>
      <c r="G20" s="40">
        <f t="shared" si="2"/>
        <v>1791336.327633176</v>
      </c>
      <c r="H20" s="40">
        <f t="shared" si="2"/>
        <v>2014346.1900394941</v>
      </c>
      <c r="I20" s="40">
        <f t="shared" si="2"/>
        <v>2126933.2089286097</v>
      </c>
      <c r="J20" s="40">
        <f t="shared" si="2"/>
        <v>2291269.1274942276</v>
      </c>
      <c r="K20" s="40">
        <f t="shared" si="2"/>
        <v>1417520.9564723796</v>
      </c>
      <c r="L20" s="40">
        <f t="shared" si="2"/>
        <v>1389268.2989634734</v>
      </c>
      <c r="M20" s="40">
        <f t="shared" si="2"/>
        <v>1441826.872114738</v>
      </c>
      <c r="N20" s="40">
        <f t="shared" si="2"/>
        <v>1599364.8600101555</v>
      </c>
      <c r="O20" s="40">
        <f t="shared" si="2"/>
        <v>1552935.2834711578</v>
      </c>
      <c r="P20" s="40">
        <f t="shared" si="2"/>
        <v>1349167.6730464341</v>
      </c>
      <c r="Q20" s="40">
        <f t="shared" si="2"/>
        <v>1410983.6706309542</v>
      </c>
      <c r="R20" s="40">
        <f t="shared" si="2"/>
        <v>0</v>
      </c>
      <c r="S20" s="40">
        <f t="shared" si="2"/>
        <v>0</v>
      </c>
      <c r="T20" s="40">
        <f t="shared" si="2"/>
        <v>0</v>
      </c>
    </row>
    <row r="21" spans="1:20" s="33" customFormat="1" x14ac:dyDescent="0.25">
      <c r="A21" s="29"/>
      <c r="B21" s="30">
        <v>1</v>
      </c>
      <c r="C21" s="31" t="s">
        <v>20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</row>
    <row r="22" spans="1:20" s="33" customFormat="1" x14ac:dyDescent="0.25">
      <c r="A22" s="29"/>
      <c r="B22" s="30">
        <v>2</v>
      </c>
      <c r="C22" s="36" t="s">
        <v>21</v>
      </c>
      <c r="D22" s="32">
        <v>889575.83218834212</v>
      </c>
      <c r="E22" s="32">
        <v>973978.82115617103</v>
      </c>
      <c r="F22" s="32">
        <v>1068927.979761</v>
      </c>
      <c r="G22" s="32">
        <v>1210548.68873833</v>
      </c>
      <c r="H22" s="32">
        <v>1414027.8582915501</v>
      </c>
      <c r="I22" s="32">
        <v>1546886.5126281099</v>
      </c>
      <c r="J22" s="32">
        <v>1643587.9292717597</v>
      </c>
      <c r="K22" s="32">
        <v>645715.79423156439</v>
      </c>
      <c r="L22" s="32">
        <v>524160.50855949707</v>
      </c>
      <c r="M22" s="32">
        <v>517547.5519148715</v>
      </c>
      <c r="N22" s="32">
        <v>619108.38531733397</v>
      </c>
      <c r="O22" s="32">
        <v>558079.57811999437</v>
      </c>
      <c r="P22" s="32">
        <v>397469.36522281228</v>
      </c>
      <c r="Q22" s="32">
        <v>397424.01396824041</v>
      </c>
      <c r="R22" s="32">
        <v>0</v>
      </c>
      <c r="S22" s="32">
        <v>0</v>
      </c>
      <c r="T22" s="32">
        <v>0</v>
      </c>
    </row>
    <row r="23" spans="1:20" s="33" customFormat="1" x14ac:dyDescent="0.25">
      <c r="A23" s="29"/>
      <c r="B23" s="30">
        <v>3</v>
      </c>
      <c r="C23" s="36" t="s">
        <v>22</v>
      </c>
      <c r="D23" s="32">
        <v>107334.211818817</v>
      </c>
      <c r="E23" s="32">
        <v>115884.415234842</v>
      </c>
      <c r="F23" s="32">
        <v>128859.53423755498</v>
      </c>
      <c r="G23" s="32">
        <v>153288.179339617</v>
      </c>
      <c r="H23" s="32">
        <v>155255.06643141399</v>
      </c>
      <c r="I23" s="32">
        <v>99176.959539999982</v>
      </c>
      <c r="J23" s="32">
        <v>122257.71912356005</v>
      </c>
      <c r="K23" s="32">
        <v>128921.41004082107</v>
      </c>
      <c r="L23" s="32">
        <v>148734.89636275734</v>
      </c>
      <c r="M23" s="32">
        <v>152870.61975170302</v>
      </c>
      <c r="N23" s="32">
        <v>154533.27803859592</v>
      </c>
      <c r="O23" s="32">
        <v>153415.69337182085</v>
      </c>
      <c r="P23" s="32">
        <v>151044.76122174467</v>
      </c>
      <c r="Q23" s="32">
        <v>168986.09963128148</v>
      </c>
      <c r="R23" s="32">
        <v>0</v>
      </c>
      <c r="S23" s="32">
        <v>0</v>
      </c>
      <c r="T23" s="32">
        <v>0</v>
      </c>
    </row>
    <row r="24" spans="1:20" s="33" customFormat="1" x14ac:dyDescent="0.25">
      <c r="A24" s="29"/>
      <c r="B24" s="30">
        <v>4</v>
      </c>
      <c r="C24" s="36" t="s">
        <v>23</v>
      </c>
      <c r="D24" s="32">
        <v>307270.22672769899</v>
      </c>
      <c r="E24" s="32">
        <v>369313.56217848102</v>
      </c>
      <c r="F24" s="32">
        <v>394886.56</v>
      </c>
      <c r="G24" s="32">
        <v>427499.45955522906</v>
      </c>
      <c r="H24" s="32">
        <v>445063.26531653001</v>
      </c>
      <c r="I24" s="32">
        <v>480869.7367605</v>
      </c>
      <c r="J24" s="32">
        <v>525423.47909890802</v>
      </c>
      <c r="K24" s="32">
        <v>642883.75219999405</v>
      </c>
      <c r="L24" s="32">
        <v>716372.89404121903</v>
      </c>
      <c r="M24" s="32">
        <v>771408.70044816332</v>
      </c>
      <c r="N24" s="32">
        <v>825723.1966542257</v>
      </c>
      <c r="O24" s="32">
        <v>841440.01197934244</v>
      </c>
      <c r="P24" s="32">
        <v>800653.54660187708</v>
      </c>
      <c r="Q24" s="32">
        <v>844573.5570314324</v>
      </c>
      <c r="R24" s="32">
        <v>0</v>
      </c>
      <c r="S24" s="32">
        <v>0</v>
      </c>
      <c r="T24" s="32">
        <v>0</v>
      </c>
    </row>
    <row r="25" spans="1:20" s="28" customFormat="1" ht="15" customHeight="1" x14ac:dyDescent="0.25">
      <c r="A25" s="37" t="s">
        <v>24</v>
      </c>
      <c r="B25" s="38" t="s">
        <v>25</v>
      </c>
      <c r="C25" s="39"/>
      <c r="D25" s="40">
        <f>D26+SUM(D29:D43)</f>
        <v>3521450.2355573331</v>
      </c>
      <c r="E25" s="40">
        <f t="shared" ref="E25:T25" si="3">E26+SUM(E29:E43)</f>
        <v>3801815.5261778035</v>
      </c>
      <c r="F25" s="40">
        <f t="shared" si="3"/>
        <v>4046474.8258204446</v>
      </c>
      <c r="G25" s="40">
        <f t="shared" si="3"/>
        <v>4413916.4398615314</v>
      </c>
      <c r="H25" s="40">
        <f t="shared" si="3"/>
        <v>5039976.4745173855</v>
      </c>
      <c r="I25" s="40">
        <f t="shared" si="3"/>
        <v>5640113.326865796</v>
      </c>
      <c r="J25" s="40">
        <f t="shared" si="3"/>
        <v>6189459.3494018288</v>
      </c>
      <c r="K25" s="40">
        <f t="shared" si="3"/>
        <v>6771966.2250975817</v>
      </c>
      <c r="L25" s="40">
        <f t="shared" si="3"/>
        <v>7555426.6433632029</v>
      </c>
      <c r="M25" s="40">
        <f t="shared" si="3"/>
        <v>8213896.6743937945</v>
      </c>
      <c r="N25" s="40">
        <f t="shared" si="3"/>
        <v>8603071.2338127587</v>
      </c>
      <c r="O25" s="40">
        <f t="shared" si="3"/>
        <v>8923082.9905733168</v>
      </c>
      <c r="P25" s="40">
        <f t="shared" si="3"/>
        <v>9346983.5834510066</v>
      </c>
      <c r="Q25" s="40">
        <f t="shared" si="3"/>
        <v>10854863.668822847</v>
      </c>
      <c r="R25" s="40">
        <f t="shared" si="3"/>
        <v>0</v>
      </c>
      <c r="S25" s="40">
        <f t="shared" si="3"/>
        <v>0</v>
      </c>
      <c r="T25" s="40">
        <f t="shared" si="3"/>
        <v>0</v>
      </c>
    </row>
    <row r="26" spans="1:20" s="33" customFormat="1" x14ac:dyDescent="0.25">
      <c r="A26" s="29"/>
      <c r="B26" s="30">
        <v>1</v>
      </c>
      <c r="C26" s="36" t="s">
        <v>26</v>
      </c>
      <c r="D26" s="32">
        <f>D27+D28</f>
        <v>0</v>
      </c>
      <c r="E26" s="32">
        <f t="shared" ref="E26:T26" si="4">E27+E28</f>
        <v>0</v>
      </c>
      <c r="F26" s="32">
        <f t="shared" si="4"/>
        <v>0</v>
      </c>
      <c r="G26" s="32">
        <f t="shared" si="4"/>
        <v>0</v>
      </c>
      <c r="H26" s="32">
        <f t="shared" si="4"/>
        <v>0</v>
      </c>
      <c r="I26" s="32">
        <f t="shared" si="4"/>
        <v>0</v>
      </c>
      <c r="J26" s="32">
        <f t="shared" si="4"/>
        <v>0</v>
      </c>
      <c r="K26" s="32">
        <f t="shared" si="4"/>
        <v>0</v>
      </c>
      <c r="L26" s="32">
        <f t="shared" si="4"/>
        <v>0</v>
      </c>
      <c r="M26" s="32">
        <f t="shared" si="4"/>
        <v>0</v>
      </c>
      <c r="N26" s="32">
        <f t="shared" si="4"/>
        <v>0</v>
      </c>
      <c r="O26" s="32">
        <f t="shared" si="4"/>
        <v>0</v>
      </c>
      <c r="P26" s="32">
        <f t="shared" si="4"/>
        <v>0</v>
      </c>
      <c r="Q26" s="32">
        <f t="shared" si="4"/>
        <v>0</v>
      </c>
      <c r="R26" s="32">
        <f t="shared" si="4"/>
        <v>0</v>
      </c>
      <c r="S26" s="32">
        <f t="shared" si="4"/>
        <v>0</v>
      </c>
      <c r="T26" s="32">
        <f t="shared" si="4"/>
        <v>0</v>
      </c>
    </row>
    <row r="27" spans="1:20" s="33" customFormat="1" x14ac:dyDescent="0.25">
      <c r="A27" s="29"/>
      <c r="B27" s="30"/>
      <c r="C27" s="36" t="s">
        <v>27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</row>
    <row r="28" spans="1:20" s="33" customFormat="1" x14ac:dyDescent="0.25">
      <c r="A28" s="29"/>
      <c r="B28" s="30"/>
      <c r="C28" s="36" t="s">
        <v>28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  <c r="S28" s="32">
        <v>0</v>
      </c>
      <c r="T28" s="32">
        <v>0</v>
      </c>
    </row>
    <row r="29" spans="1:20" s="33" customFormat="1" x14ac:dyDescent="0.25">
      <c r="A29" s="29"/>
      <c r="B29" s="30">
        <v>2</v>
      </c>
      <c r="C29" s="36" t="s">
        <v>29</v>
      </c>
      <c r="D29" s="32">
        <v>3381846.8393969401</v>
      </c>
      <c r="E29" s="32">
        <v>3652458.1647846601</v>
      </c>
      <c r="F29" s="32">
        <v>3889443.29828635</v>
      </c>
      <c r="G29" s="32">
        <v>4236761.1730950195</v>
      </c>
      <c r="H29" s="32">
        <v>4852353.2833742099</v>
      </c>
      <c r="I29" s="32">
        <v>5444928.6910195127</v>
      </c>
      <c r="J29" s="32">
        <v>5975330.2644690014</v>
      </c>
      <c r="K29" s="32">
        <v>6542575.0426139412</v>
      </c>
      <c r="L29" s="32">
        <v>7319593.7298556007</v>
      </c>
      <c r="M29" s="32">
        <v>7973614.0123152286</v>
      </c>
      <c r="N29" s="32">
        <v>8348894.8068387304</v>
      </c>
      <c r="O29" s="32">
        <v>8646285.2784825601</v>
      </c>
      <c r="P29" s="32">
        <v>9106187.3313075956</v>
      </c>
      <c r="Q29" s="32">
        <v>10610671.534961976</v>
      </c>
      <c r="R29" s="32">
        <v>0</v>
      </c>
      <c r="S29" s="32">
        <v>0</v>
      </c>
      <c r="T29" s="32">
        <v>0</v>
      </c>
    </row>
    <row r="30" spans="1:20" s="33" customFormat="1" x14ac:dyDescent="0.25">
      <c r="A30" s="29"/>
      <c r="B30" s="30">
        <v>3</v>
      </c>
      <c r="C30" s="36" t="s">
        <v>30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</row>
    <row r="31" spans="1:20" s="33" customFormat="1" x14ac:dyDescent="0.25">
      <c r="A31" s="29"/>
      <c r="B31" s="30">
        <v>4</v>
      </c>
      <c r="C31" s="36" t="s">
        <v>31</v>
      </c>
      <c r="D31" s="32">
        <v>2015.9338264634769</v>
      </c>
      <c r="E31" s="32">
        <v>2292.8250548944429</v>
      </c>
      <c r="F31" s="32">
        <v>2570.9175178829751</v>
      </c>
      <c r="G31" s="32">
        <v>2799.28219637853</v>
      </c>
      <c r="H31" s="32">
        <v>3117.9934461582702</v>
      </c>
      <c r="I31" s="32">
        <v>3554.3036716506449</v>
      </c>
      <c r="J31" s="32">
        <v>3848.2411037167199</v>
      </c>
      <c r="K31" s="32">
        <v>4209.0811608140566</v>
      </c>
      <c r="L31" s="32">
        <v>4403.4781433607941</v>
      </c>
      <c r="M31" s="32">
        <v>4530.5104614531192</v>
      </c>
      <c r="N31" s="32">
        <v>4665.7123837398403</v>
      </c>
      <c r="O31" s="32">
        <v>4790.8235546240685</v>
      </c>
      <c r="P31" s="32">
        <v>4442.7169494227019</v>
      </c>
      <c r="Q31" s="32">
        <v>4625.1233563019305</v>
      </c>
      <c r="R31" s="32">
        <v>0</v>
      </c>
      <c r="S31" s="32">
        <v>0</v>
      </c>
      <c r="T31" s="32">
        <v>0</v>
      </c>
    </row>
    <row r="32" spans="1:20" s="33" customFormat="1" x14ac:dyDescent="0.25">
      <c r="A32" s="29"/>
      <c r="B32" s="30">
        <v>5</v>
      </c>
      <c r="C32" s="31" t="s">
        <v>32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</row>
    <row r="33" spans="1:20" s="33" customFormat="1" x14ac:dyDescent="0.25">
      <c r="A33" s="29"/>
      <c r="B33" s="30">
        <v>6</v>
      </c>
      <c r="C33" s="31" t="s">
        <v>33</v>
      </c>
      <c r="D33" s="32">
        <v>6686.5817563317096</v>
      </c>
      <c r="E33" s="32">
        <v>7349.8642994258098</v>
      </c>
      <c r="F33" s="32">
        <v>7380.2226298125606</v>
      </c>
      <c r="G33" s="32">
        <v>8356.8049650770408</v>
      </c>
      <c r="H33" s="32">
        <v>8905.5141721071996</v>
      </c>
      <c r="I33" s="32">
        <v>9398.8132972090607</v>
      </c>
      <c r="J33" s="32">
        <v>9595.7516994349135</v>
      </c>
      <c r="K33" s="32">
        <v>11221.694606074101</v>
      </c>
      <c r="L33" s="32">
        <v>12820.034567634519</v>
      </c>
      <c r="M33" s="32">
        <v>13004.691454423642</v>
      </c>
      <c r="N33" s="32">
        <v>13192.386451702476</v>
      </c>
      <c r="O33" s="32">
        <v>13389.446932781602</v>
      </c>
      <c r="P33" s="32">
        <v>12613.489385841865</v>
      </c>
      <c r="Q33" s="32">
        <v>13120.97042700032</v>
      </c>
      <c r="R33" s="32">
        <v>0</v>
      </c>
      <c r="S33" s="32">
        <v>0</v>
      </c>
      <c r="T33" s="32">
        <v>0</v>
      </c>
    </row>
    <row r="34" spans="1:20" s="33" customFormat="1" x14ac:dyDescent="0.25">
      <c r="A34" s="29"/>
      <c r="B34" s="30">
        <v>7</v>
      </c>
      <c r="C34" s="31" t="s">
        <v>34</v>
      </c>
      <c r="D34" s="32">
        <v>17661.490000000002</v>
      </c>
      <c r="E34" s="32">
        <v>19661.490000000002</v>
      </c>
      <c r="F34" s="32">
        <v>20561.490000000002</v>
      </c>
      <c r="G34" s="32">
        <v>22561.49</v>
      </c>
      <c r="H34" s="32">
        <v>24561.49</v>
      </c>
      <c r="I34" s="32">
        <v>24861.49</v>
      </c>
      <c r="J34" s="32">
        <v>28561.490000000009</v>
      </c>
      <c r="K34" s="32">
        <v>30583.557730594835</v>
      </c>
      <c r="L34" s="32">
        <v>31659.584674593574</v>
      </c>
      <c r="M34" s="32">
        <v>32757.11606351129</v>
      </c>
      <c r="N34" s="32">
        <v>34054.316203611335</v>
      </c>
      <c r="O34" s="32">
        <v>35867.161288592244</v>
      </c>
      <c r="P34" s="32">
        <v>37249.826009402968</v>
      </c>
      <c r="Q34" s="32">
        <v>40135.4843557516</v>
      </c>
      <c r="R34" s="32">
        <v>0</v>
      </c>
      <c r="S34" s="32">
        <v>0</v>
      </c>
      <c r="T34" s="32">
        <v>0</v>
      </c>
    </row>
    <row r="35" spans="1:20" s="33" customFormat="1" x14ac:dyDescent="0.25">
      <c r="A35" s="29"/>
      <c r="B35" s="30">
        <v>8</v>
      </c>
      <c r="C35" s="31" t="s">
        <v>35</v>
      </c>
      <c r="D35" s="32">
        <v>3713.12</v>
      </c>
      <c r="E35" s="32">
        <v>3913.12</v>
      </c>
      <c r="F35" s="32">
        <v>4213.12</v>
      </c>
      <c r="G35" s="32">
        <v>4626.2</v>
      </c>
      <c r="H35" s="32">
        <v>5139.3</v>
      </c>
      <c r="I35" s="32">
        <v>5552.4</v>
      </c>
      <c r="J35" s="32">
        <v>5765.4999999999991</v>
      </c>
      <c r="K35" s="32">
        <v>6454.3018604555346</v>
      </c>
      <c r="L35" s="32">
        <v>6566.2534057009552</v>
      </c>
      <c r="M35" s="32">
        <v>6714.118768204653</v>
      </c>
      <c r="N35" s="32">
        <v>7034.9644158267874</v>
      </c>
      <c r="O35" s="32">
        <v>7651.5070791880298</v>
      </c>
      <c r="P35" s="32">
        <v>7945.7901626592666</v>
      </c>
      <c r="Q35" s="32">
        <v>9344.5781870000301</v>
      </c>
      <c r="R35" s="32">
        <v>0</v>
      </c>
      <c r="S35" s="32">
        <v>0</v>
      </c>
      <c r="T35" s="32">
        <v>0</v>
      </c>
    </row>
    <row r="36" spans="1:20" s="33" customFormat="1" x14ac:dyDescent="0.25">
      <c r="A36" s="29"/>
      <c r="B36" s="30">
        <v>9</v>
      </c>
      <c r="C36" s="31" t="s">
        <v>36</v>
      </c>
      <c r="D36" s="32">
        <v>89473.750594440498</v>
      </c>
      <c r="E36" s="32">
        <v>93604.229458378599</v>
      </c>
      <c r="F36" s="32">
        <v>97952.180406746804</v>
      </c>
      <c r="G36" s="32">
        <v>112772.467183131</v>
      </c>
      <c r="H36" s="32">
        <v>117808.102359693</v>
      </c>
      <c r="I36" s="32">
        <v>122394.609848336</v>
      </c>
      <c r="J36" s="32">
        <v>133370.25423396195</v>
      </c>
      <c r="K36" s="32">
        <v>138510.39724052319</v>
      </c>
      <c r="L36" s="32">
        <v>138580.66497017976</v>
      </c>
      <c r="M36" s="32">
        <v>138346.96469391967</v>
      </c>
      <c r="N36" s="32">
        <v>147778.11018903312</v>
      </c>
      <c r="O36" s="32">
        <v>165577.83233838691</v>
      </c>
      <c r="P36" s="32">
        <v>131779.22088519056</v>
      </c>
      <c r="Q36" s="32">
        <v>128533.70952154176</v>
      </c>
      <c r="R36" s="32">
        <v>0</v>
      </c>
      <c r="S36" s="32">
        <v>0</v>
      </c>
      <c r="T36" s="32">
        <v>0</v>
      </c>
    </row>
    <row r="37" spans="1:20" s="33" customFormat="1" x14ac:dyDescent="0.25">
      <c r="A37" s="29"/>
      <c r="B37" s="30">
        <v>10</v>
      </c>
      <c r="C37" s="36" t="s">
        <v>37</v>
      </c>
      <c r="D37" s="32">
        <v>10340.175777775101</v>
      </c>
      <c r="E37" s="32">
        <v>11919.369936506801</v>
      </c>
      <c r="F37" s="32">
        <v>12934.79</v>
      </c>
      <c r="G37" s="32">
        <v>13501.8131081964</v>
      </c>
      <c r="H37" s="32">
        <v>14427.693920489501</v>
      </c>
      <c r="I37" s="32">
        <v>15019.8403051694</v>
      </c>
      <c r="J37" s="32">
        <v>17082.842886694998</v>
      </c>
      <c r="K37" s="32">
        <v>19239.31626700507</v>
      </c>
      <c r="L37" s="32">
        <v>20696.391810642508</v>
      </c>
      <c r="M37" s="32">
        <v>22294.260740015088</v>
      </c>
      <c r="N37" s="32">
        <v>23734.277941311415</v>
      </c>
      <c r="O37" s="32">
        <v>24753.306316608265</v>
      </c>
      <c r="P37" s="32">
        <v>23386.982225734395</v>
      </c>
      <c r="Q37" s="32">
        <v>24546.97397156278</v>
      </c>
      <c r="R37" s="32">
        <v>0</v>
      </c>
      <c r="S37" s="32">
        <v>0</v>
      </c>
      <c r="T37" s="32">
        <v>0</v>
      </c>
    </row>
    <row r="38" spans="1:20" s="33" customFormat="1" x14ac:dyDescent="0.25">
      <c r="A38" s="29"/>
      <c r="B38" s="30">
        <v>11</v>
      </c>
      <c r="C38" s="36" t="s">
        <v>38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4.0017766878008842E-11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</row>
    <row r="39" spans="1:20" s="33" customFormat="1" x14ac:dyDescent="0.25">
      <c r="A39" s="29"/>
      <c r="B39" s="30">
        <v>12</v>
      </c>
      <c r="C39" s="31" t="s">
        <v>39</v>
      </c>
      <c r="D39" s="32">
        <v>3408.4688508705299</v>
      </c>
      <c r="E39" s="32">
        <v>3718.9032422318601</v>
      </c>
      <c r="F39" s="32">
        <v>3899.3353817861598</v>
      </c>
      <c r="G39" s="32">
        <v>4215.5933984852099</v>
      </c>
      <c r="H39" s="32">
        <v>4519.7081131303903</v>
      </c>
      <c r="I39" s="32">
        <v>4882.0678448756598</v>
      </c>
      <c r="J39" s="32">
        <v>5322.6927807298298</v>
      </c>
      <c r="K39" s="32">
        <v>6413.9286351209876</v>
      </c>
      <c r="L39" s="32">
        <v>7381.7224857668316</v>
      </c>
      <c r="M39" s="32">
        <v>8292.0061917257281</v>
      </c>
      <c r="N39" s="32">
        <v>8691.3047811670695</v>
      </c>
      <c r="O39" s="32">
        <v>9116.5114839762045</v>
      </c>
      <c r="P39" s="32">
        <v>8807.9766452380227</v>
      </c>
      <c r="Q39" s="32">
        <v>9012.6157136679612</v>
      </c>
      <c r="R39" s="32">
        <v>0</v>
      </c>
      <c r="S39" s="32">
        <v>0</v>
      </c>
      <c r="T39" s="32">
        <v>0</v>
      </c>
    </row>
    <row r="40" spans="1:20" s="33" customFormat="1" x14ac:dyDescent="0.25">
      <c r="A40" s="29"/>
      <c r="B40" s="30">
        <v>13</v>
      </c>
      <c r="C40" s="36" t="s">
        <v>40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</row>
    <row r="41" spans="1:20" s="33" customFormat="1" x14ac:dyDescent="0.25">
      <c r="A41" s="29"/>
      <c r="B41" s="30">
        <v>14</v>
      </c>
      <c r="C41" s="36" t="s">
        <v>41</v>
      </c>
      <c r="D41" s="32">
        <v>1497.1219657834799</v>
      </c>
      <c r="E41" s="32">
        <v>1599.91291800868</v>
      </c>
      <c r="F41" s="32">
        <v>1709.4018436075439</v>
      </c>
      <c r="G41" s="32">
        <v>1851.8340586366901</v>
      </c>
      <c r="H41" s="32">
        <v>2048.8373018173502</v>
      </c>
      <c r="I41" s="32">
        <v>2193.8610603881002</v>
      </c>
      <c r="J41" s="32">
        <v>2432.1235026568493</v>
      </c>
      <c r="K41" s="32">
        <v>2902.2347940952136</v>
      </c>
      <c r="L41" s="32">
        <v>3030.6774919334962</v>
      </c>
      <c r="M41" s="32">
        <v>3123.2500462455978</v>
      </c>
      <c r="N41" s="32">
        <v>3148.7891661066446</v>
      </c>
      <c r="O41" s="32">
        <v>3124.0210424291827</v>
      </c>
      <c r="P41" s="32">
        <v>2698.6533376052917</v>
      </c>
      <c r="Q41" s="32">
        <v>2625.9408220768546</v>
      </c>
      <c r="R41" s="32">
        <v>0</v>
      </c>
      <c r="S41" s="32">
        <v>0</v>
      </c>
      <c r="T41" s="32">
        <v>0</v>
      </c>
    </row>
    <row r="42" spans="1:20" s="33" customFormat="1" x14ac:dyDescent="0.25">
      <c r="A42" s="29"/>
      <c r="B42" s="30">
        <v>15</v>
      </c>
      <c r="C42" s="36" t="s">
        <v>42</v>
      </c>
      <c r="D42" s="32">
        <v>2547.22589219683</v>
      </c>
      <c r="E42" s="32">
        <v>2849.0608937771699</v>
      </c>
      <c r="F42" s="32">
        <v>3208.5316377073268</v>
      </c>
      <c r="G42" s="32">
        <v>3657.59231343602</v>
      </c>
      <c r="H42" s="32">
        <v>4101.0470627022069</v>
      </c>
      <c r="I42" s="32">
        <v>4280.65350426229</v>
      </c>
      <c r="J42" s="32">
        <v>4946.1708447781748</v>
      </c>
      <c r="K42" s="32">
        <v>5957.4637233450158</v>
      </c>
      <c r="L42" s="32">
        <v>6077.296086231403</v>
      </c>
      <c r="M42" s="32">
        <v>5909.9154233052168</v>
      </c>
      <c r="N42" s="32">
        <v>6000.1304479577593</v>
      </c>
      <c r="O42" s="32">
        <v>6132.2472602900352</v>
      </c>
      <c r="P42" s="32">
        <v>5858.4194241908599</v>
      </c>
      <c r="Q42" s="32">
        <v>6131.5084739656331</v>
      </c>
      <c r="R42" s="32">
        <v>0</v>
      </c>
      <c r="S42" s="32">
        <v>0</v>
      </c>
      <c r="T42" s="32">
        <v>0</v>
      </c>
    </row>
    <row r="43" spans="1:20" s="33" customFormat="1" x14ac:dyDescent="0.25">
      <c r="A43" s="29"/>
      <c r="B43" s="30">
        <v>16</v>
      </c>
      <c r="C43" s="31" t="s">
        <v>43</v>
      </c>
      <c r="D43" s="32">
        <v>2259.52749653096</v>
      </c>
      <c r="E43" s="32">
        <v>2448.5855899190701</v>
      </c>
      <c r="F43" s="32">
        <v>2601.5381165507979</v>
      </c>
      <c r="G43" s="32">
        <v>2812.1895431708099</v>
      </c>
      <c r="H43" s="32">
        <v>2993.5047670782101</v>
      </c>
      <c r="I43" s="32">
        <v>3046.5963143899398</v>
      </c>
      <c r="J43" s="32">
        <v>3204.0178808546493</v>
      </c>
      <c r="K43" s="32">
        <v>3899.2064656117086</v>
      </c>
      <c r="L43" s="32">
        <v>4616.8098715583328</v>
      </c>
      <c r="M43" s="32">
        <v>5309.8282357623521</v>
      </c>
      <c r="N43" s="32">
        <v>5876.434993574836</v>
      </c>
      <c r="O43" s="32">
        <v>6394.8547938802094</v>
      </c>
      <c r="P43" s="32">
        <v>6013.1771181248923</v>
      </c>
      <c r="Q43" s="32">
        <v>6115.2290320038937</v>
      </c>
      <c r="R43" s="32">
        <v>0</v>
      </c>
      <c r="S43" s="32">
        <v>0</v>
      </c>
      <c r="T43" s="32">
        <v>0</v>
      </c>
    </row>
    <row r="44" spans="1:20" s="28" customFormat="1" ht="15" customHeight="1" x14ac:dyDescent="0.25">
      <c r="A44" s="37" t="s">
        <v>44</v>
      </c>
      <c r="B44" s="41" t="s">
        <v>45</v>
      </c>
      <c r="C44" s="42"/>
      <c r="D44" s="40">
        <f t="shared" ref="D44:T44" si="5">SUM(D45:D46)</f>
        <v>3962.0081606016097</v>
      </c>
      <c r="E44" s="40">
        <f t="shared" si="5"/>
        <v>4066.6145775578088</v>
      </c>
      <c r="F44" s="40">
        <f t="shared" si="5"/>
        <v>4065.4207824608575</v>
      </c>
      <c r="G44" s="40">
        <f t="shared" si="5"/>
        <v>4115.0833164850246</v>
      </c>
      <c r="H44" s="40">
        <f t="shared" si="5"/>
        <v>4156.6228457140051</v>
      </c>
      <c r="I44" s="40">
        <f t="shared" si="5"/>
        <v>3639.2628082652582</v>
      </c>
      <c r="J44" s="40">
        <f t="shared" si="5"/>
        <v>5898.3119150110215</v>
      </c>
      <c r="K44" s="40">
        <f t="shared" si="5"/>
        <v>8749.4236445665938</v>
      </c>
      <c r="L44" s="40">
        <f t="shared" si="5"/>
        <v>12318.303554951513</v>
      </c>
      <c r="M44" s="40">
        <f t="shared" si="5"/>
        <v>14875.650967458594</v>
      </c>
      <c r="N44" s="40">
        <f t="shared" si="5"/>
        <v>16033.663303785605</v>
      </c>
      <c r="O44" s="40">
        <f t="shared" si="5"/>
        <v>17484.944035119617</v>
      </c>
      <c r="P44" s="40">
        <f t="shared" si="5"/>
        <v>18615.427430546246</v>
      </c>
      <c r="Q44" s="40">
        <f t="shared" si="5"/>
        <v>19636.99697446519</v>
      </c>
      <c r="R44" s="40">
        <f t="shared" si="5"/>
        <v>0</v>
      </c>
      <c r="S44" s="40">
        <f t="shared" si="5"/>
        <v>0</v>
      </c>
      <c r="T44" s="40">
        <f t="shared" si="5"/>
        <v>0</v>
      </c>
    </row>
    <row r="45" spans="1:20" s="33" customFormat="1" x14ac:dyDescent="0.25">
      <c r="A45" s="29"/>
      <c r="B45" s="30">
        <v>1</v>
      </c>
      <c r="C45" s="36" t="s">
        <v>46</v>
      </c>
      <c r="D45" s="32">
        <v>3843.6429096731158</v>
      </c>
      <c r="E45" s="32">
        <v>3941.006161366161</v>
      </c>
      <c r="F45" s="32">
        <v>3935.2902571328773</v>
      </c>
      <c r="G45" s="32">
        <v>3976.242042336658</v>
      </c>
      <c r="H45" s="32">
        <v>4008.6107834408226</v>
      </c>
      <c r="I45" s="32">
        <v>3480.8034459605951</v>
      </c>
      <c r="J45" s="32">
        <v>5730.2675727812775</v>
      </c>
      <c r="K45" s="32">
        <v>8567.7391778442834</v>
      </c>
      <c r="L45" s="32">
        <v>12130.325258231962</v>
      </c>
      <c r="M45" s="32">
        <v>14683.675259594345</v>
      </c>
      <c r="N45" s="32">
        <v>15837.970034383094</v>
      </c>
      <c r="O45" s="32">
        <v>17281.765834754882</v>
      </c>
      <c r="P45" s="32">
        <v>18406.720999226993</v>
      </c>
      <c r="Q45" s="32">
        <v>19425.779656595598</v>
      </c>
      <c r="R45" s="32">
        <v>0</v>
      </c>
      <c r="S45" s="32">
        <v>0</v>
      </c>
      <c r="T45" s="32">
        <v>0</v>
      </c>
    </row>
    <row r="46" spans="1:20" s="33" customFormat="1" x14ac:dyDescent="0.25">
      <c r="A46" s="29"/>
      <c r="B46" s="30">
        <v>2</v>
      </c>
      <c r="C46" s="36" t="s">
        <v>47</v>
      </c>
      <c r="D46" s="32">
        <v>118.36525092849401</v>
      </c>
      <c r="E46" s="32">
        <v>125.608416191648</v>
      </c>
      <c r="F46" s="32">
        <v>130.13052532797997</v>
      </c>
      <c r="G46" s="32">
        <v>138.84127414836701</v>
      </c>
      <c r="H46" s="32">
        <v>148.01206227318201</v>
      </c>
      <c r="I46" s="32">
        <v>158.45936230466299</v>
      </c>
      <c r="J46" s="32">
        <v>168.04434222974405</v>
      </c>
      <c r="K46" s="32">
        <v>181.68446672231065</v>
      </c>
      <c r="L46" s="32">
        <v>187.97829671955063</v>
      </c>
      <c r="M46" s="32">
        <v>191.97570786424831</v>
      </c>
      <c r="N46" s="32">
        <v>195.69326940251176</v>
      </c>
      <c r="O46" s="32">
        <v>203.17820036473447</v>
      </c>
      <c r="P46" s="32">
        <v>208.70643131925442</v>
      </c>
      <c r="Q46" s="32">
        <v>211.21731786959126</v>
      </c>
      <c r="R46" s="32">
        <v>0</v>
      </c>
      <c r="S46" s="32">
        <v>0</v>
      </c>
      <c r="T46" s="32">
        <v>0</v>
      </c>
    </row>
    <row r="47" spans="1:20" s="28" customFormat="1" ht="15" customHeight="1" x14ac:dyDescent="0.25">
      <c r="A47" s="37" t="s">
        <v>48</v>
      </c>
      <c r="B47" s="43" t="s">
        <v>49</v>
      </c>
      <c r="C47" s="44"/>
      <c r="D47" s="40">
        <v>3602.4145019625398</v>
      </c>
      <c r="E47" s="40">
        <v>3892.3195814839755</v>
      </c>
      <c r="F47" s="40">
        <v>4200.6682327615599</v>
      </c>
      <c r="G47" s="40">
        <v>4501.5598119022798</v>
      </c>
      <c r="H47" s="40">
        <v>4744.3583545571</v>
      </c>
      <c r="I47" s="40">
        <v>4714.2564154582897</v>
      </c>
      <c r="J47" s="40">
        <v>4983.0794760875015</v>
      </c>
      <c r="K47" s="40">
        <v>5518.1608780513834</v>
      </c>
      <c r="L47" s="40">
        <v>5754.1261480953081</v>
      </c>
      <c r="M47" s="40">
        <v>6285.4467535092999</v>
      </c>
      <c r="N47" s="40">
        <v>6307.7376409229892</v>
      </c>
      <c r="O47" s="40">
        <v>6443.3232815205238</v>
      </c>
      <c r="P47" s="40">
        <v>6483.9716307743247</v>
      </c>
      <c r="Q47" s="40">
        <v>6794.9169094600202</v>
      </c>
      <c r="R47" s="40">
        <v>0</v>
      </c>
      <c r="S47" s="40">
        <v>0</v>
      </c>
      <c r="T47" s="40">
        <v>0</v>
      </c>
    </row>
    <row r="48" spans="1:20" s="28" customFormat="1" ht="15" customHeight="1" x14ac:dyDescent="0.25">
      <c r="A48" s="37" t="s">
        <v>50</v>
      </c>
      <c r="B48" s="43" t="s">
        <v>51</v>
      </c>
      <c r="C48" s="44"/>
      <c r="D48" s="40">
        <v>997167.79418481002</v>
      </c>
      <c r="E48" s="40">
        <v>1133464.5915657401</v>
      </c>
      <c r="F48" s="40">
        <v>1211593.3355483999</v>
      </c>
      <c r="G48" s="40">
        <v>1310109.44002882</v>
      </c>
      <c r="H48" s="40">
        <v>1458186.4253122101</v>
      </c>
      <c r="I48" s="40">
        <v>1581641.1881552199</v>
      </c>
      <c r="J48" s="40">
        <v>1731062.7907008391</v>
      </c>
      <c r="K48" s="40">
        <v>1929239.6173743713</v>
      </c>
      <c r="L48" s="40">
        <v>2114688.0418251297</v>
      </c>
      <c r="M48" s="40">
        <v>2323897.3555015656</v>
      </c>
      <c r="N48" s="40">
        <v>2500733.1193787199</v>
      </c>
      <c r="O48" s="40">
        <v>2748917.1774595636</v>
      </c>
      <c r="P48" s="40">
        <v>2670668.6007144693</v>
      </c>
      <c r="Q48" s="40">
        <v>2908341.7616862208</v>
      </c>
      <c r="R48" s="40">
        <v>0</v>
      </c>
      <c r="S48" s="40">
        <v>0</v>
      </c>
      <c r="T48" s="40">
        <v>0</v>
      </c>
    </row>
    <row r="49" spans="1:20" s="28" customFormat="1" ht="15" customHeight="1" x14ac:dyDescent="0.25">
      <c r="A49" s="37" t="s">
        <v>52</v>
      </c>
      <c r="B49" s="45" t="s">
        <v>53</v>
      </c>
      <c r="C49" s="46"/>
      <c r="D49" s="40">
        <f t="shared" ref="D49:T49" si="6">SUM(D50:D51)</f>
        <v>472463.87246007798</v>
      </c>
      <c r="E49" s="40">
        <f t="shared" si="6"/>
        <v>522688.25807359797</v>
      </c>
      <c r="F49" s="40">
        <f t="shared" si="6"/>
        <v>561647.36506568803</v>
      </c>
      <c r="G49" s="40">
        <f t="shared" si="6"/>
        <v>634713.72036546003</v>
      </c>
      <c r="H49" s="40">
        <f t="shared" si="6"/>
        <v>698995.83155044203</v>
      </c>
      <c r="I49" s="40">
        <f t="shared" si="6"/>
        <v>746208.28452079801</v>
      </c>
      <c r="J49" s="40">
        <f t="shared" si="6"/>
        <v>906345.03700178722</v>
      </c>
      <c r="K49" s="40">
        <f t="shared" si="6"/>
        <v>993440.43486243393</v>
      </c>
      <c r="L49" s="40">
        <f t="shared" si="6"/>
        <v>1088443.1358395617</v>
      </c>
      <c r="M49" s="40">
        <f t="shared" si="6"/>
        <v>1160969.5197174451</v>
      </c>
      <c r="N49" s="40">
        <f t="shared" si="6"/>
        <v>1242788.5514092359</v>
      </c>
      <c r="O49" s="40">
        <f t="shared" si="6"/>
        <v>1351523.9912022587</v>
      </c>
      <c r="P49" s="40">
        <f t="shared" si="6"/>
        <v>1256882.1753237108</v>
      </c>
      <c r="Q49" s="40">
        <f t="shared" si="6"/>
        <v>1408769.5965440816</v>
      </c>
      <c r="R49" s="40">
        <f t="shared" si="6"/>
        <v>0</v>
      </c>
      <c r="S49" s="40">
        <f t="shared" si="6"/>
        <v>0</v>
      </c>
      <c r="T49" s="40">
        <f t="shared" si="6"/>
        <v>0</v>
      </c>
    </row>
    <row r="50" spans="1:20" s="33" customFormat="1" x14ac:dyDescent="0.25">
      <c r="A50" s="29"/>
      <c r="B50" s="30">
        <v>1</v>
      </c>
      <c r="C50" s="31" t="s">
        <v>54</v>
      </c>
      <c r="D50" s="32">
        <v>140491.351272801</v>
      </c>
      <c r="E50" s="32">
        <v>157334.22488272999</v>
      </c>
      <c r="F50" s="32">
        <v>166978.39003832999</v>
      </c>
      <c r="G50" s="32">
        <v>190437.48806085001</v>
      </c>
      <c r="H50" s="32">
        <v>208614.823811006</v>
      </c>
      <c r="I50" s="32">
        <v>230350.885871504</v>
      </c>
      <c r="J50" s="32">
        <v>266565.64843516698</v>
      </c>
      <c r="K50" s="32">
        <v>276399.74340956274</v>
      </c>
      <c r="L50" s="32">
        <v>308476.72928725375</v>
      </c>
      <c r="M50" s="32">
        <v>341698.24165160884</v>
      </c>
      <c r="N50" s="32">
        <v>371143.47256910132</v>
      </c>
      <c r="O50" s="32">
        <v>405797.36128896184</v>
      </c>
      <c r="P50" s="32">
        <v>333871.14247962733</v>
      </c>
      <c r="Q50" s="32">
        <v>446759.13233585662</v>
      </c>
      <c r="R50" s="32">
        <v>0</v>
      </c>
      <c r="S50" s="32">
        <v>0</v>
      </c>
      <c r="T50" s="32">
        <v>0</v>
      </c>
    </row>
    <row r="51" spans="1:20" s="33" customFormat="1" x14ac:dyDescent="0.25">
      <c r="A51" s="29"/>
      <c r="B51" s="30">
        <v>2</v>
      </c>
      <c r="C51" s="31" t="s">
        <v>55</v>
      </c>
      <c r="D51" s="32">
        <v>331972.52118727699</v>
      </c>
      <c r="E51" s="32">
        <v>365354.03319086798</v>
      </c>
      <c r="F51" s="32">
        <v>394668.97502735798</v>
      </c>
      <c r="G51" s="32">
        <v>444276.23230461002</v>
      </c>
      <c r="H51" s="32">
        <v>490381.007739436</v>
      </c>
      <c r="I51" s="32">
        <v>515857.39864929399</v>
      </c>
      <c r="J51" s="32">
        <v>639779.38856662018</v>
      </c>
      <c r="K51" s="32">
        <v>717040.69145287119</v>
      </c>
      <c r="L51" s="32">
        <v>779966.40655230789</v>
      </c>
      <c r="M51" s="32">
        <v>819271.27806583641</v>
      </c>
      <c r="N51" s="32">
        <v>871645.07884013455</v>
      </c>
      <c r="O51" s="32">
        <v>945726.6299132969</v>
      </c>
      <c r="P51" s="32">
        <v>923011.0328440835</v>
      </c>
      <c r="Q51" s="32">
        <v>962010.46420822502</v>
      </c>
      <c r="R51" s="32">
        <v>0</v>
      </c>
      <c r="S51" s="32">
        <v>0</v>
      </c>
      <c r="T51" s="32">
        <v>0</v>
      </c>
    </row>
    <row r="52" spans="1:20" s="28" customFormat="1" ht="15" customHeight="1" x14ac:dyDescent="0.25">
      <c r="A52" s="37" t="s">
        <v>56</v>
      </c>
      <c r="B52" s="38" t="s">
        <v>57</v>
      </c>
      <c r="C52" s="39"/>
      <c r="D52" s="40">
        <f t="shared" ref="D52:T52" si="7">SUM(D53:D58)</f>
        <v>45149.250493638436</v>
      </c>
      <c r="E52" s="40">
        <f t="shared" si="7"/>
        <v>51988.705330195458</v>
      </c>
      <c r="F52" s="40">
        <f t="shared" si="7"/>
        <v>58309.45710379543</v>
      </c>
      <c r="G52" s="40">
        <f t="shared" si="7"/>
        <v>65933.640482285075</v>
      </c>
      <c r="H52" s="40">
        <f t="shared" si="7"/>
        <v>73843.480130393073</v>
      </c>
      <c r="I52" s="40">
        <f t="shared" si="7"/>
        <v>88352.088487916175</v>
      </c>
      <c r="J52" s="40">
        <f t="shared" si="7"/>
        <v>102567.76614663014</v>
      </c>
      <c r="K52" s="40">
        <f t="shared" si="7"/>
        <v>122651.21899169839</v>
      </c>
      <c r="L52" s="40">
        <f t="shared" si="7"/>
        <v>134308.23267430041</v>
      </c>
      <c r="M52" s="40">
        <f t="shared" si="7"/>
        <v>144026.4772180171</v>
      </c>
      <c r="N52" s="40">
        <f t="shared" si="7"/>
        <v>153737.94368606186</v>
      </c>
      <c r="O52" s="40">
        <f t="shared" si="7"/>
        <v>168352.93526990875</v>
      </c>
      <c r="P52" s="40">
        <f t="shared" si="7"/>
        <v>165903.36346448364</v>
      </c>
      <c r="Q52" s="40">
        <f t="shared" si="7"/>
        <v>179417.40140896119</v>
      </c>
      <c r="R52" s="40">
        <f t="shared" si="7"/>
        <v>0</v>
      </c>
      <c r="S52" s="40">
        <f t="shared" si="7"/>
        <v>0</v>
      </c>
      <c r="T52" s="40">
        <f t="shared" si="7"/>
        <v>0</v>
      </c>
    </row>
    <row r="53" spans="1:20" s="33" customFormat="1" x14ac:dyDescent="0.25">
      <c r="A53" s="29"/>
      <c r="B53" s="30">
        <v>1</v>
      </c>
      <c r="C53" s="36" t="s">
        <v>58</v>
      </c>
      <c r="D53" s="32">
        <v>0</v>
      </c>
      <c r="E53" s="32">
        <v>0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</row>
    <row r="54" spans="1:20" s="33" customFormat="1" x14ac:dyDescent="0.25">
      <c r="A54" s="29"/>
      <c r="B54" s="30">
        <v>2</v>
      </c>
      <c r="C54" s="36" t="s">
        <v>59</v>
      </c>
      <c r="D54" s="32">
        <v>41830.105223417035</v>
      </c>
      <c r="E54" s="32">
        <v>48302.536117456708</v>
      </c>
      <c r="F54" s="32">
        <v>54168.671362913396</v>
      </c>
      <c r="G54" s="32">
        <v>61270.546846924102</v>
      </c>
      <c r="H54" s="32">
        <v>68891.033842146033</v>
      </c>
      <c r="I54" s="32">
        <v>82609.465500520004</v>
      </c>
      <c r="J54" s="32">
        <v>96046.876082993986</v>
      </c>
      <c r="K54" s="32">
        <v>115212.73707641603</v>
      </c>
      <c r="L54" s="32">
        <v>126001.43785239992</v>
      </c>
      <c r="M54" s="32">
        <v>134806.98323868794</v>
      </c>
      <c r="N54" s="32">
        <v>143855.13219439075</v>
      </c>
      <c r="O54" s="32">
        <v>157587.39925853509</v>
      </c>
      <c r="P54" s="32">
        <v>155781.95982207987</v>
      </c>
      <c r="Q54" s="32">
        <v>168848.70136082021</v>
      </c>
      <c r="R54" s="32">
        <v>0</v>
      </c>
      <c r="S54" s="32">
        <v>0</v>
      </c>
      <c r="T54" s="32">
        <v>0</v>
      </c>
    </row>
    <row r="55" spans="1:20" s="33" customFormat="1" x14ac:dyDescent="0.25">
      <c r="A55" s="29"/>
      <c r="B55" s="30">
        <v>3</v>
      </c>
      <c r="C55" s="36" t="s">
        <v>60</v>
      </c>
      <c r="D55" s="32">
        <v>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0</v>
      </c>
    </row>
    <row r="56" spans="1:20" s="33" customFormat="1" x14ac:dyDescent="0.25">
      <c r="A56" s="29"/>
      <c r="B56" s="30">
        <v>4</v>
      </c>
      <c r="C56" s="31" t="s">
        <v>61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</row>
    <row r="57" spans="1:20" s="33" customFormat="1" x14ac:dyDescent="0.25">
      <c r="A57" s="29"/>
      <c r="B57" s="30">
        <v>5</v>
      </c>
      <c r="C57" s="36" t="s">
        <v>62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0</v>
      </c>
      <c r="S57" s="32">
        <v>0</v>
      </c>
      <c r="T57" s="32">
        <v>0</v>
      </c>
    </row>
    <row r="58" spans="1:20" s="33" customFormat="1" x14ac:dyDescent="0.25">
      <c r="A58" s="29"/>
      <c r="B58" s="30">
        <v>6</v>
      </c>
      <c r="C58" s="31" t="s">
        <v>63</v>
      </c>
      <c r="D58" s="32">
        <v>3319.1452702214001</v>
      </c>
      <c r="E58" s="32">
        <v>3686.16921273875</v>
      </c>
      <c r="F58" s="32">
        <v>4140.7857408820364</v>
      </c>
      <c r="G58" s="32">
        <v>4663.0936353609777</v>
      </c>
      <c r="H58" s="32">
        <v>4952.4462882470343</v>
      </c>
      <c r="I58" s="32">
        <v>5742.6229873961702</v>
      </c>
      <c r="J58" s="32">
        <v>6520.8900636361495</v>
      </c>
      <c r="K58" s="32">
        <v>7438.4819152823557</v>
      </c>
      <c r="L58" s="32">
        <v>8306.7948219004884</v>
      </c>
      <c r="M58" s="32">
        <v>9219.4939793291542</v>
      </c>
      <c r="N58" s="32">
        <v>9882.8114916711183</v>
      </c>
      <c r="O58" s="32">
        <v>10765.536011373642</v>
      </c>
      <c r="P58" s="32">
        <v>10121.403642403791</v>
      </c>
      <c r="Q58" s="32">
        <v>10568.70004814098</v>
      </c>
      <c r="R58" s="32">
        <v>0</v>
      </c>
      <c r="S58" s="32">
        <v>0</v>
      </c>
      <c r="T58" s="32">
        <v>0</v>
      </c>
    </row>
    <row r="59" spans="1:20" s="28" customFormat="1" ht="15" customHeight="1" x14ac:dyDescent="0.25">
      <c r="A59" s="37" t="s">
        <v>64</v>
      </c>
      <c r="B59" s="38" t="s">
        <v>65</v>
      </c>
      <c r="C59" s="39"/>
      <c r="D59" s="40">
        <f t="shared" ref="D59:T59" si="8">SUM(D60:D61)</f>
        <v>19199.583342449929</v>
      </c>
      <c r="E59" s="40">
        <f t="shared" si="8"/>
        <v>21057.319224068167</v>
      </c>
      <c r="F59" s="40">
        <f t="shared" si="8"/>
        <v>24060.060047319799</v>
      </c>
      <c r="G59" s="40">
        <f t="shared" si="8"/>
        <v>28535.66600280732</v>
      </c>
      <c r="H59" s="40">
        <f t="shared" si="8"/>
        <v>33567.130796035897</v>
      </c>
      <c r="I59" s="40">
        <f t="shared" si="8"/>
        <v>39324.655670082</v>
      </c>
      <c r="J59" s="40">
        <f t="shared" si="8"/>
        <v>47544.398615433274</v>
      </c>
      <c r="K59" s="40">
        <f t="shared" si="8"/>
        <v>54685.530169049482</v>
      </c>
      <c r="L59" s="40">
        <f t="shared" si="8"/>
        <v>62580.585781096692</v>
      </c>
      <c r="M59" s="40">
        <f t="shared" si="8"/>
        <v>69405.782084734878</v>
      </c>
      <c r="N59" s="40">
        <f t="shared" si="8"/>
        <v>73965.283886922742</v>
      </c>
      <c r="O59" s="40">
        <f t="shared" si="8"/>
        <v>79393.141790152236</v>
      </c>
      <c r="P59" s="40">
        <f t="shared" si="8"/>
        <v>73232.488471032571</v>
      </c>
      <c r="Q59" s="40">
        <f t="shared" si="8"/>
        <v>80013.073548716449</v>
      </c>
      <c r="R59" s="40">
        <f t="shared" si="8"/>
        <v>0</v>
      </c>
      <c r="S59" s="40">
        <f t="shared" si="8"/>
        <v>0</v>
      </c>
      <c r="T59" s="40">
        <f t="shared" si="8"/>
        <v>0</v>
      </c>
    </row>
    <row r="60" spans="1:20" s="33" customFormat="1" x14ac:dyDescent="0.25">
      <c r="A60" s="29"/>
      <c r="B60" s="30">
        <v>1</v>
      </c>
      <c r="C60" s="36" t="s">
        <v>66</v>
      </c>
      <c r="D60" s="32">
        <v>5634.1188421284296</v>
      </c>
      <c r="E60" s="32">
        <v>6216.5104713394685</v>
      </c>
      <c r="F60" s="32">
        <v>7126.9150056844001</v>
      </c>
      <c r="G60" s="32">
        <v>8285.1757640815194</v>
      </c>
      <c r="H60" s="32">
        <v>9874.2926107218991</v>
      </c>
      <c r="I60" s="32">
        <v>11192.501918862599</v>
      </c>
      <c r="J60" s="32">
        <v>13644.918093527374</v>
      </c>
      <c r="K60" s="32">
        <v>14015.426007390763</v>
      </c>
      <c r="L60" s="32">
        <v>14838.2813907417</v>
      </c>
      <c r="M60" s="32">
        <v>15613.476134933448</v>
      </c>
      <c r="N60" s="32">
        <v>16510.2973415698</v>
      </c>
      <c r="O60" s="32">
        <v>17105.288833046354</v>
      </c>
      <c r="P60" s="32">
        <v>13803.495982296618</v>
      </c>
      <c r="Q60" s="32">
        <v>17193.924468964298</v>
      </c>
      <c r="R60" s="32">
        <v>0</v>
      </c>
      <c r="S60" s="32">
        <v>0</v>
      </c>
      <c r="T60" s="32">
        <v>0</v>
      </c>
    </row>
    <row r="61" spans="1:20" s="33" customFormat="1" x14ac:dyDescent="0.25">
      <c r="A61" s="29"/>
      <c r="B61" s="30">
        <v>2</v>
      </c>
      <c r="C61" s="36" t="s">
        <v>67</v>
      </c>
      <c r="D61" s="32">
        <v>13565.464500321499</v>
      </c>
      <c r="E61" s="32">
        <v>14840.808752728701</v>
      </c>
      <c r="F61" s="32">
        <v>16933.145041635398</v>
      </c>
      <c r="G61" s="32">
        <v>20250.490238725801</v>
      </c>
      <c r="H61" s="32">
        <v>23692.838185314002</v>
      </c>
      <c r="I61" s="32">
        <v>28132.153751219401</v>
      </c>
      <c r="J61" s="32">
        <v>33899.480521905898</v>
      </c>
      <c r="K61" s="32">
        <v>40670.104161658717</v>
      </c>
      <c r="L61" s="32">
        <v>47742.304390354991</v>
      </c>
      <c r="M61" s="32">
        <v>53792.305949801434</v>
      </c>
      <c r="N61" s="32">
        <v>57454.986545352942</v>
      </c>
      <c r="O61" s="32">
        <v>62287.852957105875</v>
      </c>
      <c r="P61" s="32">
        <v>59428.992488735959</v>
      </c>
      <c r="Q61" s="32">
        <v>62819.149079752155</v>
      </c>
      <c r="R61" s="32">
        <v>0</v>
      </c>
      <c r="S61" s="32">
        <v>0</v>
      </c>
      <c r="T61" s="32">
        <v>0</v>
      </c>
    </row>
    <row r="62" spans="1:20" s="28" customFormat="1" ht="15" customHeight="1" x14ac:dyDescent="0.25">
      <c r="A62" s="37" t="s">
        <v>68</v>
      </c>
      <c r="B62" s="38" t="s">
        <v>69</v>
      </c>
      <c r="C62" s="39"/>
      <c r="D62" s="40">
        <v>50410.5459273011</v>
      </c>
      <c r="E62" s="40">
        <v>60756.682353921497</v>
      </c>
      <c r="F62" s="40">
        <v>65494.514066715397</v>
      </c>
      <c r="G62" s="40">
        <v>68322.887256647402</v>
      </c>
      <c r="H62" s="40">
        <v>76618.488736074607</v>
      </c>
      <c r="I62" s="40">
        <v>81361.412794533797</v>
      </c>
      <c r="J62" s="40">
        <v>83394.051133873683</v>
      </c>
      <c r="K62" s="40">
        <v>96071.028824519934</v>
      </c>
      <c r="L62" s="40">
        <v>100767.31962871263</v>
      </c>
      <c r="M62" s="40">
        <v>105373.95222265102</v>
      </c>
      <c r="N62" s="40">
        <v>112612.79611915875</v>
      </c>
      <c r="O62" s="40">
        <v>122924.77013009343</v>
      </c>
      <c r="P62" s="40">
        <v>131653.15160697844</v>
      </c>
      <c r="Q62" s="40">
        <v>141870.36037680425</v>
      </c>
      <c r="R62" s="40">
        <v>0</v>
      </c>
      <c r="S62" s="40">
        <v>0</v>
      </c>
      <c r="T62" s="40">
        <v>0</v>
      </c>
    </row>
    <row r="63" spans="1:20" s="28" customFormat="1" ht="15" customHeight="1" x14ac:dyDescent="0.25">
      <c r="A63" s="37" t="s">
        <v>70</v>
      </c>
      <c r="B63" s="38" t="s">
        <v>71</v>
      </c>
      <c r="C63" s="39"/>
      <c r="D63" s="40">
        <f t="shared" ref="D63:T63" si="9">SUM(D64:D67)</f>
        <v>104958.79503532505</v>
      </c>
      <c r="E63" s="40">
        <f t="shared" si="9"/>
        <v>157304.56741240976</v>
      </c>
      <c r="F63" s="40">
        <f t="shared" si="9"/>
        <v>140641.94335693071</v>
      </c>
      <c r="G63" s="40">
        <f t="shared" si="9"/>
        <v>88828.964275998791</v>
      </c>
      <c r="H63" s="40">
        <f t="shared" si="9"/>
        <v>119258.45003652168</v>
      </c>
      <c r="I63" s="40">
        <f t="shared" si="9"/>
        <v>141796.44930750877</v>
      </c>
      <c r="J63" s="40">
        <f t="shared" si="9"/>
        <v>157346.89622699271</v>
      </c>
      <c r="K63" s="40">
        <f t="shared" si="9"/>
        <v>154581.6749442693</v>
      </c>
      <c r="L63" s="40">
        <f t="shared" si="9"/>
        <v>161181.00645713042</v>
      </c>
      <c r="M63" s="40">
        <f t="shared" si="9"/>
        <v>166542.67237752999</v>
      </c>
      <c r="N63" s="40">
        <f t="shared" si="9"/>
        <v>179871.83889815444</v>
      </c>
      <c r="O63" s="40">
        <f t="shared" si="9"/>
        <v>182670.27555742834</v>
      </c>
      <c r="P63" s="40">
        <f t="shared" si="9"/>
        <v>186300.91765247815</v>
      </c>
      <c r="Q63" s="40">
        <f t="shared" si="9"/>
        <v>206597.31082863256</v>
      </c>
      <c r="R63" s="40">
        <f t="shared" si="9"/>
        <v>0</v>
      </c>
      <c r="S63" s="40">
        <f t="shared" si="9"/>
        <v>0</v>
      </c>
      <c r="T63" s="40">
        <f t="shared" si="9"/>
        <v>0</v>
      </c>
    </row>
    <row r="64" spans="1:20" s="33" customFormat="1" x14ac:dyDescent="0.25">
      <c r="A64" s="29"/>
      <c r="B64" s="30">
        <v>1</v>
      </c>
      <c r="C64" s="47" t="s">
        <v>72</v>
      </c>
      <c r="D64" s="32">
        <v>99111.697363745538</v>
      </c>
      <c r="E64" s="32">
        <v>150804.14655746156</v>
      </c>
      <c r="F64" s="32">
        <v>133351.73602499851</v>
      </c>
      <c r="G64" s="32">
        <v>80557.010050709825</v>
      </c>
      <c r="H64" s="32">
        <v>110008.195788329</v>
      </c>
      <c r="I64" s="32">
        <v>131785.1606793197</v>
      </c>
      <c r="J64" s="32">
        <v>145720.01459767341</v>
      </c>
      <c r="K64" s="32">
        <v>141927.16790910228</v>
      </c>
      <c r="L64" s="32">
        <v>147461.41094756674</v>
      </c>
      <c r="M64" s="32">
        <v>152159.87297127669</v>
      </c>
      <c r="N64" s="32">
        <v>164605.29098662917</v>
      </c>
      <c r="O64" s="32">
        <v>166737.48097069198</v>
      </c>
      <c r="P64" s="32">
        <v>170185.63708778805</v>
      </c>
      <c r="Q64" s="32">
        <v>189904.26400321946</v>
      </c>
      <c r="R64" s="32">
        <v>0</v>
      </c>
      <c r="S64" s="32">
        <v>0</v>
      </c>
      <c r="T64" s="32">
        <v>0</v>
      </c>
    </row>
    <row r="65" spans="1:20" s="33" customFormat="1" x14ac:dyDescent="0.25">
      <c r="A65" s="29"/>
      <c r="B65" s="30">
        <v>2</v>
      </c>
      <c r="C65" s="47" t="s">
        <v>73</v>
      </c>
      <c r="D65" s="32">
        <v>1232.74276208429</v>
      </c>
      <c r="E65" s="32">
        <v>1368.56557984048</v>
      </c>
      <c r="F65" s="32">
        <v>1558.6821072810801</v>
      </c>
      <c r="G65" s="32">
        <v>1793.4905603405</v>
      </c>
      <c r="H65" s="32">
        <v>1977.17691972077</v>
      </c>
      <c r="I65" s="32">
        <v>2176.68671858166</v>
      </c>
      <c r="J65" s="32">
        <v>2507.3136603426406</v>
      </c>
      <c r="K65" s="32">
        <v>2792.3937934629598</v>
      </c>
      <c r="L65" s="32">
        <v>3113.1946597815058</v>
      </c>
      <c r="M65" s="32">
        <v>3268.9433593543313</v>
      </c>
      <c r="N65" s="32">
        <v>3493.7351062457687</v>
      </c>
      <c r="O65" s="32">
        <v>3621.6939231337433</v>
      </c>
      <c r="P65" s="32">
        <v>3715.5433123671787</v>
      </c>
      <c r="Q65" s="32">
        <v>3889.1676789194462</v>
      </c>
      <c r="R65" s="32">
        <v>0</v>
      </c>
      <c r="S65" s="32">
        <v>0</v>
      </c>
      <c r="T65" s="32">
        <v>0</v>
      </c>
    </row>
    <row r="66" spans="1:20" s="33" customFormat="1" x14ac:dyDescent="0.25">
      <c r="A66" s="29"/>
      <c r="B66" s="30">
        <v>3</v>
      </c>
      <c r="C66" s="47" t="s">
        <v>74</v>
      </c>
      <c r="D66" s="32">
        <v>4509.3549094952205</v>
      </c>
      <c r="E66" s="32">
        <v>5021.8552751077204</v>
      </c>
      <c r="F66" s="32">
        <v>5616.5252246511236</v>
      </c>
      <c r="G66" s="32">
        <v>6358.4636649484601</v>
      </c>
      <c r="H66" s="32">
        <v>7150.0773284718971</v>
      </c>
      <c r="I66" s="32">
        <v>7706.6019096074297</v>
      </c>
      <c r="J66" s="32">
        <v>8987.5679689766475</v>
      </c>
      <c r="K66" s="32">
        <v>9723.6689340174416</v>
      </c>
      <c r="L66" s="32">
        <v>10456.075534224708</v>
      </c>
      <c r="M66" s="32">
        <v>10957.412472355394</v>
      </c>
      <c r="N66" s="32">
        <v>11610.583934231459</v>
      </c>
      <c r="O66" s="32">
        <v>12142.299913966737</v>
      </c>
      <c r="P66" s="32">
        <v>12229.24849519067</v>
      </c>
      <c r="Q66" s="32">
        <v>12613.777158154409</v>
      </c>
      <c r="R66" s="32">
        <v>0</v>
      </c>
      <c r="S66" s="32">
        <v>0</v>
      </c>
      <c r="T66" s="32">
        <v>0</v>
      </c>
    </row>
    <row r="67" spans="1:20" s="33" customFormat="1" x14ac:dyDescent="0.25">
      <c r="A67" s="29"/>
      <c r="B67" s="30">
        <v>4</v>
      </c>
      <c r="C67" s="47" t="s">
        <v>75</v>
      </c>
      <c r="D67" s="32">
        <v>105</v>
      </c>
      <c r="E67" s="32">
        <v>110</v>
      </c>
      <c r="F67" s="32">
        <v>115</v>
      </c>
      <c r="G67" s="32">
        <v>120</v>
      </c>
      <c r="H67" s="32">
        <v>123</v>
      </c>
      <c r="I67" s="32">
        <v>128</v>
      </c>
      <c r="J67" s="32">
        <v>131.99999999999994</v>
      </c>
      <c r="K67" s="32">
        <v>138.44430768662201</v>
      </c>
      <c r="L67" s="32">
        <v>150.32531555749293</v>
      </c>
      <c r="M67" s="32">
        <v>156.44357454356728</v>
      </c>
      <c r="N67" s="32">
        <v>162.22887104804337</v>
      </c>
      <c r="O67" s="32">
        <v>168.80074963588996</v>
      </c>
      <c r="P67" s="32">
        <v>170.48875713224882</v>
      </c>
      <c r="Q67" s="32">
        <v>190.10198833925133</v>
      </c>
      <c r="R67" s="32">
        <v>0</v>
      </c>
      <c r="S67" s="32">
        <v>0</v>
      </c>
      <c r="T67" s="32">
        <v>0</v>
      </c>
    </row>
    <row r="68" spans="1:20" s="33" customFormat="1" ht="15" customHeight="1" x14ac:dyDescent="0.25">
      <c r="A68" s="37" t="s">
        <v>76</v>
      </c>
      <c r="B68" s="38" t="s">
        <v>77</v>
      </c>
      <c r="C68" s="39"/>
      <c r="D68" s="40">
        <v>79885.822943131105</v>
      </c>
      <c r="E68" s="40">
        <v>90773.891653532803</v>
      </c>
      <c r="F68" s="40">
        <v>103098.35492657463</v>
      </c>
      <c r="G68" s="40">
        <v>114579.30982913901</v>
      </c>
      <c r="H68" s="40">
        <v>130338.079905048</v>
      </c>
      <c r="I68" s="40">
        <v>145553.65736582599</v>
      </c>
      <c r="J68" s="40">
        <v>162053.59662176995</v>
      </c>
      <c r="K68" s="40">
        <v>191496.19561743914</v>
      </c>
      <c r="L68" s="40">
        <v>205550.11704566699</v>
      </c>
      <c r="M68" s="40">
        <v>222324.10700076801</v>
      </c>
      <c r="N68" s="40">
        <v>234588.56625253259</v>
      </c>
      <c r="O68" s="40">
        <v>248738.72336386182</v>
      </c>
      <c r="P68" s="40">
        <v>252105.40198459171</v>
      </c>
      <c r="Q68" s="40">
        <v>262650.3507703183</v>
      </c>
      <c r="R68" s="40">
        <v>0</v>
      </c>
      <c r="S68" s="40">
        <v>0</v>
      </c>
      <c r="T68" s="40">
        <v>0</v>
      </c>
    </row>
    <row r="69" spans="1:20" s="33" customFormat="1" ht="15" customHeight="1" x14ac:dyDescent="0.25">
      <c r="A69" s="37" t="s">
        <v>78</v>
      </c>
      <c r="B69" s="38" t="s">
        <v>79</v>
      </c>
      <c r="C69" s="39"/>
      <c r="D69" s="40">
        <v>109.976144610706</v>
      </c>
      <c r="E69" s="40">
        <v>122.158688579855</v>
      </c>
      <c r="F69" s="40">
        <v>137.31372584570209</v>
      </c>
      <c r="G69" s="40">
        <v>154.16659340135701</v>
      </c>
      <c r="H69" s="40">
        <v>173.92791452547701</v>
      </c>
      <c r="I69" s="40">
        <v>195.17707290368</v>
      </c>
      <c r="J69" s="40">
        <v>224.66625032228109</v>
      </c>
      <c r="K69" s="40">
        <v>255.09231711152316</v>
      </c>
      <c r="L69" s="40">
        <v>275.25731907437483</v>
      </c>
      <c r="M69" s="40">
        <v>294.838891148095</v>
      </c>
      <c r="N69" s="40">
        <v>313.99533272696914</v>
      </c>
      <c r="O69" s="40">
        <v>333.40771109850817</v>
      </c>
      <c r="P69" s="40">
        <v>272.83781561979669</v>
      </c>
      <c r="Q69" s="40">
        <v>275.32531072534022</v>
      </c>
      <c r="R69" s="40">
        <v>0</v>
      </c>
      <c r="S69" s="40">
        <v>0</v>
      </c>
      <c r="T69" s="40">
        <v>0</v>
      </c>
    </row>
    <row r="70" spans="1:20" s="33" customFormat="1" ht="15" customHeight="1" x14ac:dyDescent="0.25">
      <c r="A70" s="37" t="s">
        <v>80</v>
      </c>
      <c r="B70" s="38" t="s">
        <v>81</v>
      </c>
      <c r="C70" s="39"/>
      <c r="D70" s="40">
        <v>318134.23760404502</v>
      </c>
      <c r="E70" s="40">
        <v>374294.04406411399</v>
      </c>
      <c r="F70" s="40">
        <v>417550.72195414902</v>
      </c>
      <c r="G70" s="40">
        <v>477910.470091347</v>
      </c>
      <c r="H70" s="40">
        <v>561976.13768917497</v>
      </c>
      <c r="I70" s="40">
        <v>586894.03281836596</v>
      </c>
      <c r="J70" s="40">
        <v>605225.90616542601</v>
      </c>
      <c r="K70" s="40">
        <v>662455.54061967728</v>
      </c>
      <c r="L70" s="40">
        <v>688565.9268715817</v>
      </c>
      <c r="M70" s="40">
        <v>698653.06959477009</v>
      </c>
      <c r="N70" s="40">
        <v>714958.59085917147</v>
      </c>
      <c r="O70" s="40">
        <v>752463.25945490168</v>
      </c>
      <c r="P70" s="40">
        <v>762727.09910210967</v>
      </c>
      <c r="Q70" s="40">
        <v>767826.47892311867</v>
      </c>
      <c r="R70" s="40">
        <v>0</v>
      </c>
      <c r="S70" s="40">
        <v>0</v>
      </c>
      <c r="T70" s="40">
        <v>0</v>
      </c>
    </row>
    <row r="71" spans="1:20" s="33" customFormat="1" ht="15" customHeight="1" x14ac:dyDescent="0.25">
      <c r="A71" s="37" t="s">
        <v>82</v>
      </c>
      <c r="B71" s="38" t="s">
        <v>83</v>
      </c>
      <c r="C71" s="39"/>
      <c r="D71" s="40">
        <v>74717.293614279697</v>
      </c>
      <c r="E71" s="40">
        <v>80468.926877831735</v>
      </c>
      <c r="F71" s="40">
        <v>88601.806807222383</v>
      </c>
      <c r="G71" s="40">
        <v>97376.064080094002</v>
      </c>
      <c r="H71" s="40">
        <v>108422.00184528608</v>
      </c>
      <c r="I71" s="40">
        <v>118015.18669199594</v>
      </c>
      <c r="J71" s="40">
        <v>130186.08394201899</v>
      </c>
      <c r="K71" s="40">
        <v>154379.40434046325</v>
      </c>
      <c r="L71" s="40">
        <v>168526.07276379343</v>
      </c>
      <c r="M71" s="40">
        <v>174428.67157219324</v>
      </c>
      <c r="N71" s="40">
        <v>184200.59896387503</v>
      </c>
      <c r="O71" s="40">
        <v>197763.87113947791</v>
      </c>
      <c r="P71" s="40">
        <v>205914.29773963947</v>
      </c>
      <c r="Q71" s="40">
        <v>215900.15279138286</v>
      </c>
      <c r="R71" s="40">
        <v>0</v>
      </c>
      <c r="S71" s="40">
        <v>0</v>
      </c>
      <c r="T71" s="40">
        <v>0</v>
      </c>
    </row>
    <row r="72" spans="1:20" s="33" customFormat="1" ht="15" customHeight="1" x14ac:dyDescent="0.25">
      <c r="A72" s="37" t="s">
        <v>84</v>
      </c>
      <c r="B72" s="38" t="s">
        <v>85</v>
      </c>
      <c r="C72" s="39"/>
      <c r="D72" s="40">
        <v>19199.756546102901</v>
      </c>
      <c r="E72" s="40">
        <v>20179.016349182999</v>
      </c>
      <c r="F72" s="40">
        <v>22927.525503744695</v>
      </c>
      <c r="G72" s="40">
        <v>25598.619278381499</v>
      </c>
      <c r="H72" s="40">
        <v>28428.9085984249</v>
      </c>
      <c r="I72" s="40">
        <v>32403.4321187397</v>
      </c>
      <c r="J72" s="40">
        <v>38790.225474303377</v>
      </c>
      <c r="K72" s="40">
        <v>47760.369748884485</v>
      </c>
      <c r="L72" s="40">
        <v>50212.663631778167</v>
      </c>
      <c r="M72" s="40">
        <v>51871.337770001606</v>
      </c>
      <c r="N72" s="40">
        <v>55910.104734478307</v>
      </c>
      <c r="O72" s="40">
        <v>62916.932381127757</v>
      </c>
      <c r="P72" s="40">
        <v>70661.624222295708</v>
      </c>
      <c r="Q72" s="40">
        <v>80051.324569177334</v>
      </c>
      <c r="R72" s="40">
        <v>0</v>
      </c>
      <c r="S72" s="40">
        <v>0</v>
      </c>
      <c r="T72" s="40">
        <v>0</v>
      </c>
    </row>
    <row r="73" spans="1:20" s="33" customFormat="1" ht="15" customHeight="1" x14ac:dyDescent="0.25">
      <c r="A73" s="37" t="s">
        <v>86</v>
      </c>
      <c r="B73" s="48" t="s">
        <v>87</v>
      </c>
      <c r="C73" s="49"/>
      <c r="D73" s="50">
        <v>51179.349753498303</v>
      </c>
      <c r="E73" s="50">
        <v>55595.582726546003</v>
      </c>
      <c r="F73" s="50">
        <v>58949.25522690612</v>
      </c>
      <c r="G73" s="50">
        <v>68785.743850200262</v>
      </c>
      <c r="H73" s="50">
        <v>70343.570255373212</v>
      </c>
      <c r="I73" s="50">
        <v>81312.313056477098</v>
      </c>
      <c r="J73" s="50">
        <v>97274.122041084571</v>
      </c>
      <c r="K73" s="50">
        <v>118785.2564468271</v>
      </c>
      <c r="L73" s="50">
        <v>131444.7950598835</v>
      </c>
      <c r="M73" s="50">
        <v>140362.79469704858</v>
      </c>
      <c r="N73" s="50">
        <v>152043.09109303038</v>
      </c>
      <c r="O73" s="50">
        <v>165051.70943351707</v>
      </c>
      <c r="P73" s="50">
        <v>134549.27050355767</v>
      </c>
      <c r="Q73" s="50">
        <v>141171.41424175623</v>
      </c>
      <c r="R73" s="50">
        <v>0</v>
      </c>
      <c r="S73" s="50">
        <v>0</v>
      </c>
      <c r="T73" s="50">
        <v>0</v>
      </c>
    </row>
    <row r="74" spans="1:20" s="5" customFormat="1" ht="20.25" customHeight="1" x14ac:dyDescent="0.25">
      <c r="A74" s="51"/>
      <c r="B74" s="52" t="s">
        <v>88</v>
      </c>
      <c r="C74" s="52"/>
      <c r="D74" s="53">
        <f>D9+D20+D25+D44+D47+D48+D49+D52+D59+D62+D63+D68+D69+D70+D71+D72+D73</f>
        <v>13739677.920301244</v>
      </c>
      <c r="E74" s="53">
        <f t="shared" ref="E74:T74" si="10">E9+E20+E25+E44+E47+E48+E49+E52+E59+E62+E63+E68+E69+E70+E71+E72+E73</f>
        <v>15020301.335317103</v>
      </c>
      <c r="F74" s="53">
        <f t="shared" si="10"/>
        <v>16614473.053463558</v>
      </c>
      <c r="G74" s="53">
        <f t="shared" si="10"/>
        <v>18157180.41607637</v>
      </c>
      <c r="H74" s="53">
        <f t="shared" si="10"/>
        <v>19952697.571263582</v>
      </c>
      <c r="I74" s="53">
        <f t="shared" si="10"/>
        <v>21476719.665405523</v>
      </c>
      <c r="J74" s="53">
        <f t="shared" si="10"/>
        <v>24021736.428609315</v>
      </c>
      <c r="K74" s="53">
        <f t="shared" si="10"/>
        <v>25194883.227572542</v>
      </c>
      <c r="L74" s="53">
        <f t="shared" si="10"/>
        <v>27521697.880068392</v>
      </c>
      <c r="M74" s="53">
        <f t="shared" si="10"/>
        <v>29504316.038223114</v>
      </c>
      <c r="N74" s="53">
        <f t="shared" si="10"/>
        <v>30463627.941988498</v>
      </c>
      <c r="O74" s="53">
        <f t="shared" si="10"/>
        <v>31869962.386444967</v>
      </c>
      <c r="P74" s="53">
        <f t="shared" si="10"/>
        <v>33748582.545393012</v>
      </c>
      <c r="Q74" s="53">
        <f t="shared" si="10"/>
        <v>38839335.727018386</v>
      </c>
      <c r="R74" s="53">
        <f t="shared" si="10"/>
        <v>0</v>
      </c>
      <c r="S74" s="53">
        <f t="shared" si="10"/>
        <v>0</v>
      </c>
      <c r="T74" s="53">
        <f t="shared" si="10"/>
        <v>0</v>
      </c>
    </row>
    <row r="75" spans="1:20" s="5" customFormat="1" ht="20.25" customHeight="1" x14ac:dyDescent="0.25">
      <c r="A75" s="54" t="s">
        <v>89</v>
      </c>
      <c r="B75" s="54"/>
      <c r="C75" s="55"/>
      <c r="D75" s="53">
        <f>D73+D72+D71+D70+D69+D68+D63+D62+D59+D52+D49+D48+D47+D44+D25+D20+D9-D21-D28</f>
        <v>13739677.920301244</v>
      </c>
      <c r="E75" s="53">
        <f t="shared" ref="E75:T75" si="11">E73+E72+E71+E70+E69+E68+E63+E62+E59+E52+E49+E48+E47+E44+E25+E20+E9-E21-E28</f>
        <v>15020301.335317103</v>
      </c>
      <c r="F75" s="53">
        <f t="shared" si="11"/>
        <v>16614473.05346356</v>
      </c>
      <c r="G75" s="53">
        <f t="shared" si="11"/>
        <v>18157180.41607637</v>
      </c>
      <c r="H75" s="53">
        <f t="shared" si="11"/>
        <v>19952697.571263578</v>
      </c>
      <c r="I75" s="53">
        <f t="shared" si="11"/>
        <v>21476719.665405527</v>
      </c>
      <c r="J75" s="53">
        <f t="shared" si="11"/>
        <v>24021736.428609319</v>
      </c>
      <c r="K75" s="53">
        <f t="shared" si="11"/>
        <v>25194883.227572538</v>
      </c>
      <c r="L75" s="53">
        <f t="shared" si="11"/>
        <v>27521697.880068392</v>
      </c>
      <c r="M75" s="53">
        <f t="shared" si="11"/>
        <v>29504316.03822311</v>
      </c>
      <c r="N75" s="53">
        <f t="shared" si="11"/>
        <v>30463627.941988498</v>
      </c>
      <c r="O75" s="53">
        <f t="shared" si="11"/>
        <v>31869962.386444967</v>
      </c>
      <c r="P75" s="53">
        <f t="shared" si="11"/>
        <v>33748582.54539302</v>
      </c>
      <c r="Q75" s="53">
        <f t="shared" si="11"/>
        <v>38839335.727018386</v>
      </c>
      <c r="R75" s="53">
        <f t="shared" si="11"/>
        <v>0</v>
      </c>
      <c r="S75" s="53">
        <f t="shared" si="11"/>
        <v>0</v>
      </c>
      <c r="T75" s="53">
        <f t="shared" si="11"/>
        <v>0</v>
      </c>
    </row>
    <row r="76" spans="1:20" s="5" customFormat="1" ht="29.25" customHeight="1" x14ac:dyDescent="0.25">
      <c r="A76" s="54" t="s">
        <v>90</v>
      </c>
      <c r="B76" s="54"/>
      <c r="C76" s="55"/>
      <c r="D76" s="53">
        <f>D74-D70</f>
        <v>13421543.682697199</v>
      </c>
      <c r="E76" s="53">
        <f t="shared" ref="E76:T76" si="12">E74-E70</f>
        <v>14646007.291252989</v>
      </c>
      <c r="F76" s="53">
        <f t="shared" si="12"/>
        <v>16196922.331509409</v>
      </c>
      <c r="G76" s="53">
        <f t="shared" si="12"/>
        <v>17679269.945985023</v>
      </c>
      <c r="H76" s="53">
        <f t="shared" si="12"/>
        <v>19390721.433574408</v>
      </c>
      <c r="I76" s="53">
        <f t="shared" si="12"/>
        <v>20889825.632587157</v>
      </c>
      <c r="J76" s="53">
        <f t="shared" si="12"/>
        <v>23416510.522443891</v>
      </c>
      <c r="K76" s="53">
        <f t="shared" si="12"/>
        <v>24532427.686952863</v>
      </c>
      <c r="L76" s="53">
        <f t="shared" si="12"/>
        <v>26833131.953196809</v>
      </c>
      <c r="M76" s="53">
        <f t="shared" si="12"/>
        <v>28805662.968628343</v>
      </c>
      <c r="N76" s="53">
        <f t="shared" si="12"/>
        <v>29748669.351129327</v>
      </c>
      <c r="O76" s="53">
        <f t="shared" si="12"/>
        <v>31117499.126990065</v>
      </c>
      <c r="P76" s="53">
        <f t="shared" si="12"/>
        <v>32985855.446290903</v>
      </c>
      <c r="Q76" s="53">
        <f t="shared" si="12"/>
        <v>38071509.248095267</v>
      </c>
      <c r="R76" s="53">
        <f t="shared" si="12"/>
        <v>0</v>
      </c>
      <c r="S76" s="53">
        <f t="shared" si="12"/>
        <v>0</v>
      </c>
      <c r="T76" s="53">
        <f t="shared" si="12"/>
        <v>0</v>
      </c>
    </row>
    <row r="77" spans="1:20" x14ac:dyDescent="0.25">
      <c r="G77" s="58"/>
    </row>
    <row r="78" spans="1:20" x14ac:dyDescent="0.25">
      <c r="A78" s="1" t="s">
        <v>91</v>
      </c>
      <c r="B78" s="1"/>
      <c r="C78" s="1"/>
    </row>
    <row r="79" spans="1:20" x14ac:dyDescent="0.25">
      <c r="A79" s="1" t="str">
        <f>A2</f>
        <v>Propinsi</v>
      </c>
      <c r="B79" s="1" t="str">
        <f t="shared" ref="B79:D79" si="13">B2</f>
        <v>:</v>
      </c>
      <c r="C79" s="59" t="str">
        <f>IF(C2="","",C2)</f>
        <v>Riau</v>
      </c>
      <c r="D79" s="1" t="str">
        <f t="shared" si="13"/>
        <v>Kabupaten/Kota :</v>
      </c>
      <c r="E79" s="59" t="str">
        <f>IF(E2="","",E2)</f>
        <v>Kab. Kuantan Singingi</v>
      </c>
    </row>
    <row r="81" spans="1:20" x14ac:dyDescent="0.25">
      <c r="A81" s="7" t="s">
        <v>4</v>
      </c>
      <c r="B81" s="8" t="s">
        <v>5</v>
      </c>
      <c r="C81" s="8"/>
      <c r="D81" s="9">
        <v>2008</v>
      </c>
      <c r="E81" s="9">
        <v>2009</v>
      </c>
      <c r="F81" s="9">
        <v>2010</v>
      </c>
      <c r="G81" s="9">
        <v>2011</v>
      </c>
      <c r="H81" s="9">
        <v>2012</v>
      </c>
      <c r="I81" s="9">
        <v>2013</v>
      </c>
      <c r="J81" s="9">
        <v>2014</v>
      </c>
      <c r="K81" s="9">
        <v>2015</v>
      </c>
      <c r="L81" s="9">
        <v>2016</v>
      </c>
      <c r="M81" s="9">
        <v>2017</v>
      </c>
      <c r="N81" s="9">
        <v>2018</v>
      </c>
      <c r="O81" s="9">
        <v>2019</v>
      </c>
      <c r="P81" s="9">
        <v>2020</v>
      </c>
      <c r="Q81" s="9">
        <v>2021</v>
      </c>
      <c r="R81" s="9">
        <v>2022</v>
      </c>
      <c r="S81" s="9">
        <v>2023</v>
      </c>
      <c r="T81" s="9">
        <v>2024</v>
      </c>
    </row>
    <row r="82" spans="1:20" ht="13.5" customHeight="1" x14ac:dyDescent="0.25">
      <c r="A82" s="7"/>
      <c r="B82" s="8"/>
      <c r="C82" s="11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 ht="13.5" customHeight="1" x14ac:dyDescent="0.25">
      <c r="A83" s="7"/>
      <c r="B83" s="8"/>
      <c r="C83" s="11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 s="20" customFormat="1" x14ac:dyDescent="0.25">
      <c r="A84" s="16">
        <v>-1</v>
      </c>
      <c r="B84" s="17">
        <v>-2</v>
      </c>
      <c r="C84" s="18"/>
      <c r="D84" s="19">
        <v>-3</v>
      </c>
      <c r="E84" s="19">
        <v>-4</v>
      </c>
      <c r="F84" s="19">
        <v>-5</v>
      </c>
      <c r="G84" s="19">
        <v>-6</v>
      </c>
      <c r="H84" s="19">
        <v>-7</v>
      </c>
      <c r="I84" s="19">
        <v>-8</v>
      </c>
      <c r="J84" s="19">
        <v>-9</v>
      </c>
      <c r="K84" s="19">
        <v>-10</v>
      </c>
      <c r="L84" s="19">
        <v>-11</v>
      </c>
      <c r="M84" s="19">
        <v>-12</v>
      </c>
      <c r="N84" s="19">
        <v>-13</v>
      </c>
      <c r="O84" s="19">
        <v>-14</v>
      </c>
      <c r="P84" s="19">
        <v>-15</v>
      </c>
      <c r="Q84" s="19">
        <v>-16</v>
      </c>
      <c r="R84" s="19">
        <v>-17</v>
      </c>
      <c r="S84" s="19">
        <v>-18</v>
      </c>
      <c r="T84" s="19">
        <v>-19</v>
      </c>
    </row>
    <row r="85" spans="1:20" s="20" customFormat="1" x14ac:dyDescent="0.25">
      <c r="A85" s="21"/>
      <c r="B85" s="22"/>
      <c r="C85" s="23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s="28" customFormat="1" ht="14.25" customHeight="1" x14ac:dyDescent="0.25">
      <c r="A86" s="24" t="s">
        <v>6</v>
      </c>
      <c r="B86" s="25" t="s">
        <v>7</v>
      </c>
      <c r="C86" s="26"/>
      <c r="D86" s="27">
        <f t="shared" ref="D86:T86" si="14">D87+D95+D96</f>
        <v>7474261.3351461543</v>
      </c>
      <c r="E86" s="27">
        <f t="shared" si="14"/>
        <v>7734009.8748751804</v>
      </c>
      <c r="F86" s="27">
        <f t="shared" si="14"/>
        <v>8214046.4112960445</v>
      </c>
      <c r="G86" s="27">
        <f t="shared" si="14"/>
        <v>8487455.517649658</v>
      </c>
      <c r="H86" s="27">
        <f t="shared" si="14"/>
        <v>8794838.5801124312</v>
      </c>
      <c r="I86" s="27">
        <f t="shared" si="14"/>
        <v>9064999.4211741332</v>
      </c>
      <c r="J86" s="27">
        <f t="shared" si="14"/>
        <v>9516810.8751329929</v>
      </c>
      <c r="K86" s="27">
        <f t="shared" si="14"/>
        <v>9582977.2628493793</v>
      </c>
      <c r="L86" s="27">
        <f t="shared" si="14"/>
        <v>10005881.057534646</v>
      </c>
      <c r="M86" s="27">
        <f t="shared" si="14"/>
        <v>10477701.235584203</v>
      </c>
      <c r="N86" s="27">
        <f t="shared" si="14"/>
        <v>10912694.981765313</v>
      </c>
      <c r="O86" s="27">
        <f t="shared" si="14"/>
        <v>11354425.952712027</v>
      </c>
      <c r="P86" s="27">
        <f t="shared" si="14"/>
        <v>11802230.975807888</v>
      </c>
      <c r="Q86" s="27">
        <f t="shared" si="14"/>
        <v>12377323.386966854</v>
      </c>
      <c r="R86" s="27">
        <f t="shared" si="14"/>
        <v>0</v>
      </c>
      <c r="S86" s="27">
        <f t="shared" si="14"/>
        <v>0</v>
      </c>
      <c r="T86" s="27">
        <f t="shared" si="14"/>
        <v>0</v>
      </c>
    </row>
    <row r="87" spans="1:20" s="33" customFormat="1" x14ac:dyDescent="0.25">
      <c r="A87" s="29"/>
      <c r="B87" s="30">
        <v>1</v>
      </c>
      <c r="C87" s="31" t="s">
        <v>8</v>
      </c>
      <c r="D87" s="32">
        <f>SUM(D88:D94)</f>
        <v>6046856.9289934384</v>
      </c>
      <c r="E87" s="32">
        <f t="shared" ref="E87:T87" si="15">SUM(E88:E94)</f>
        <v>6240273.5104008326</v>
      </c>
      <c r="F87" s="32">
        <f t="shared" si="15"/>
        <v>6612385.5661301725</v>
      </c>
      <c r="G87" s="32">
        <f t="shared" si="15"/>
        <v>6850288.8689762838</v>
      </c>
      <c r="H87" s="32">
        <f t="shared" si="15"/>
        <v>7154398.2314917725</v>
      </c>
      <c r="I87" s="32">
        <f t="shared" si="15"/>
        <v>7446989.7176810252</v>
      </c>
      <c r="J87" s="32">
        <f t="shared" si="15"/>
        <v>7936769.246032631</v>
      </c>
      <c r="K87" s="32">
        <f t="shared" si="15"/>
        <v>7990562.8864686154</v>
      </c>
      <c r="L87" s="32">
        <f t="shared" si="15"/>
        <v>8403390.0061316621</v>
      </c>
      <c r="M87" s="32">
        <f t="shared" si="15"/>
        <v>8812958.4668296948</v>
      </c>
      <c r="N87" s="32">
        <f t="shared" si="15"/>
        <v>9227168.7058692258</v>
      </c>
      <c r="O87" s="32">
        <f t="shared" si="15"/>
        <v>9644372.1155960001</v>
      </c>
      <c r="P87" s="32">
        <f t="shared" si="15"/>
        <v>9983536.2649449203</v>
      </c>
      <c r="Q87" s="32">
        <f t="shared" si="15"/>
        <v>10513250.818071248</v>
      </c>
      <c r="R87" s="32">
        <f t="shared" si="15"/>
        <v>0</v>
      </c>
      <c r="S87" s="32">
        <f t="shared" si="15"/>
        <v>0</v>
      </c>
      <c r="T87" s="32">
        <f t="shared" si="15"/>
        <v>0</v>
      </c>
    </row>
    <row r="88" spans="1:20" s="33" customFormat="1" x14ac:dyDescent="0.25">
      <c r="A88" s="29"/>
      <c r="B88" s="30"/>
      <c r="C88" s="34" t="s">
        <v>9</v>
      </c>
      <c r="D88" s="32">
        <v>314112.81889236672</v>
      </c>
      <c r="E88" s="32">
        <v>339099.22563967388</v>
      </c>
      <c r="F88" s="32">
        <v>350515.20923901245</v>
      </c>
      <c r="G88" s="32">
        <v>359406.26407279907</v>
      </c>
      <c r="H88" s="32">
        <v>370026.570745153</v>
      </c>
      <c r="I88" s="32">
        <v>378114.87079087552</v>
      </c>
      <c r="J88" s="32">
        <v>388295.77382678405</v>
      </c>
      <c r="K88" s="32">
        <v>415742.6684607151</v>
      </c>
      <c r="L88" s="32">
        <v>455303.85360992124</v>
      </c>
      <c r="M88" s="32">
        <v>477967.68500694213</v>
      </c>
      <c r="N88" s="32">
        <v>489582.29975261085</v>
      </c>
      <c r="O88" s="32">
        <v>478713.57269810291</v>
      </c>
      <c r="P88" s="32">
        <v>499489.74175320059</v>
      </c>
      <c r="Q88" s="32">
        <v>463426.5823986195</v>
      </c>
      <c r="R88" s="32">
        <v>0</v>
      </c>
      <c r="S88" s="32"/>
      <c r="T88" s="32">
        <v>0</v>
      </c>
    </row>
    <row r="89" spans="1:20" s="33" customFormat="1" x14ac:dyDescent="0.25">
      <c r="A89" s="29"/>
      <c r="B89" s="30"/>
      <c r="C89" s="34" t="s">
        <v>10</v>
      </c>
      <c r="D89" s="32">
        <v>40250.271554550207</v>
      </c>
      <c r="E89" s="32">
        <v>40945.657643778402</v>
      </c>
      <c r="F89" s="32">
        <v>41888.11</v>
      </c>
      <c r="G89" s="32">
        <v>43529.635758565702</v>
      </c>
      <c r="H89" s="32">
        <v>45913.314788130403</v>
      </c>
      <c r="I89" s="32">
        <v>47053.754135173702</v>
      </c>
      <c r="J89" s="32">
        <v>47483.667275985506</v>
      </c>
      <c r="K89" s="32">
        <v>61128.659463668046</v>
      </c>
      <c r="L89" s="32">
        <v>65953.927816819618</v>
      </c>
      <c r="M89" s="32">
        <v>68058.693983361532</v>
      </c>
      <c r="N89" s="32">
        <v>69510.497619911606</v>
      </c>
      <c r="O89" s="32">
        <v>70309.868342540562</v>
      </c>
      <c r="P89" s="32">
        <v>71680.910775220109</v>
      </c>
      <c r="Q89" s="32">
        <v>72361.879427584703</v>
      </c>
      <c r="R89" s="32">
        <v>0</v>
      </c>
      <c r="S89" s="32"/>
      <c r="T89" s="32">
        <v>0</v>
      </c>
    </row>
    <row r="90" spans="1:20" s="33" customFormat="1" x14ac:dyDescent="0.25">
      <c r="A90" s="29"/>
      <c r="B90" s="30"/>
      <c r="C90" s="34" t="s">
        <v>11</v>
      </c>
      <c r="D90" s="32">
        <v>0</v>
      </c>
      <c r="E90" s="32">
        <v>0</v>
      </c>
      <c r="F90" s="32">
        <v>0</v>
      </c>
      <c r="G90" s="32">
        <v>0</v>
      </c>
      <c r="H90" s="32">
        <v>0</v>
      </c>
      <c r="I90" s="32">
        <v>0</v>
      </c>
      <c r="J90" s="32">
        <v>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/>
      <c r="T90" s="32">
        <v>0</v>
      </c>
    </row>
    <row r="91" spans="1:20" s="33" customFormat="1" x14ac:dyDescent="0.25">
      <c r="A91" s="29"/>
      <c r="B91" s="30"/>
      <c r="C91" s="35" t="s">
        <v>12</v>
      </c>
      <c r="D91" s="32">
        <v>46385.032815785744</v>
      </c>
      <c r="E91" s="32">
        <v>47264.513480025809</v>
      </c>
      <c r="F91" s="32">
        <v>49588.760600645299</v>
      </c>
      <c r="G91" s="32">
        <v>52195.210447374098</v>
      </c>
      <c r="H91" s="32">
        <v>52897.652673107601</v>
      </c>
      <c r="I91" s="32">
        <v>53235.019431525398</v>
      </c>
      <c r="J91" s="32">
        <v>55261.734982125003</v>
      </c>
      <c r="K91" s="32">
        <v>53416.155577306468</v>
      </c>
      <c r="L91" s="32">
        <v>56194.781279945593</v>
      </c>
      <c r="M91" s="32">
        <v>57377.829223012879</v>
      </c>
      <c r="N91" s="32">
        <v>58471.646884847403</v>
      </c>
      <c r="O91" s="32">
        <v>60552.034751929619</v>
      </c>
      <c r="P91" s="32">
        <v>63119.441025411434</v>
      </c>
      <c r="Q91" s="32">
        <v>64949.904815148366</v>
      </c>
      <c r="R91" s="32">
        <v>0</v>
      </c>
      <c r="S91" s="32"/>
      <c r="T91" s="32">
        <v>0</v>
      </c>
    </row>
    <row r="92" spans="1:20" s="33" customFormat="1" x14ac:dyDescent="0.25">
      <c r="A92" s="29"/>
      <c r="B92" s="30"/>
      <c r="C92" s="34" t="s">
        <v>13</v>
      </c>
      <c r="D92" s="32">
        <v>5402003.2654636316</v>
      </c>
      <c r="E92" s="32">
        <v>5554914.896797399</v>
      </c>
      <c r="F92" s="32">
        <v>5892389.3542142399</v>
      </c>
      <c r="G92" s="32">
        <v>6101425.1245383099</v>
      </c>
      <c r="H92" s="32">
        <v>6374928.3155956101</v>
      </c>
      <c r="I92" s="32">
        <v>6637555.0853541801</v>
      </c>
      <c r="J92" s="32">
        <v>7093200.7580184313</v>
      </c>
      <c r="K92" s="32">
        <v>7090882.7133832462</v>
      </c>
      <c r="L92" s="32">
        <v>7442430.3861729661</v>
      </c>
      <c r="M92" s="32">
        <v>7818214.3908800604</v>
      </c>
      <c r="N92" s="32">
        <v>8209906.9318631515</v>
      </c>
      <c r="O92" s="32">
        <v>8618760.297069937</v>
      </c>
      <c r="P92" s="32">
        <v>8935930.6760021131</v>
      </c>
      <c r="Q92" s="32">
        <v>9481022.4472382423</v>
      </c>
      <c r="R92" s="32">
        <v>0</v>
      </c>
      <c r="S92" s="32"/>
      <c r="T92" s="32">
        <v>0</v>
      </c>
    </row>
    <row r="93" spans="1:20" s="33" customFormat="1" x14ac:dyDescent="0.25">
      <c r="A93" s="29"/>
      <c r="B93" s="30"/>
      <c r="C93" s="34" t="s">
        <v>14</v>
      </c>
      <c r="D93" s="32">
        <v>179147.77906614984</v>
      </c>
      <c r="E93" s="32">
        <v>190686.77376717218</v>
      </c>
      <c r="F93" s="32">
        <v>207885.896101928</v>
      </c>
      <c r="G93" s="32">
        <v>220935.30641971299</v>
      </c>
      <c r="H93" s="32">
        <v>235168.295757379</v>
      </c>
      <c r="I93" s="32">
        <v>251430.22615502501</v>
      </c>
      <c r="J93" s="32">
        <v>268135.90111556911</v>
      </c>
      <c r="K93" s="32">
        <v>285734.25242397009</v>
      </c>
      <c r="L93" s="32">
        <v>295257.17492817109</v>
      </c>
      <c r="M93" s="32">
        <v>300133.5547109202</v>
      </c>
      <c r="N93" s="32">
        <v>304833.15719805431</v>
      </c>
      <c r="O93" s="32">
        <v>316599.71706589917</v>
      </c>
      <c r="P93" s="32">
        <v>309951.12300751527</v>
      </c>
      <c r="Q93" s="32">
        <v>325851.6156178008</v>
      </c>
      <c r="R93" s="32">
        <v>0</v>
      </c>
      <c r="S93" s="32"/>
      <c r="T93" s="32">
        <v>0</v>
      </c>
    </row>
    <row r="94" spans="1:20" s="33" customFormat="1" x14ac:dyDescent="0.25">
      <c r="A94" s="29"/>
      <c r="B94" s="30"/>
      <c r="C94" s="34" t="s">
        <v>15</v>
      </c>
      <c r="D94" s="32">
        <v>64957.761200954228</v>
      </c>
      <c r="E94" s="32">
        <v>67362.443072782553</v>
      </c>
      <c r="F94" s="32">
        <v>70118.235974346448</v>
      </c>
      <c r="G94" s="32">
        <v>72797.327739522065</v>
      </c>
      <c r="H94" s="32">
        <v>75464.081932391782</v>
      </c>
      <c r="I94" s="32">
        <v>79600.761814246216</v>
      </c>
      <c r="J94" s="32">
        <v>84391.410813735609</v>
      </c>
      <c r="K94" s="32">
        <v>83658.437159709312</v>
      </c>
      <c r="L94" s="32">
        <v>88249.882323839061</v>
      </c>
      <c r="M94" s="32">
        <v>91206.313025397059</v>
      </c>
      <c r="N94" s="32">
        <v>94864.172550649571</v>
      </c>
      <c r="O94" s="32">
        <v>99436.62566759091</v>
      </c>
      <c r="P94" s="32">
        <v>103364.37238146077</v>
      </c>
      <c r="Q94" s="32">
        <v>105638.38857385291</v>
      </c>
      <c r="R94" s="32">
        <v>0</v>
      </c>
      <c r="S94" s="32"/>
      <c r="T94" s="32">
        <v>0</v>
      </c>
    </row>
    <row r="95" spans="1:20" s="33" customFormat="1" x14ac:dyDescent="0.25">
      <c r="A95" s="29"/>
      <c r="B95" s="30">
        <v>2</v>
      </c>
      <c r="C95" s="36" t="s">
        <v>16</v>
      </c>
      <c r="D95" s="32">
        <v>1284388.72872433</v>
      </c>
      <c r="E95" s="32">
        <v>1338203.51160883</v>
      </c>
      <c r="F95" s="32">
        <v>1433633.6250877499</v>
      </c>
      <c r="G95" s="32">
        <v>1458049.6501989299</v>
      </c>
      <c r="H95" s="32">
        <v>1448932.9041820201</v>
      </c>
      <c r="I95" s="32">
        <v>1416380.2845916499</v>
      </c>
      <c r="J95" s="32">
        <v>1364463.52518348</v>
      </c>
      <c r="K95" s="32">
        <v>1361907.2961633217</v>
      </c>
      <c r="L95" s="32">
        <v>1365112.7593690592</v>
      </c>
      <c r="M95" s="32">
        <v>1424206.1373044422</v>
      </c>
      <c r="N95" s="32">
        <v>1440564.0845507139</v>
      </c>
      <c r="O95" s="32">
        <v>1463180.9406781599</v>
      </c>
      <c r="P95" s="32">
        <v>1569846.831253598</v>
      </c>
      <c r="Q95" s="32">
        <v>1612860.6344299465</v>
      </c>
      <c r="R95" s="32">
        <v>0</v>
      </c>
      <c r="S95" s="32"/>
      <c r="T95" s="32">
        <v>0</v>
      </c>
    </row>
    <row r="96" spans="1:20" s="33" customFormat="1" x14ac:dyDescent="0.25">
      <c r="A96" s="29"/>
      <c r="B96" s="30">
        <v>3</v>
      </c>
      <c r="C96" s="36" t="s">
        <v>17</v>
      </c>
      <c r="D96" s="32">
        <v>143015.6774283858</v>
      </c>
      <c r="E96" s="32">
        <v>155532.85286551816</v>
      </c>
      <c r="F96" s="32">
        <v>168027.22007812228</v>
      </c>
      <c r="G96" s="32">
        <v>179116.99847444499</v>
      </c>
      <c r="H96" s="32">
        <v>191507.44443863901</v>
      </c>
      <c r="I96" s="32">
        <v>201629.41890145899</v>
      </c>
      <c r="J96" s="32">
        <v>215578.10391688094</v>
      </c>
      <c r="K96" s="32">
        <v>230507.0802174409</v>
      </c>
      <c r="L96" s="32">
        <v>237378.29203392632</v>
      </c>
      <c r="M96" s="32">
        <v>240536.63145006617</v>
      </c>
      <c r="N96" s="32">
        <v>244962.1913453734</v>
      </c>
      <c r="O96" s="32">
        <v>246872.8964378672</v>
      </c>
      <c r="P96" s="32">
        <v>248847.87960937011</v>
      </c>
      <c r="Q96" s="32">
        <v>251211.93446565914</v>
      </c>
      <c r="R96" s="32">
        <v>0</v>
      </c>
      <c r="S96" s="32"/>
      <c r="T96" s="32">
        <v>0</v>
      </c>
    </row>
    <row r="97" spans="1:20" s="28" customFormat="1" ht="15" customHeight="1" x14ac:dyDescent="0.25">
      <c r="A97" s="37" t="s">
        <v>18</v>
      </c>
      <c r="B97" s="38" t="s">
        <v>19</v>
      </c>
      <c r="C97" s="39"/>
      <c r="D97" s="40">
        <f t="shared" ref="D97:T97" si="16">SUM(D98:D101)</f>
        <v>1472595.0512925424</v>
      </c>
      <c r="E97" s="40">
        <f t="shared" si="16"/>
        <v>1538839.1487179403</v>
      </c>
      <c r="F97" s="40">
        <f t="shared" si="16"/>
        <v>1592674.0739985551</v>
      </c>
      <c r="G97" s="40">
        <f t="shared" si="16"/>
        <v>1711560.106256638</v>
      </c>
      <c r="H97" s="40">
        <f t="shared" si="16"/>
        <v>1870594.7610013769</v>
      </c>
      <c r="I97" s="40">
        <f t="shared" si="16"/>
        <v>1963532.0500598829</v>
      </c>
      <c r="J97" s="40">
        <f t="shared" si="16"/>
        <v>2079161.0487198872</v>
      </c>
      <c r="K97" s="40">
        <f t="shared" si="16"/>
        <v>1123496.7756571672</v>
      </c>
      <c r="L97" s="40">
        <f t="shared" si="16"/>
        <v>1014276.1003879883</v>
      </c>
      <c r="M97" s="40">
        <f t="shared" si="16"/>
        <v>995039.62445607246</v>
      </c>
      <c r="N97" s="40">
        <f t="shared" si="16"/>
        <v>1037204.2472833601</v>
      </c>
      <c r="O97" s="40">
        <f t="shared" si="16"/>
        <v>1017622.0438161435</v>
      </c>
      <c r="P97" s="40">
        <f t="shared" si="16"/>
        <v>937295.92730960844</v>
      </c>
      <c r="Q97" s="40">
        <f t="shared" si="16"/>
        <v>711508.62398766843</v>
      </c>
      <c r="R97" s="40">
        <f t="shared" si="16"/>
        <v>0</v>
      </c>
      <c r="S97" s="40">
        <f t="shared" si="16"/>
        <v>0</v>
      </c>
      <c r="T97" s="40">
        <f t="shared" si="16"/>
        <v>0</v>
      </c>
    </row>
    <row r="98" spans="1:20" s="33" customFormat="1" x14ac:dyDescent="0.25">
      <c r="A98" s="29"/>
      <c r="B98" s="30">
        <v>1</v>
      </c>
      <c r="C98" s="31" t="s">
        <v>20</v>
      </c>
      <c r="D98" s="32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</v>
      </c>
      <c r="S98" s="32"/>
      <c r="T98" s="32">
        <v>0</v>
      </c>
    </row>
    <row r="99" spans="1:20" s="33" customFormat="1" x14ac:dyDescent="0.25">
      <c r="A99" s="29"/>
      <c r="B99" s="30">
        <v>2</v>
      </c>
      <c r="C99" s="36" t="s">
        <v>21</v>
      </c>
      <c r="D99" s="32">
        <v>998598.96201186045</v>
      </c>
      <c r="E99" s="32">
        <v>1032036.5606610287</v>
      </c>
      <c r="F99" s="32">
        <v>1068927.979761</v>
      </c>
      <c r="G99" s="32">
        <v>1149868.40959393</v>
      </c>
      <c r="H99" s="32">
        <v>1312954.81017841</v>
      </c>
      <c r="I99" s="32">
        <v>1433375.6104018099</v>
      </c>
      <c r="J99" s="32">
        <v>1532085.2348927101</v>
      </c>
      <c r="K99" s="32">
        <v>569890.63328185293</v>
      </c>
      <c r="L99" s="32">
        <v>464857.37019961642</v>
      </c>
      <c r="M99" s="32">
        <v>457898.29134039109</v>
      </c>
      <c r="N99" s="32">
        <v>514518.10560865386</v>
      </c>
      <c r="O99" s="32">
        <v>496201.2610489857</v>
      </c>
      <c r="P99" s="32">
        <v>445985.69343082828</v>
      </c>
      <c r="Q99" s="32">
        <v>218488.39121176279</v>
      </c>
      <c r="R99" s="32">
        <v>0</v>
      </c>
      <c r="S99" s="32"/>
      <c r="T99" s="32">
        <v>0</v>
      </c>
    </row>
    <row r="100" spans="1:20" s="33" customFormat="1" x14ac:dyDescent="0.25">
      <c r="A100" s="29"/>
      <c r="B100" s="30">
        <v>3</v>
      </c>
      <c r="C100" s="36" t="s">
        <v>22</v>
      </c>
      <c r="D100" s="32">
        <v>122725.86255298299</v>
      </c>
      <c r="E100" s="32">
        <v>125811.02587843039</v>
      </c>
      <c r="F100" s="32">
        <v>128859.53423755498</v>
      </c>
      <c r="G100" s="32">
        <v>154757.51328048299</v>
      </c>
      <c r="H100" s="32">
        <v>139462.97929387898</v>
      </c>
      <c r="I100" s="32">
        <v>89897.280761051996</v>
      </c>
      <c r="J100" s="32">
        <v>90070.332327977012</v>
      </c>
      <c r="K100" s="32">
        <v>80109.407565464615</v>
      </c>
      <c r="L100" s="32">
        <v>77690.759807462295</v>
      </c>
      <c r="M100" s="32">
        <v>74589.680616762373</v>
      </c>
      <c r="N100" s="32">
        <v>71099.421258398608</v>
      </c>
      <c r="O100" s="32">
        <v>68930.888910017457</v>
      </c>
      <c r="P100" s="32">
        <v>64974.255886582461</v>
      </c>
      <c r="Q100" s="32">
        <v>51336.159575988808</v>
      </c>
      <c r="R100" s="32">
        <v>0</v>
      </c>
      <c r="S100" s="32"/>
      <c r="T100" s="32">
        <v>0</v>
      </c>
    </row>
    <row r="101" spans="1:20" s="33" customFormat="1" x14ac:dyDescent="0.25">
      <c r="A101" s="29"/>
      <c r="B101" s="30">
        <v>4</v>
      </c>
      <c r="C101" s="36" t="s">
        <v>23</v>
      </c>
      <c r="D101" s="32">
        <v>351270.22672769899</v>
      </c>
      <c r="E101" s="32">
        <v>380991.56217848102</v>
      </c>
      <c r="F101" s="32">
        <v>394886.56</v>
      </c>
      <c r="G101" s="32">
        <v>406934.18338222499</v>
      </c>
      <c r="H101" s="32">
        <v>418176.97152908798</v>
      </c>
      <c r="I101" s="32">
        <v>440259.15889702103</v>
      </c>
      <c r="J101" s="32">
        <v>457005.4814992001</v>
      </c>
      <c r="K101" s="32">
        <v>473496.73480984976</v>
      </c>
      <c r="L101" s="32">
        <v>471727.97038090951</v>
      </c>
      <c r="M101" s="32">
        <v>462551.65249891899</v>
      </c>
      <c r="N101" s="32">
        <v>451586.72041630768</v>
      </c>
      <c r="O101" s="32">
        <v>452489.89385714033</v>
      </c>
      <c r="P101" s="32">
        <v>426335.97799219767</v>
      </c>
      <c r="Q101" s="32">
        <v>441684.07319991681</v>
      </c>
      <c r="R101" s="32">
        <v>0</v>
      </c>
      <c r="S101" s="32"/>
      <c r="T101" s="32">
        <v>0</v>
      </c>
    </row>
    <row r="102" spans="1:20" s="28" customFormat="1" ht="15" customHeight="1" x14ac:dyDescent="0.25">
      <c r="A102" s="37" t="s">
        <v>24</v>
      </c>
      <c r="B102" s="38" t="s">
        <v>25</v>
      </c>
      <c r="C102" s="39"/>
      <c r="D102" s="40">
        <f>D103+SUM(D106:D120)</f>
        <v>3736753.1966820164</v>
      </c>
      <c r="E102" s="40">
        <f t="shared" ref="E102" si="17">E103+SUM(E106:E120)</f>
        <v>3930413.701012698</v>
      </c>
      <c r="F102" s="40">
        <f t="shared" ref="F102:T102" si="18">F103+SUM(F106:F120)</f>
        <v>4046474.8258204446</v>
      </c>
      <c r="G102" s="40">
        <f t="shared" si="18"/>
        <v>4316688.3935395991</v>
      </c>
      <c r="H102" s="40">
        <f t="shared" si="18"/>
        <v>4711283.4005552065</v>
      </c>
      <c r="I102" s="40">
        <f t="shared" si="18"/>
        <v>5244747.0116525376</v>
      </c>
      <c r="J102" s="40">
        <f t="shared" si="18"/>
        <v>5582577.9324988667</v>
      </c>
      <c r="K102" s="40">
        <f t="shared" si="18"/>
        <v>5890494.6174070202</v>
      </c>
      <c r="L102" s="40">
        <f t="shared" si="18"/>
        <v>6244981.5263961041</v>
      </c>
      <c r="M102" s="40">
        <f t="shared" si="18"/>
        <v>6579328.0442447392</v>
      </c>
      <c r="N102" s="40">
        <f t="shared" si="18"/>
        <v>6967587.2169356942</v>
      </c>
      <c r="O102" s="40">
        <f t="shared" si="18"/>
        <v>7383336.1747094141</v>
      </c>
      <c r="P102" s="40">
        <f t="shared" si="18"/>
        <v>7412096.5212115329</v>
      </c>
      <c r="Q102" s="40">
        <f t="shared" si="18"/>
        <v>7713561.321391576</v>
      </c>
      <c r="R102" s="40">
        <f t="shared" si="18"/>
        <v>0</v>
      </c>
      <c r="S102" s="40">
        <f t="shared" si="18"/>
        <v>0</v>
      </c>
      <c r="T102" s="40">
        <f t="shared" si="18"/>
        <v>0</v>
      </c>
    </row>
    <row r="103" spans="1:20" s="33" customFormat="1" x14ac:dyDescent="0.25">
      <c r="A103" s="29"/>
      <c r="B103" s="30">
        <v>1</v>
      </c>
      <c r="C103" s="36" t="s">
        <v>26</v>
      </c>
      <c r="D103" s="32">
        <f>D104+D105</f>
        <v>0</v>
      </c>
      <c r="E103" s="32">
        <f t="shared" ref="E103:T103" si="19">E104+E105</f>
        <v>0</v>
      </c>
      <c r="F103" s="32">
        <f t="shared" si="19"/>
        <v>0</v>
      </c>
      <c r="G103" s="32">
        <f t="shared" si="19"/>
        <v>0</v>
      </c>
      <c r="H103" s="32">
        <f t="shared" si="19"/>
        <v>0</v>
      </c>
      <c r="I103" s="32">
        <f t="shared" si="19"/>
        <v>0</v>
      </c>
      <c r="J103" s="32">
        <f t="shared" si="19"/>
        <v>0</v>
      </c>
      <c r="K103" s="32">
        <f t="shared" si="19"/>
        <v>0</v>
      </c>
      <c r="L103" s="32">
        <f t="shared" si="19"/>
        <v>0</v>
      </c>
      <c r="M103" s="32">
        <f t="shared" si="19"/>
        <v>0</v>
      </c>
      <c r="N103" s="32">
        <f t="shared" si="19"/>
        <v>0</v>
      </c>
      <c r="O103" s="32">
        <f t="shared" si="19"/>
        <v>0</v>
      </c>
      <c r="P103" s="32">
        <f t="shared" si="19"/>
        <v>0</v>
      </c>
      <c r="Q103" s="32">
        <f t="shared" si="19"/>
        <v>0</v>
      </c>
      <c r="R103" s="32">
        <f t="shared" si="19"/>
        <v>0</v>
      </c>
      <c r="S103" s="32">
        <f t="shared" si="19"/>
        <v>0</v>
      </c>
      <c r="T103" s="32">
        <f t="shared" si="19"/>
        <v>0</v>
      </c>
    </row>
    <row r="104" spans="1:20" s="33" customFormat="1" x14ac:dyDescent="0.25">
      <c r="A104" s="29"/>
      <c r="B104" s="30"/>
      <c r="C104" s="36" t="s">
        <v>27</v>
      </c>
      <c r="D104" s="32">
        <v>0</v>
      </c>
      <c r="E104" s="32">
        <v>0</v>
      </c>
      <c r="F104" s="32">
        <v>0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  <c r="S104" s="32"/>
      <c r="T104" s="32">
        <v>0</v>
      </c>
    </row>
    <row r="105" spans="1:20" s="33" customFormat="1" x14ac:dyDescent="0.25">
      <c r="A105" s="29"/>
      <c r="B105" s="30"/>
      <c r="C105" s="36" t="s">
        <v>28</v>
      </c>
      <c r="D105" s="32">
        <v>0</v>
      </c>
      <c r="E105" s="32">
        <v>0</v>
      </c>
      <c r="F105" s="32">
        <v>0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</v>
      </c>
      <c r="S105" s="32"/>
      <c r="T105" s="32">
        <v>0</v>
      </c>
    </row>
    <row r="106" spans="1:20" s="33" customFormat="1" x14ac:dyDescent="0.25">
      <c r="A106" s="29"/>
      <c r="B106" s="30">
        <v>2</v>
      </c>
      <c r="C106" s="36" t="s">
        <v>29</v>
      </c>
      <c r="D106" s="32">
        <v>3590846.8393969401</v>
      </c>
      <c r="E106" s="32">
        <v>3778858.1647846601</v>
      </c>
      <c r="F106" s="32">
        <v>3889443.29828635</v>
      </c>
      <c r="G106" s="32">
        <v>4152701.28395786</v>
      </c>
      <c r="H106" s="32">
        <v>4540051.1279004198</v>
      </c>
      <c r="I106" s="32">
        <v>5059070.5527400626</v>
      </c>
      <c r="J106" s="32">
        <v>5383019.6759470925</v>
      </c>
      <c r="K106" s="32">
        <v>5676500.1880883416</v>
      </c>
      <c r="L106" s="32">
        <v>6024615.1258455161</v>
      </c>
      <c r="M106" s="32">
        <v>6353360.2342142686</v>
      </c>
      <c r="N106" s="32">
        <v>6733862.9881326435</v>
      </c>
      <c r="O106" s="32">
        <v>7129140.7455360303</v>
      </c>
      <c r="P106" s="32">
        <v>7192590.0981713021</v>
      </c>
      <c r="Q106" s="32">
        <v>7509783.3215006562</v>
      </c>
      <c r="R106" s="32">
        <v>0</v>
      </c>
      <c r="S106" s="32"/>
      <c r="T106" s="32">
        <v>0</v>
      </c>
    </row>
    <row r="107" spans="1:20" s="33" customFormat="1" x14ac:dyDescent="0.25">
      <c r="A107" s="29"/>
      <c r="B107" s="30">
        <v>3</v>
      </c>
      <c r="C107" s="36" t="s">
        <v>30</v>
      </c>
      <c r="D107" s="32">
        <v>0</v>
      </c>
      <c r="E107" s="32"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</v>
      </c>
      <c r="S107" s="32"/>
      <c r="T107" s="32">
        <v>0</v>
      </c>
    </row>
    <row r="108" spans="1:20" s="33" customFormat="1" x14ac:dyDescent="0.25">
      <c r="A108" s="29"/>
      <c r="B108" s="30">
        <v>4</v>
      </c>
      <c r="C108" s="36" t="s">
        <v>31</v>
      </c>
      <c r="D108" s="32">
        <v>2224.6319993586912</v>
      </c>
      <c r="E108" s="32">
        <v>2416.8250548944429</v>
      </c>
      <c r="F108" s="32">
        <v>2570.9175178829751</v>
      </c>
      <c r="G108" s="32">
        <v>2711.9938657029097</v>
      </c>
      <c r="H108" s="32">
        <v>2926.3919864800632</v>
      </c>
      <c r="I108" s="32">
        <v>3168.1646196192087</v>
      </c>
      <c r="J108" s="32">
        <v>3254.9315181847901</v>
      </c>
      <c r="K108" s="32">
        <v>3342.2968260155785</v>
      </c>
      <c r="L108" s="32">
        <v>3285.05297234097</v>
      </c>
      <c r="M108" s="32">
        <v>3307.308436521736</v>
      </c>
      <c r="N108" s="32">
        <v>3328.7792300075439</v>
      </c>
      <c r="O108" s="32">
        <v>3346.754637849584</v>
      </c>
      <c r="P108" s="32">
        <v>3049.8975014723255</v>
      </c>
      <c r="Q108" s="32">
        <v>3150.5441190209121</v>
      </c>
      <c r="R108" s="32">
        <v>0</v>
      </c>
      <c r="S108" s="32"/>
      <c r="T108" s="32">
        <v>0</v>
      </c>
    </row>
    <row r="109" spans="1:20" s="33" customFormat="1" x14ac:dyDescent="0.25">
      <c r="A109" s="29"/>
      <c r="B109" s="30">
        <v>5</v>
      </c>
      <c r="C109" s="31" t="s">
        <v>32</v>
      </c>
      <c r="D109" s="32">
        <v>0</v>
      </c>
      <c r="E109" s="32">
        <v>0</v>
      </c>
      <c r="F109" s="32">
        <v>0</v>
      </c>
      <c r="G109" s="32">
        <v>0</v>
      </c>
      <c r="H109" s="32">
        <v>0</v>
      </c>
      <c r="I109" s="32">
        <v>0</v>
      </c>
      <c r="J109" s="32">
        <v>0</v>
      </c>
      <c r="K109" s="32">
        <v>0</v>
      </c>
      <c r="L109" s="32">
        <v>0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0</v>
      </c>
      <c r="S109" s="32"/>
      <c r="T109" s="32">
        <v>0</v>
      </c>
    </row>
    <row r="110" spans="1:20" s="33" customFormat="1" x14ac:dyDescent="0.25">
      <c r="A110" s="29"/>
      <c r="B110" s="30">
        <v>6</v>
      </c>
      <c r="C110" s="31" t="s">
        <v>33</v>
      </c>
      <c r="D110" s="32">
        <v>6641.1556469504412</v>
      </c>
      <c r="E110" s="32">
        <v>6935.2771957552059</v>
      </c>
      <c r="F110" s="32">
        <v>7380.2226298125606</v>
      </c>
      <c r="G110" s="32">
        <v>7842.0979333352552</v>
      </c>
      <c r="H110" s="32">
        <v>8107.741453692448</v>
      </c>
      <c r="I110" s="32">
        <v>8358.9874155651505</v>
      </c>
      <c r="J110" s="32">
        <v>8531.1785038351445</v>
      </c>
      <c r="K110" s="32">
        <v>8682.0908553455611</v>
      </c>
      <c r="L110" s="32">
        <v>8779.4321583849451</v>
      </c>
      <c r="M110" s="32">
        <v>8829.0348830874063</v>
      </c>
      <c r="N110" s="32">
        <v>8896.8542560572496</v>
      </c>
      <c r="O110" s="32">
        <v>8925.3241896766358</v>
      </c>
      <c r="P110" s="32">
        <v>8400.5151273236497</v>
      </c>
      <c r="Q110" s="32">
        <v>8635.7295508887109</v>
      </c>
      <c r="R110" s="32">
        <v>0</v>
      </c>
      <c r="S110" s="32"/>
      <c r="T110" s="32">
        <v>0</v>
      </c>
    </row>
    <row r="111" spans="1:20" s="33" customFormat="1" x14ac:dyDescent="0.25">
      <c r="A111" s="29"/>
      <c r="B111" s="30">
        <v>7</v>
      </c>
      <c r="C111" s="31" t="s">
        <v>34</v>
      </c>
      <c r="D111" s="32">
        <v>18561.490000000002</v>
      </c>
      <c r="E111" s="32">
        <v>19561.490000000002</v>
      </c>
      <c r="F111" s="32">
        <v>20561.490000000002</v>
      </c>
      <c r="G111" s="32">
        <v>21561.49</v>
      </c>
      <c r="H111" s="32">
        <v>22561.49</v>
      </c>
      <c r="I111" s="32">
        <v>22661.49</v>
      </c>
      <c r="J111" s="32">
        <v>24561.490000000005</v>
      </c>
      <c r="K111" s="32">
        <v>25843.061357483894</v>
      </c>
      <c r="L111" s="32">
        <v>26295.086033301926</v>
      </c>
      <c r="M111" s="32">
        <v>26534.289170615306</v>
      </c>
      <c r="N111" s="32">
        <v>26810.245777989705</v>
      </c>
      <c r="O111" s="32">
        <v>27719.113109863552</v>
      </c>
      <c r="P111" s="32">
        <v>28356.652711390416</v>
      </c>
      <c r="Q111" s="32">
        <v>29181.831305291875</v>
      </c>
      <c r="R111" s="32">
        <v>0</v>
      </c>
      <c r="S111" s="32"/>
      <c r="T111" s="32">
        <v>0</v>
      </c>
    </row>
    <row r="112" spans="1:20" s="33" customFormat="1" x14ac:dyDescent="0.25">
      <c r="A112" s="29"/>
      <c r="B112" s="30">
        <v>8</v>
      </c>
      <c r="C112" s="31" t="s">
        <v>35</v>
      </c>
      <c r="D112" s="32">
        <v>4013.12</v>
      </c>
      <c r="E112" s="32">
        <v>4113.12</v>
      </c>
      <c r="F112" s="32">
        <v>4213.12</v>
      </c>
      <c r="G112" s="32">
        <v>4413.12</v>
      </c>
      <c r="H112" s="32">
        <v>4613.12</v>
      </c>
      <c r="I112" s="32">
        <v>4713.12</v>
      </c>
      <c r="J112" s="32">
        <v>4813.119999999999</v>
      </c>
      <c r="K112" s="32">
        <v>5400.5750382710721</v>
      </c>
      <c r="L112" s="32">
        <v>5414.665129515759</v>
      </c>
      <c r="M112" s="32">
        <v>5393.0616270472801</v>
      </c>
      <c r="N112" s="32">
        <v>5493.6021925988234</v>
      </c>
      <c r="O112" s="32">
        <v>5724.8828449072325</v>
      </c>
      <c r="P112" s="32">
        <v>5825.6407829775999</v>
      </c>
      <c r="Q112" s="32">
        <v>6722.7894635561506</v>
      </c>
      <c r="R112" s="32">
        <v>0</v>
      </c>
      <c r="S112" s="32"/>
      <c r="T112" s="32">
        <v>0</v>
      </c>
    </row>
    <row r="113" spans="1:20" s="33" customFormat="1" x14ac:dyDescent="0.25">
      <c r="A113" s="29"/>
      <c r="B113" s="30">
        <v>9</v>
      </c>
      <c r="C113" s="31" t="s">
        <v>36</v>
      </c>
      <c r="D113" s="32">
        <v>92258.672117665046</v>
      </c>
      <c r="E113" s="32">
        <v>95463.888111858614</v>
      </c>
      <c r="F113" s="32">
        <v>97952.180406746804</v>
      </c>
      <c r="G113" s="32">
        <v>102133.66002717191</v>
      </c>
      <c r="H113" s="32">
        <v>106428.46230055887</v>
      </c>
      <c r="I113" s="32">
        <v>119119.61580749795</v>
      </c>
      <c r="J113" s="32">
        <v>129019.98120729128</v>
      </c>
      <c r="K113" s="32">
        <v>138318.22635975061</v>
      </c>
      <c r="L113" s="32">
        <v>143005.12136014801</v>
      </c>
      <c r="M113" s="32">
        <v>147435.51722361072</v>
      </c>
      <c r="N113" s="32">
        <v>153567.71160486797</v>
      </c>
      <c r="O113" s="32">
        <v>171841.39151123364</v>
      </c>
      <c r="P113" s="32">
        <v>139569.57818542398</v>
      </c>
      <c r="Q113" s="32">
        <v>121146.39386494801</v>
      </c>
      <c r="R113" s="32">
        <v>0</v>
      </c>
      <c r="S113" s="32"/>
      <c r="T113" s="32">
        <v>0</v>
      </c>
    </row>
    <row r="114" spans="1:20" s="33" customFormat="1" x14ac:dyDescent="0.25">
      <c r="A114" s="29"/>
      <c r="B114" s="30">
        <v>10</v>
      </c>
      <c r="C114" s="36" t="s">
        <v>37</v>
      </c>
      <c r="D114" s="32">
        <v>11751.6366487873</v>
      </c>
      <c r="E114" s="32">
        <v>12096.369089408099</v>
      </c>
      <c r="F114" s="32">
        <v>12934.79</v>
      </c>
      <c r="G114" s="32">
        <v>13264.564648427</v>
      </c>
      <c r="H114" s="32">
        <v>13887.378899765599</v>
      </c>
      <c r="I114" s="32">
        <v>14331.6357164117</v>
      </c>
      <c r="J114" s="32">
        <v>15072.688757261401</v>
      </c>
      <c r="K114" s="32">
        <v>16616.475027550583</v>
      </c>
      <c r="L114" s="32">
        <v>17504.78543219707</v>
      </c>
      <c r="M114" s="32">
        <v>18332.331056913765</v>
      </c>
      <c r="N114" s="32">
        <v>19070.199070450457</v>
      </c>
      <c r="O114" s="32">
        <v>19684.259480518958</v>
      </c>
      <c r="P114" s="32">
        <v>18400.845762389123</v>
      </c>
      <c r="Q114" s="32">
        <v>18862.70699102509</v>
      </c>
      <c r="R114" s="32">
        <v>0</v>
      </c>
      <c r="S114" s="32"/>
      <c r="T114" s="32">
        <v>0</v>
      </c>
    </row>
    <row r="115" spans="1:20" s="33" customFormat="1" x14ac:dyDescent="0.25">
      <c r="A115" s="29"/>
      <c r="B115" s="30">
        <v>11</v>
      </c>
      <c r="C115" s="36" t="s">
        <v>38</v>
      </c>
      <c r="D115" s="32">
        <v>0</v>
      </c>
      <c r="E115" s="32">
        <v>0</v>
      </c>
      <c r="F115" s="32">
        <v>0</v>
      </c>
      <c r="G115" s="32">
        <v>0</v>
      </c>
      <c r="H115" s="32">
        <v>0</v>
      </c>
      <c r="I115" s="32">
        <v>0</v>
      </c>
      <c r="J115" s="32">
        <v>0</v>
      </c>
      <c r="K115" s="32">
        <v>0</v>
      </c>
      <c r="L115" s="32">
        <v>0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</v>
      </c>
      <c r="S115" s="32"/>
      <c r="T115" s="32">
        <v>0</v>
      </c>
    </row>
    <row r="116" spans="1:20" s="33" customFormat="1" x14ac:dyDescent="0.25">
      <c r="A116" s="29"/>
      <c r="B116" s="30">
        <v>12</v>
      </c>
      <c r="C116" s="31" t="s">
        <v>39</v>
      </c>
      <c r="D116" s="32">
        <v>3643.50751762546</v>
      </c>
      <c r="E116" s="32">
        <v>3777.98163582598</v>
      </c>
      <c r="F116" s="32">
        <v>3899.3353817861598</v>
      </c>
      <c r="G116" s="32">
        <v>4073.39276322654</v>
      </c>
      <c r="H116" s="32">
        <v>4201.91843247836</v>
      </c>
      <c r="I116" s="32">
        <v>4512.97879301597</v>
      </c>
      <c r="J116" s="32">
        <v>4629.0569861948698</v>
      </c>
      <c r="K116" s="32">
        <v>5025.5606637956471</v>
      </c>
      <c r="L116" s="32">
        <v>5262.5895037355767</v>
      </c>
      <c r="M116" s="32">
        <v>5442.9655458396392</v>
      </c>
      <c r="N116" s="32">
        <v>5609.2182889629712</v>
      </c>
      <c r="O116" s="32">
        <v>5789.2741960386829</v>
      </c>
      <c r="P116" s="32">
        <v>5656.6998169493954</v>
      </c>
      <c r="Q116" s="32">
        <v>5722.8832048077029</v>
      </c>
      <c r="R116" s="32">
        <v>0</v>
      </c>
      <c r="S116" s="32"/>
      <c r="T116" s="32">
        <v>0</v>
      </c>
    </row>
    <row r="117" spans="1:20" s="33" customFormat="1" x14ac:dyDescent="0.25">
      <c r="A117" s="29"/>
      <c r="B117" s="30">
        <v>13</v>
      </c>
      <c r="C117" s="36" t="s">
        <v>40</v>
      </c>
      <c r="D117" s="32">
        <v>0</v>
      </c>
      <c r="E117" s="32">
        <v>0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</v>
      </c>
      <c r="S117" s="32"/>
      <c r="T117" s="32">
        <v>0</v>
      </c>
    </row>
    <row r="118" spans="1:20" s="33" customFormat="1" x14ac:dyDescent="0.25">
      <c r="A118" s="29"/>
      <c r="B118" s="30">
        <v>14</v>
      </c>
      <c r="C118" s="36" t="s">
        <v>41</v>
      </c>
      <c r="D118" s="32">
        <v>1627.0724424492012</v>
      </c>
      <c r="E118" s="32">
        <v>1679.4004758197966</v>
      </c>
      <c r="F118" s="32">
        <v>1709.4018436075439</v>
      </c>
      <c r="G118" s="32">
        <v>1771.520139082771</v>
      </c>
      <c r="H118" s="32">
        <v>1909.1778316286448</v>
      </c>
      <c r="I118" s="32">
        <v>1965.8195367143587</v>
      </c>
      <c r="J118" s="32">
        <v>2119.2282889761454</v>
      </c>
      <c r="K118" s="32">
        <v>2275.4517240452715</v>
      </c>
      <c r="L118" s="32">
        <v>2230.9985986458978</v>
      </c>
      <c r="M118" s="32">
        <v>2173.1373034823478</v>
      </c>
      <c r="N118" s="32">
        <v>2133.5285059979769</v>
      </c>
      <c r="O118" s="32">
        <v>2078.9101762444288</v>
      </c>
      <c r="P118" s="32">
        <v>1786.1996234292133</v>
      </c>
      <c r="Q118" s="32">
        <v>1714.7516384920448</v>
      </c>
      <c r="R118" s="32">
        <v>0</v>
      </c>
      <c r="S118" s="32"/>
      <c r="T118" s="32">
        <v>0</v>
      </c>
    </row>
    <row r="119" spans="1:20" s="33" customFormat="1" x14ac:dyDescent="0.25">
      <c r="A119" s="29"/>
      <c r="B119" s="30">
        <v>15</v>
      </c>
      <c r="C119" s="36" t="s">
        <v>42</v>
      </c>
      <c r="D119" s="32">
        <v>2776.363731060535</v>
      </c>
      <c r="E119" s="32">
        <v>3003.5297528367682</v>
      </c>
      <c r="F119" s="32">
        <v>3208.5316377073268</v>
      </c>
      <c r="G119" s="32">
        <v>3456.8577772147</v>
      </c>
      <c r="H119" s="32">
        <v>3691.01462165162</v>
      </c>
      <c r="I119" s="32">
        <v>3922.8669023487691</v>
      </c>
      <c r="J119" s="32">
        <v>4537.1285580373624</v>
      </c>
      <c r="K119" s="32">
        <v>5086.3379235082175</v>
      </c>
      <c r="L119" s="32">
        <v>4852.5931927630527</v>
      </c>
      <c r="M119" s="32">
        <v>4504.2755388796368</v>
      </c>
      <c r="N119" s="32">
        <v>4522.6164226229648</v>
      </c>
      <c r="O119" s="32">
        <v>4526.6867774033253</v>
      </c>
      <c r="P119" s="32">
        <v>4221.1354199286006</v>
      </c>
      <c r="Q119" s="32">
        <v>4364.6540242061737</v>
      </c>
      <c r="R119" s="32">
        <v>0</v>
      </c>
      <c r="S119" s="32"/>
      <c r="T119" s="32">
        <v>0</v>
      </c>
    </row>
    <row r="120" spans="1:20" s="33" customFormat="1" x14ac:dyDescent="0.25">
      <c r="A120" s="29"/>
      <c r="B120" s="30">
        <v>16</v>
      </c>
      <c r="C120" s="31" t="s">
        <v>43</v>
      </c>
      <c r="D120" s="32">
        <v>2408.7071811792935</v>
      </c>
      <c r="E120" s="32">
        <v>2507.654911638032</v>
      </c>
      <c r="F120" s="32">
        <v>2601.5381165507979</v>
      </c>
      <c r="G120" s="32">
        <v>2758.41242757892</v>
      </c>
      <c r="H120" s="32">
        <v>2905.5771285315359</v>
      </c>
      <c r="I120" s="32">
        <v>2921.7801213023577</v>
      </c>
      <c r="J120" s="32">
        <v>3019.4527319913705</v>
      </c>
      <c r="K120" s="32">
        <v>3404.3535429126123</v>
      </c>
      <c r="L120" s="32">
        <v>3736.0761695550323</v>
      </c>
      <c r="M120" s="32">
        <v>4015.8892444733924</v>
      </c>
      <c r="N120" s="32">
        <v>4291.4734534944801</v>
      </c>
      <c r="O120" s="32">
        <v>4558.8322496471865</v>
      </c>
      <c r="P120" s="32">
        <v>4239.2581089469186</v>
      </c>
      <c r="Q120" s="32">
        <v>4275.7157286838619</v>
      </c>
      <c r="R120" s="32">
        <v>0</v>
      </c>
      <c r="S120" s="32"/>
      <c r="T120" s="32">
        <v>0</v>
      </c>
    </row>
    <row r="121" spans="1:20" s="28" customFormat="1" ht="15" customHeight="1" x14ac:dyDescent="0.25">
      <c r="A121" s="37" t="s">
        <v>44</v>
      </c>
      <c r="B121" s="41" t="s">
        <v>45</v>
      </c>
      <c r="C121" s="42"/>
      <c r="D121" s="40">
        <f t="shared" ref="D121:T121" si="20">SUM(D122:D123)</f>
        <v>4080.4007496195973</v>
      </c>
      <c r="E121" s="40">
        <f t="shared" si="20"/>
        <v>4077.0655426047429</v>
      </c>
      <c r="F121" s="40">
        <f t="shared" si="20"/>
        <v>4065.4207824608575</v>
      </c>
      <c r="G121" s="40">
        <f t="shared" si="20"/>
        <v>4189.5063689676672</v>
      </c>
      <c r="H121" s="40">
        <f t="shared" si="20"/>
        <v>4315.7345836500281</v>
      </c>
      <c r="I121" s="40">
        <f t="shared" si="20"/>
        <v>4692.4344291916505</v>
      </c>
      <c r="J121" s="40">
        <f t="shared" si="20"/>
        <v>6210.6371926849715</v>
      </c>
      <c r="K121" s="40">
        <f t="shared" si="20"/>
        <v>6807.7553429632726</v>
      </c>
      <c r="L121" s="40">
        <f t="shared" si="20"/>
        <v>8219.1709799649507</v>
      </c>
      <c r="M121" s="40">
        <f t="shared" si="20"/>
        <v>8645.1718126231863</v>
      </c>
      <c r="N121" s="40">
        <f t="shared" si="20"/>
        <v>9079.6711678129523</v>
      </c>
      <c r="O121" s="40">
        <f t="shared" si="20"/>
        <v>9372.4599432859341</v>
      </c>
      <c r="P121" s="40">
        <f t="shared" si="20"/>
        <v>9814.3965129818862</v>
      </c>
      <c r="Q121" s="40">
        <f t="shared" si="20"/>
        <v>10405.335931401671</v>
      </c>
      <c r="R121" s="40">
        <f t="shared" si="20"/>
        <v>0</v>
      </c>
      <c r="S121" s="40">
        <f t="shared" si="20"/>
        <v>0</v>
      </c>
      <c r="T121" s="40">
        <f t="shared" si="20"/>
        <v>0</v>
      </c>
    </row>
    <row r="122" spans="1:20" s="33" customFormat="1" x14ac:dyDescent="0.25">
      <c r="A122" s="29"/>
      <c r="B122" s="30">
        <v>1</v>
      </c>
      <c r="C122" s="36" t="s">
        <v>46</v>
      </c>
      <c r="D122" s="32">
        <v>3957.8669164083544</v>
      </c>
      <c r="E122" s="32">
        <v>3950.0285137272244</v>
      </c>
      <c r="F122" s="32">
        <v>3935.2902571328773</v>
      </c>
      <c r="G122" s="32">
        <v>4054.5634156056881</v>
      </c>
      <c r="H122" s="32">
        <v>4177.5607845178511</v>
      </c>
      <c r="I122" s="32">
        <v>4550.6029538096318</v>
      </c>
      <c r="J122" s="32">
        <v>6065.796661678397</v>
      </c>
      <c r="K122" s="32">
        <v>6653.6383674120043</v>
      </c>
      <c r="L122" s="32">
        <v>8062.2012857577893</v>
      </c>
      <c r="M122" s="32">
        <v>8486.787639150989</v>
      </c>
      <c r="N122" s="32">
        <v>8919.9923592344785</v>
      </c>
      <c r="O122" s="32">
        <v>9207.3999588583647</v>
      </c>
      <c r="P122" s="32">
        <v>9645.6721969000246</v>
      </c>
      <c r="Q122" s="32">
        <v>10235.987335350306</v>
      </c>
      <c r="R122" s="32">
        <v>0</v>
      </c>
      <c r="S122" s="32"/>
      <c r="T122" s="32">
        <v>0</v>
      </c>
    </row>
    <row r="123" spans="1:20" s="33" customFormat="1" x14ac:dyDescent="0.25">
      <c r="A123" s="29"/>
      <c r="B123" s="30">
        <v>2</v>
      </c>
      <c r="C123" s="36" t="s">
        <v>47</v>
      </c>
      <c r="D123" s="32">
        <v>122.53383321124278</v>
      </c>
      <c r="E123" s="32">
        <v>127.03702887751824</v>
      </c>
      <c r="F123" s="32">
        <v>130.13052532797997</v>
      </c>
      <c r="G123" s="32">
        <v>134.94295336197919</v>
      </c>
      <c r="H123" s="32">
        <v>138.17379913217732</v>
      </c>
      <c r="I123" s="32">
        <v>141.83147538201825</v>
      </c>
      <c r="J123" s="32">
        <v>144.84053100657414</v>
      </c>
      <c r="K123" s="32">
        <v>154.11697555126821</v>
      </c>
      <c r="L123" s="32">
        <v>156.96969420716138</v>
      </c>
      <c r="M123" s="32">
        <v>158.38417347219658</v>
      </c>
      <c r="N123" s="32">
        <v>159.67880857847453</v>
      </c>
      <c r="O123" s="32">
        <v>165.05998442756913</v>
      </c>
      <c r="P123" s="32">
        <v>168.72431608186119</v>
      </c>
      <c r="Q123" s="32">
        <v>169.34859605136407</v>
      </c>
      <c r="R123" s="32">
        <v>0</v>
      </c>
      <c r="S123" s="32"/>
      <c r="T123" s="32">
        <v>0</v>
      </c>
    </row>
    <row r="124" spans="1:20" s="28" customFormat="1" ht="15" customHeight="1" x14ac:dyDescent="0.25">
      <c r="A124" s="37" t="s">
        <v>48</v>
      </c>
      <c r="B124" s="43" t="s">
        <v>49</v>
      </c>
      <c r="C124" s="44"/>
      <c r="D124" s="40">
        <v>3921.0061777794813</v>
      </c>
      <c r="E124" s="40">
        <v>4055.8014466540849</v>
      </c>
      <c r="F124" s="40">
        <v>4200.6682327615599</v>
      </c>
      <c r="G124" s="40">
        <v>4253.8351218602184</v>
      </c>
      <c r="H124" s="40">
        <v>4325.7950833221821</v>
      </c>
      <c r="I124" s="40">
        <v>4338.1548410853111</v>
      </c>
      <c r="J124" s="40">
        <v>4391.1183242798461</v>
      </c>
      <c r="K124" s="40">
        <v>4486.3265517868822</v>
      </c>
      <c r="L124" s="40">
        <v>4455.3323162722436</v>
      </c>
      <c r="M124" s="40">
        <v>4622.5429322899909</v>
      </c>
      <c r="N124" s="40">
        <v>4612.9856475535526</v>
      </c>
      <c r="O124" s="40">
        <v>4682.6417308316113</v>
      </c>
      <c r="P124" s="40">
        <v>4702.7770902741877</v>
      </c>
      <c r="Q124" s="40">
        <v>4932.7428899885954</v>
      </c>
      <c r="R124" s="40">
        <v>0</v>
      </c>
      <c r="S124" s="40"/>
      <c r="T124" s="40">
        <v>0</v>
      </c>
    </row>
    <row r="125" spans="1:20" s="28" customFormat="1" ht="15" customHeight="1" x14ac:dyDescent="0.25">
      <c r="A125" s="37" t="s">
        <v>50</v>
      </c>
      <c r="B125" s="43" t="s">
        <v>51</v>
      </c>
      <c r="C125" s="44"/>
      <c r="D125" s="40">
        <v>1033231.3154764997</v>
      </c>
      <c r="E125" s="40">
        <v>1104253.1163669699</v>
      </c>
      <c r="F125" s="40">
        <v>1211593.3355483999</v>
      </c>
      <c r="G125" s="40">
        <v>1199091.1937552299</v>
      </c>
      <c r="H125" s="40">
        <v>1217342.2192262199</v>
      </c>
      <c r="I125" s="40">
        <v>1237998.8726208</v>
      </c>
      <c r="J125" s="40">
        <v>1261373.2683733795</v>
      </c>
      <c r="K125" s="40">
        <v>1333550.1262209294</v>
      </c>
      <c r="L125" s="40">
        <v>1390304.2703479761</v>
      </c>
      <c r="M125" s="40">
        <v>1458672.4482630452</v>
      </c>
      <c r="N125" s="40">
        <v>1523799.7121499842</v>
      </c>
      <c r="O125" s="40">
        <v>1629246.6522307629</v>
      </c>
      <c r="P125" s="40">
        <v>1576947.8346941555</v>
      </c>
      <c r="Q125" s="40">
        <v>1648225.8768223312</v>
      </c>
      <c r="R125" s="40">
        <v>0</v>
      </c>
      <c r="S125" s="40"/>
      <c r="T125" s="40">
        <v>0</v>
      </c>
    </row>
    <row r="126" spans="1:20" s="28" customFormat="1" ht="15" customHeight="1" x14ac:dyDescent="0.25">
      <c r="A126" s="37" t="s">
        <v>52</v>
      </c>
      <c r="B126" s="45" t="s">
        <v>53</v>
      </c>
      <c r="C126" s="46"/>
      <c r="D126" s="40">
        <f t="shared" ref="D126:T126" si="21">SUM(D127:D128)</f>
        <v>528158.32101053023</v>
      </c>
      <c r="E126" s="40">
        <f t="shared" si="21"/>
        <v>550954.6159057219</v>
      </c>
      <c r="F126" s="40">
        <f t="shared" si="21"/>
        <v>561647.36506568803</v>
      </c>
      <c r="G126" s="40">
        <f t="shared" si="21"/>
        <v>598413.75505955808</v>
      </c>
      <c r="H126" s="40">
        <f t="shared" si="21"/>
        <v>647781.92125481088</v>
      </c>
      <c r="I126" s="40">
        <f t="shared" si="21"/>
        <v>674462.0463324734</v>
      </c>
      <c r="J126" s="40">
        <f t="shared" si="21"/>
        <v>699250.99298398884</v>
      </c>
      <c r="K126" s="40">
        <f t="shared" si="21"/>
        <v>707193.51206456823</v>
      </c>
      <c r="L126" s="40">
        <f t="shared" si="21"/>
        <v>733385.13444727939</v>
      </c>
      <c r="M126" s="40">
        <f t="shared" si="21"/>
        <v>761592.02217466279</v>
      </c>
      <c r="N126" s="40">
        <f t="shared" si="21"/>
        <v>801757.18539228907</v>
      </c>
      <c r="O126" s="40">
        <f t="shared" si="21"/>
        <v>840715.29684368009</v>
      </c>
      <c r="P126" s="40">
        <f t="shared" si="21"/>
        <v>752451.30854723137</v>
      </c>
      <c r="Q126" s="40">
        <f t="shared" si="21"/>
        <v>835116.63978674961</v>
      </c>
      <c r="R126" s="40">
        <f t="shared" si="21"/>
        <v>0</v>
      </c>
      <c r="S126" s="40">
        <f t="shared" si="21"/>
        <v>0</v>
      </c>
      <c r="T126" s="40">
        <f t="shared" si="21"/>
        <v>0</v>
      </c>
    </row>
    <row r="127" spans="1:20" s="33" customFormat="1" x14ac:dyDescent="0.25">
      <c r="A127" s="29"/>
      <c r="B127" s="30">
        <v>1</v>
      </c>
      <c r="C127" s="31" t="s">
        <v>54</v>
      </c>
      <c r="D127" s="32">
        <v>150027.37592893926</v>
      </c>
      <c r="E127" s="32">
        <v>161079.85518393287</v>
      </c>
      <c r="F127" s="32">
        <v>166978.39003832999</v>
      </c>
      <c r="G127" s="32">
        <v>175316.43429158308</v>
      </c>
      <c r="H127" s="32">
        <v>185789.91326326091</v>
      </c>
      <c r="I127" s="32">
        <v>197968.68127502233</v>
      </c>
      <c r="J127" s="32">
        <v>211710.89265343375</v>
      </c>
      <c r="K127" s="32">
        <v>208413.10465195694</v>
      </c>
      <c r="L127" s="32">
        <v>215144.55035095653</v>
      </c>
      <c r="M127" s="32">
        <v>220661.68111974176</v>
      </c>
      <c r="N127" s="32">
        <v>233239.39694356706</v>
      </c>
      <c r="O127" s="32">
        <v>244738.09921288493</v>
      </c>
      <c r="P127" s="32">
        <v>195570.21508101636</v>
      </c>
      <c r="Q127" s="32">
        <v>257018.37665947172</v>
      </c>
      <c r="R127" s="32">
        <v>0</v>
      </c>
      <c r="S127" s="32"/>
      <c r="T127" s="32">
        <v>0</v>
      </c>
    </row>
    <row r="128" spans="1:20" s="33" customFormat="1" x14ac:dyDescent="0.25">
      <c r="A128" s="29"/>
      <c r="B128" s="30">
        <v>2</v>
      </c>
      <c r="C128" s="31" t="s">
        <v>55</v>
      </c>
      <c r="D128" s="32">
        <v>378130.94508159102</v>
      </c>
      <c r="E128" s="32">
        <v>389874.76072178897</v>
      </c>
      <c r="F128" s="32">
        <v>394668.97502735798</v>
      </c>
      <c r="G128" s="32">
        <v>423097.320767975</v>
      </c>
      <c r="H128" s="32">
        <v>461992.00799155002</v>
      </c>
      <c r="I128" s="32">
        <v>476493.36505745101</v>
      </c>
      <c r="J128" s="32">
        <v>487540.10033055511</v>
      </c>
      <c r="K128" s="32">
        <v>498780.4074126113</v>
      </c>
      <c r="L128" s="32">
        <v>518240.58409632288</v>
      </c>
      <c r="M128" s="32">
        <v>540930.34105492104</v>
      </c>
      <c r="N128" s="32">
        <v>568517.78844872199</v>
      </c>
      <c r="O128" s="32">
        <v>595977.19763079518</v>
      </c>
      <c r="P128" s="32">
        <v>556881.09346621495</v>
      </c>
      <c r="Q128" s="32">
        <v>578098.26312727784</v>
      </c>
      <c r="R128" s="32">
        <v>0</v>
      </c>
      <c r="S128" s="32"/>
      <c r="T128" s="32">
        <v>0</v>
      </c>
    </row>
    <row r="129" spans="1:20" s="28" customFormat="1" ht="15" customHeight="1" x14ac:dyDescent="0.25">
      <c r="A129" s="37" t="s">
        <v>56</v>
      </c>
      <c r="B129" s="38" t="s">
        <v>57</v>
      </c>
      <c r="C129" s="39"/>
      <c r="D129" s="40">
        <f t="shared" ref="D129:T129" si="22">SUM(D130:D135)</f>
        <v>50168.606617092912</v>
      </c>
      <c r="E129" s="40">
        <f t="shared" si="22"/>
        <v>54341.332959186599</v>
      </c>
      <c r="F129" s="40">
        <f t="shared" si="22"/>
        <v>58309.45710379543</v>
      </c>
      <c r="G129" s="40">
        <f t="shared" si="22"/>
        <v>62994.243167254579</v>
      </c>
      <c r="H129" s="40">
        <f t="shared" si="22"/>
        <v>70032.142366364395</v>
      </c>
      <c r="I129" s="40">
        <f t="shared" si="22"/>
        <v>75109.251052182124</v>
      </c>
      <c r="J129" s="40">
        <f t="shared" si="22"/>
        <v>81415.167962399762</v>
      </c>
      <c r="K129" s="40">
        <f t="shared" si="22"/>
        <v>90760.718442346028</v>
      </c>
      <c r="L129" s="40">
        <f t="shared" si="22"/>
        <v>94000.983148551255</v>
      </c>
      <c r="M129" s="40">
        <f t="shared" si="22"/>
        <v>97647.570476568057</v>
      </c>
      <c r="N129" s="40">
        <f t="shared" si="22"/>
        <v>101113.44353976825</v>
      </c>
      <c r="O129" s="40">
        <f t="shared" si="22"/>
        <v>105286.30891773957</v>
      </c>
      <c r="P129" s="40">
        <f t="shared" si="22"/>
        <v>98195.069918544148</v>
      </c>
      <c r="Q129" s="40">
        <f t="shared" si="22"/>
        <v>103536.88486405928</v>
      </c>
      <c r="R129" s="40">
        <f t="shared" si="22"/>
        <v>0</v>
      </c>
      <c r="S129" s="40">
        <f t="shared" si="22"/>
        <v>0</v>
      </c>
      <c r="T129" s="40">
        <f t="shared" si="22"/>
        <v>0</v>
      </c>
    </row>
    <row r="130" spans="1:20" s="33" customFormat="1" x14ac:dyDescent="0.25">
      <c r="A130" s="29"/>
      <c r="B130" s="30">
        <v>1</v>
      </c>
      <c r="C130" s="36" t="s">
        <v>58</v>
      </c>
      <c r="D130" s="32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  <c r="S130" s="32"/>
      <c r="T130" s="32">
        <v>0</v>
      </c>
    </row>
    <row r="131" spans="1:20" s="33" customFormat="1" x14ac:dyDescent="0.25">
      <c r="A131" s="29"/>
      <c r="B131" s="30">
        <v>2</v>
      </c>
      <c r="C131" s="36" t="s">
        <v>59</v>
      </c>
      <c r="D131" s="32">
        <v>46572.884740513109</v>
      </c>
      <c r="E131" s="32">
        <v>50447.865860610917</v>
      </c>
      <c r="F131" s="32">
        <v>54168.671362913396</v>
      </c>
      <c r="G131" s="32">
        <v>58603.74569588645</v>
      </c>
      <c r="H131" s="32">
        <v>65468.735679527672</v>
      </c>
      <c r="I131" s="32">
        <v>70085.332717498008</v>
      </c>
      <c r="J131" s="32">
        <v>76043.171235664471</v>
      </c>
      <c r="K131" s="32">
        <v>84988.876701551679</v>
      </c>
      <c r="L131" s="32">
        <v>87909.350468006727</v>
      </c>
      <c r="M131" s="32">
        <v>91250.805810261663</v>
      </c>
      <c r="N131" s="32">
        <v>94493.44500419253</v>
      </c>
      <c r="O131" s="32">
        <v>98509.416416870707</v>
      </c>
      <c r="P131" s="32">
        <v>91860.030808731928</v>
      </c>
      <c r="Q131" s="32">
        <v>97004.192534020913</v>
      </c>
      <c r="R131" s="32">
        <v>0</v>
      </c>
      <c r="S131" s="32"/>
      <c r="T131" s="32">
        <v>0</v>
      </c>
    </row>
    <row r="132" spans="1:20" s="33" customFormat="1" x14ac:dyDescent="0.25">
      <c r="A132" s="29"/>
      <c r="B132" s="30">
        <v>3</v>
      </c>
      <c r="C132" s="36" t="s">
        <v>60</v>
      </c>
      <c r="D132" s="32">
        <v>0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/>
      <c r="T132" s="32">
        <v>0</v>
      </c>
    </row>
    <row r="133" spans="1:20" s="33" customFormat="1" x14ac:dyDescent="0.25">
      <c r="A133" s="29"/>
      <c r="B133" s="30">
        <v>4</v>
      </c>
      <c r="C133" s="31" t="s">
        <v>61</v>
      </c>
      <c r="D133" s="32">
        <v>0</v>
      </c>
      <c r="E133" s="32">
        <v>0</v>
      </c>
      <c r="F133" s="32">
        <v>0</v>
      </c>
      <c r="G133" s="32">
        <v>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/>
      <c r="T133" s="32">
        <v>0</v>
      </c>
    </row>
    <row r="134" spans="1:20" s="33" customFormat="1" x14ac:dyDescent="0.25">
      <c r="A134" s="29"/>
      <c r="B134" s="30">
        <v>5</v>
      </c>
      <c r="C134" s="36" t="s">
        <v>62</v>
      </c>
      <c r="D134" s="32">
        <v>0</v>
      </c>
      <c r="E134" s="32">
        <v>0</v>
      </c>
      <c r="F134" s="32">
        <v>0</v>
      </c>
      <c r="G134" s="32">
        <v>0</v>
      </c>
      <c r="H134" s="32">
        <v>0</v>
      </c>
      <c r="I134" s="32">
        <v>0</v>
      </c>
      <c r="J134" s="32">
        <v>0</v>
      </c>
      <c r="K134" s="32">
        <v>0</v>
      </c>
      <c r="L134" s="32">
        <v>0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</v>
      </c>
      <c r="S134" s="32"/>
      <c r="T134" s="32">
        <v>0</v>
      </c>
    </row>
    <row r="135" spans="1:20" s="33" customFormat="1" x14ac:dyDescent="0.25">
      <c r="A135" s="29"/>
      <c r="B135" s="30">
        <v>6</v>
      </c>
      <c r="C135" s="31" t="s">
        <v>63</v>
      </c>
      <c r="D135" s="32">
        <v>3595.7218765798061</v>
      </c>
      <c r="E135" s="32">
        <v>3893.4670985756811</v>
      </c>
      <c r="F135" s="32">
        <v>4140.7857408820364</v>
      </c>
      <c r="G135" s="32">
        <v>4390.4974713681313</v>
      </c>
      <c r="H135" s="32">
        <v>4563.4066868367163</v>
      </c>
      <c r="I135" s="32">
        <v>5023.918334684121</v>
      </c>
      <c r="J135" s="32">
        <v>5371.9967267352886</v>
      </c>
      <c r="K135" s="32">
        <v>5771.8417407943471</v>
      </c>
      <c r="L135" s="32">
        <v>6091.6326805445351</v>
      </c>
      <c r="M135" s="32">
        <v>6396.7646663063879</v>
      </c>
      <c r="N135" s="32">
        <v>6619.9985355757271</v>
      </c>
      <c r="O135" s="32">
        <v>6776.8925008688702</v>
      </c>
      <c r="P135" s="32">
        <v>6335.0391098122209</v>
      </c>
      <c r="Q135" s="32">
        <v>6532.6923300383623</v>
      </c>
      <c r="R135" s="32">
        <v>0</v>
      </c>
      <c r="S135" s="32"/>
      <c r="T135" s="32">
        <v>0</v>
      </c>
    </row>
    <row r="136" spans="1:20" s="28" customFormat="1" ht="15" customHeight="1" x14ac:dyDescent="0.25">
      <c r="A136" s="37" t="s">
        <v>64</v>
      </c>
      <c r="B136" s="38" t="s">
        <v>65</v>
      </c>
      <c r="C136" s="39"/>
      <c r="D136" s="40">
        <f t="shared" ref="D136:T136" si="23">SUM(D137:D138)</f>
        <v>20898.968303231257</v>
      </c>
      <c r="E136" s="40">
        <f t="shared" si="23"/>
        <v>21975.026996969038</v>
      </c>
      <c r="F136" s="40">
        <f t="shared" si="23"/>
        <v>24060.060047319799</v>
      </c>
      <c r="G136" s="40">
        <f t="shared" si="23"/>
        <v>27480.110146087747</v>
      </c>
      <c r="H136" s="40">
        <f t="shared" si="23"/>
        <v>30265.520462106491</v>
      </c>
      <c r="I136" s="40">
        <f t="shared" si="23"/>
        <v>32667.063396688471</v>
      </c>
      <c r="J136" s="40">
        <f t="shared" si="23"/>
        <v>35509.279533036264</v>
      </c>
      <c r="K136" s="40">
        <f t="shared" si="23"/>
        <v>38149.448262533646</v>
      </c>
      <c r="L136" s="40">
        <f t="shared" si="23"/>
        <v>40791.168454610757</v>
      </c>
      <c r="M136" s="40">
        <f t="shared" si="23"/>
        <v>43292.676868354465</v>
      </c>
      <c r="N136" s="40">
        <f t="shared" si="23"/>
        <v>45216.37584357422</v>
      </c>
      <c r="O136" s="40">
        <f t="shared" si="23"/>
        <v>47528.982988307456</v>
      </c>
      <c r="P136" s="40">
        <f t="shared" si="23"/>
        <v>43136.994467775803</v>
      </c>
      <c r="Q136" s="40">
        <f t="shared" si="23"/>
        <v>46342.402991794253</v>
      </c>
      <c r="R136" s="40">
        <f t="shared" si="23"/>
        <v>0</v>
      </c>
      <c r="S136" s="40">
        <f t="shared" si="23"/>
        <v>0</v>
      </c>
      <c r="T136" s="40">
        <f t="shared" si="23"/>
        <v>0</v>
      </c>
    </row>
    <row r="137" spans="1:20" s="33" customFormat="1" x14ac:dyDescent="0.25">
      <c r="A137" s="29"/>
      <c r="B137" s="30">
        <v>1</v>
      </c>
      <c r="C137" s="36" t="s">
        <v>66</v>
      </c>
      <c r="D137" s="32">
        <v>6146.9246818275578</v>
      </c>
      <c r="E137" s="32">
        <v>6582.085719166138</v>
      </c>
      <c r="F137" s="32">
        <v>7126.9150056844001</v>
      </c>
      <c r="G137" s="32">
        <v>7877.6308794867482</v>
      </c>
      <c r="H137" s="32">
        <v>8774.9466452163906</v>
      </c>
      <c r="I137" s="32">
        <v>9265.8032558146697</v>
      </c>
      <c r="J137" s="32">
        <v>9888.4838962749618</v>
      </c>
      <c r="K137" s="32">
        <v>9871.8433852095859</v>
      </c>
      <c r="L137" s="32">
        <v>10056.4052109398</v>
      </c>
      <c r="M137" s="32">
        <v>10186.385170763719</v>
      </c>
      <c r="N137" s="32">
        <v>10557.169590979518</v>
      </c>
      <c r="O137" s="32">
        <v>10842.213169935965</v>
      </c>
      <c r="P137" s="32">
        <v>8695.4549622886443</v>
      </c>
      <c r="Q137" s="32">
        <v>10695.409603615033</v>
      </c>
      <c r="R137" s="32">
        <v>0</v>
      </c>
      <c r="S137" s="32"/>
      <c r="T137" s="32">
        <v>0</v>
      </c>
    </row>
    <row r="138" spans="1:20" s="33" customFormat="1" x14ac:dyDescent="0.25">
      <c r="A138" s="29"/>
      <c r="B138" s="30">
        <v>2</v>
      </c>
      <c r="C138" s="36" t="s">
        <v>67</v>
      </c>
      <c r="D138" s="32">
        <v>14752.0436214037</v>
      </c>
      <c r="E138" s="32">
        <v>15392.9412778029</v>
      </c>
      <c r="F138" s="32">
        <v>16933.145041635398</v>
      </c>
      <c r="G138" s="32">
        <v>19602.479266601</v>
      </c>
      <c r="H138" s="32">
        <v>21490.573816890101</v>
      </c>
      <c r="I138" s="32">
        <v>23401.260140873801</v>
      </c>
      <c r="J138" s="32">
        <v>25620.795636761301</v>
      </c>
      <c r="K138" s="32">
        <v>28277.604877324062</v>
      </c>
      <c r="L138" s="32">
        <v>30734.763243670954</v>
      </c>
      <c r="M138" s="32">
        <v>33106.29169759075</v>
      </c>
      <c r="N138" s="32">
        <v>34659.206252594704</v>
      </c>
      <c r="O138" s="32">
        <v>36686.769818371489</v>
      </c>
      <c r="P138" s="32">
        <v>34441.539505487162</v>
      </c>
      <c r="Q138" s="32">
        <v>35646.993388179217</v>
      </c>
      <c r="R138" s="32">
        <v>0</v>
      </c>
      <c r="S138" s="32"/>
      <c r="T138" s="32">
        <v>0</v>
      </c>
    </row>
    <row r="139" spans="1:20" s="28" customFormat="1" ht="15" customHeight="1" x14ac:dyDescent="0.25">
      <c r="A139" s="37" t="s">
        <v>68</v>
      </c>
      <c r="B139" s="38" t="s">
        <v>69</v>
      </c>
      <c r="C139" s="39"/>
      <c r="D139" s="40">
        <v>57438.354769600803</v>
      </c>
      <c r="E139" s="40">
        <v>64003.496833544501</v>
      </c>
      <c r="F139" s="40">
        <v>65494.514066715397</v>
      </c>
      <c r="G139" s="40">
        <v>66457.499398673506</v>
      </c>
      <c r="H139" s="40">
        <v>71336.978181220198</v>
      </c>
      <c r="I139" s="40">
        <v>73903.200890660795</v>
      </c>
      <c r="J139" s="40">
        <v>74483.710074333489</v>
      </c>
      <c r="K139" s="40">
        <v>77337.710714634697</v>
      </c>
      <c r="L139" s="40">
        <v>80594.08417699713</v>
      </c>
      <c r="M139" s="40">
        <v>84163.072713118512</v>
      </c>
      <c r="N139" s="40">
        <v>88839.243353959115</v>
      </c>
      <c r="O139" s="40">
        <v>94942.499372376129</v>
      </c>
      <c r="P139" s="40">
        <v>101816.33632693614</v>
      </c>
      <c r="Q139" s="40">
        <v>109259.11051243517</v>
      </c>
      <c r="R139" s="40">
        <v>0</v>
      </c>
      <c r="S139" s="40"/>
      <c r="T139" s="40">
        <v>0</v>
      </c>
    </row>
    <row r="140" spans="1:20" s="28" customFormat="1" ht="15" customHeight="1" x14ac:dyDescent="0.25">
      <c r="A140" s="37" t="s">
        <v>70</v>
      </c>
      <c r="B140" s="38" t="s">
        <v>71</v>
      </c>
      <c r="C140" s="39"/>
      <c r="D140" s="40">
        <f t="shared" ref="D140:T140" si="24">SUM(D141:D144)</f>
        <v>113648.55752621641</v>
      </c>
      <c r="E140" s="40">
        <f t="shared" si="24"/>
        <v>160924.40148198893</v>
      </c>
      <c r="F140" s="40">
        <f t="shared" si="24"/>
        <v>140641.9433569308</v>
      </c>
      <c r="G140" s="40">
        <f t="shared" si="24"/>
        <v>84169.807770373649</v>
      </c>
      <c r="H140" s="40">
        <f t="shared" si="24"/>
        <v>102718.57443114993</v>
      </c>
      <c r="I140" s="40">
        <f t="shared" si="24"/>
        <v>115628.1817886669</v>
      </c>
      <c r="J140" s="40">
        <f t="shared" si="24"/>
        <v>121991.3221835703</v>
      </c>
      <c r="K140" s="40">
        <f t="shared" si="24"/>
        <v>115193.00069880989</v>
      </c>
      <c r="L140" s="40">
        <f t="shared" si="24"/>
        <v>116079.50503322091</v>
      </c>
      <c r="M140" s="40">
        <f t="shared" si="24"/>
        <v>116174.94789184708</v>
      </c>
      <c r="N140" s="40">
        <f t="shared" si="24"/>
        <v>121399.95477493441</v>
      </c>
      <c r="O140" s="40">
        <f t="shared" si="24"/>
        <v>121487.39631660367</v>
      </c>
      <c r="P140" s="40">
        <f t="shared" si="24"/>
        <v>124292.03608167337</v>
      </c>
      <c r="Q140" s="40">
        <f t="shared" si="24"/>
        <v>130535.26374547314</v>
      </c>
      <c r="R140" s="40">
        <f t="shared" si="24"/>
        <v>0</v>
      </c>
      <c r="S140" s="40">
        <f t="shared" si="24"/>
        <v>0</v>
      </c>
      <c r="T140" s="40">
        <f t="shared" si="24"/>
        <v>0</v>
      </c>
    </row>
    <row r="141" spans="1:20" s="33" customFormat="1" x14ac:dyDescent="0.25">
      <c r="A141" s="29"/>
      <c r="B141" s="30">
        <v>1</v>
      </c>
      <c r="C141" s="47" t="s">
        <v>72</v>
      </c>
      <c r="D141" s="32">
        <v>107234.64214409671</v>
      </c>
      <c r="E141" s="32">
        <v>154097.79164218274</v>
      </c>
      <c r="F141" s="32">
        <v>133351.73602499859</v>
      </c>
      <c r="G141" s="32">
        <v>76249.772666569334</v>
      </c>
      <c r="H141" s="32">
        <v>94252.784584925612</v>
      </c>
      <c r="I141" s="32">
        <v>106751.41102783939</v>
      </c>
      <c r="J141" s="32">
        <v>112525.44085105095</v>
      </c>
      <c r="K141" s="32">
        <v>105521.53330415142</v>
      </c>
      <c r="L141" s="32">
        <v>105988.96374375983</v>
      </c>
      <c r="M141" s="32">
        <v>105888.12371427003</v>
      </c>
      <c r="N141" s="32">
        <v>110806.16701800944</v>
      </c>
      <c r="O141" s="32">
        <v>110691.79300510211</v>
      </c>
      <c r="P141" s="32">
        <v>113514.43372673223</v>
      </c>
      <c r="Q141" s="32">
        <v>119553.40160099437</v>
      </c>
      <c r="R141" s="32">
        <v>0</v>
      </c>
      <c r="S141" s="32"/>
      <c r="T141" s="32">
        <v>0</v>
      </c>
    </row>
    <row r="142" spans="1:20" s="33" customFormat="1" x14ac:dyDescent="0.25">
      <c r="A142" s="29"/>
      <c r="B142" s="30">
        <v>2</v>
      </c>
      <c r="C142" s="47" t="s">
        <v>73</v>
      </c>
      <c r="D142" s="32">
        <v>1358.6614510915585</v>
      </c>
      <c r="E142" s="32">
        <v>1451.9091038028746</v>
      </c>
      <c r="F142" s="32">
        <v>1558.6821072810801</v>
      </c>
      <c r="G142" s="32">
        <v>1677.3658353078481</v>
      </c>
      <c r="H142" s="32">
        <v>1793.9197964101331</v>
      </c>
      <c r="I142" s="32">
        <v>1881.0915404099881</v>
      </c>
      <c r="J142" s="32">
        <v>2047.472108971524</v>
      </c>
      <c r="K142" s="32">
        <v>2173.3800305008203</v>
      </c>
      <c r="L142" s="32">
        <v>2314.5698529777615</v>
      </c>
      <c r="M142" s="32">
        <v>2392.1617267859033</v>
      </c>
      <c r="N142" s="32">
        <v>2481.8673936601294</v>
      </c>
      <c r="O142" s="32">
        <v>2532.001115012064</v>
      </c>
      <c r="P142" s="32">
        <v>2583.1475375353075</v>
      </c>
      <c r="Q142" s="32">
        <v>2648.2428554811968</v>
      </c>
      <c r="R142" s="32">
        <v>0</v>
      </c>
      <c r="S142" s="32"/>
      <c r="T142" s="32">
        <v>0</v>
      </c>
    </row>
    <row r="143" spans="1:20" s="33" customFormat="1" x14ac:dyDescent="0.25">
      <c r="A143" s="29"/>
      <c r="B143" s="30">
        <v>3</v>
      </c>
      <c r="C143" s="47" t="s">
        <v>74</v>
      </c>
      <c r="D143" s="32">
        <v>4940.25393102815</v>
      </c>
      <c r="E143" s="32">
        <v>5259.7007360033303</v>
      </c>
      <c r="F143" s="32">
        <v>5616.5252246511236</v>
      </c>
      <c r="G143" s="32">
        <v>6125.6692684964601</v>
      </c>
      <c r="H143" s="32">
        <v>6552.8700498141907</v>
      </c>
      <c r="I143" s="32">
        <v>6874.6792204175199</v>
      </c>
      <c r="J143" s="32">
        <v>7294.4092235478201</v>
      </c>
      <c r="K143" s="32">
        <v>7370.5475989129136</v>
      </c>
      <c r="L143" s="32">
        <v>7640.1126603214107</v>
      </c>
      <c r="M143" s="32">
        <v>7755.6551860417103</v>
      </c>
      <c r="N143" s="32">
        <v>7969.3268673150023</v>
      </c>
      <c r="O143" s="32">
        <v>8116.759414360331</v>
      </c>
      <c r="P143" s="32">
        <v>8046.1436074553958</v>
      </c>
      <c r="Q143" s="32">
        <v>8171.6634477317011</v>
      </c>
      <c r="R143" s="32">
        <v>0</v>
      </c>
      <c r="S143" s="32"/>
      <c r="T143" s="32">
        <v>0</v>
      </c>
    </row>
    <row r="144" spans="1:20" s="33" customFormat="1" x14ac:dyDescent="0.25">
      <c r="A144" s="29"/>
      <c r="B144" s="30">
        <v>4</v>
      </c>
      <c r="C144" s="47" t="s">
        <v>75</v>
      </c>
      <c r="D144" s="32">
        <v>115</v>
      </c>
      <c r="E144" s="32">
        <v>115</v>
      </c>
      <c r="F144" s="32">
        <v>115</v>
      </c>
      <c r="G144" s="32">
        <v>117</v>
      </c>
      <c r="H144" s="32">
        <v>119</v>
      </c>
      <c r="I144" s="32">
        <v>121</v>
      </c>
      <c r="J144" s="32">
        <v>123.99999999999996</v>
      </c>
      <c r="K144" s="32">
        <v>127.53976524473174</v>
      </c>
      <c r="L144" s="32">
        <v>135.85877616190726</v>
      </c>
      <c r="M144" s="32">
        <v>139.00726474945299</v>
      </c>
      <c r="N144" s="32">
        <v>142.59349594984801</v>
      </c>
      <c r="O144" s="32">
        <v>146.84278212915353</v>
      </c>
      <c r="P144" s="32">
        <v>148.31120995044506</v>
      </c>
      <c r="Q144" s="32">
        <v>161.95584126588602</v>
      </c>
      <c r="R144" s="32">
        <v>0</v>
      </c>
      <c r="S144" s="32"/>
      <c r="T144" s="32">
        <v>0</v>
      </c>
    </row>
    <row r="145" spans="1:20" s="33" customFormat="1" ht="15" customHeight="1" x14ac:dyDescent="0.25">
      <c r="A145" s="37" t="s">
        <v>76</v>
      </c>
      <c r="B145" s="38" t="s">
        <v>77</v>
      </c>
      <c r="C145" s="39"/>
      <c r="D145" s="40">
        <v>87227.034389262655</v>
      </c>
      <c r="E145" s="40">
        <v>94246.703356123893</v>
      </c>
      <c r="F145" s="40">
        <v>103098.35492657463</v>
      </c>
      <c r="G145" s="40">
        <v>110124.80239209149</v>
      </c>
      <c r="H145" s="40">
        <v>118655.51261426625</v>
      </c>
      <c r="I145" s="40">
        <v>127003.07846442239</v>
      </c>
      <c r="J145" s="40">
        <v>133041.81412638762</v>
      </c>
      <c r="K145" s="40">
        <v>144040.66546017874</v>
      </c>
      <c r="L145" s="40">
        <v>146128.76127625266</v>
      </c>
      <c r="M145" s="40">
        <v>149521.45286032718</v>
      </c>
      <c r="N145" s="40">
        <v>155173.36377844756</v>
      </c>
      <c r="O145" s="40">
        <v>161814.78374816512</v>
      </c>
      <c r="P145" s="40">
        <v>163432.93158564679</v>
      </c>
      <c r="Q145" s="40">
        <v>168483.00917164329</v>
      </c>
      <c r="R145" s="40">
        <v>0</v>
      </c>
      <c r="S145" s="40"/>
      <c r="T145" s="40">
        <v>0</v>
      </c>
    </row>
    <row r="146" spans="1:20" s="33" customFormat="1" ht="15" customHeight="1" x14ac:dyDescent="0.25">
      <c r="A146" s="37" t="s">
        <v>78</v>
      </c>
      <c r="B146" s="38" t="s">
        <v>79</v>
      </c>
      <c r="C146" s="39"/>
      <c r="D146" s="40">
        <v>118.03934301519806</v>
      </c>
      <c r="E146" s="40">
        <v>126.94847225240935</v>
      </c>
      <c r="F146" s="40">
        <v>137.31372584570209</v>
      </c>
      <c r="G146" s="40">
        <v>146.58967951710264</v>
      </c>
      <c r="H146" s="40">
        <v>156.1660299361659</v>
      </c>
      <c r="I146" s="40">
        <v>166.69073244616169</v>
      </c>
      <c r="J146" s="40">
        <v>178.84975069368753</v>
      </c>
      <c r="K146" s="40">
        <v>192.10706271518046</v>
      </c>
      <c r="L146" s="40">
        <v>196.67451612185414</v>
      </c>
      <c r="M146" s="40">
        <v>205.45344308856417</v>
      </c>
      <c r="N146" s="40">
        <v>214.07130619064966</v>
      </c>
      <c r="O146" s="40">
        <v>220.19374554770235</v>
      </c>
      <c r="P146" s="40">
        <v>175.16412458319724</v>
      </c>
      <c r="Q146" s="40">
        <v>177.75655362702855</v>
      </c>
      <c r="R146" s="40">
        <v>0</v>
      </c>
      <c r="S146" s="40"/>
      <c r="T146" s="40">
        <v>0</v>
      </c>
    </row>
    <row r="147" spans="1:20" s="33" customFormat="1" ht="15" customHeight="1" x14ac:dyDescent="0.25">
      <c r="A147" s="37" t="s">
        <v>80</v>
      </c>
      <c r="B147" s="38" t="s">
        <v>81</v>
      </c>
      <c r="C147" s="39"/>
      <c r="D147" s="40">
        <v>360709.5718956007</v>
      </c>
      <c r="E147" s="40">
        <v>385195.06902676017</v>
      </c>
      <c r="F147" s="40">
        <v>417550.72195414902</v>
      </c>
      <c r="G147" s="40">
        <v>456057.9425255137</v>
      </c>
      <c r="H147" s="40">
        <v>502135.91721629072</v>
      </c>
      <c r="I147" s="40">
        <v>515749.55125375238</v>
      </c>
      <c r="J147" s="40">
        <v>520176.32431645977</v>
      </c>
      <c r="K147" s="40">
        <v>548691.9587671957</v>
      </c>
      <c r="L147" s="40">
        <v>549872.65491384792</v>
      </c>
      <c r="M147" s="40">
        <v>549800.17994910129</v>
      </c>
      <c r="N147" s="40">
        <v>550192.12220485788</v>
      </c>
      <c r="O147" s="40">
        <v>566477.80902212136</v>
      </c>
      <c r="P147" s="40">
        <v>556507.79958333215</v>
      </c>
      <c r="Q147" s="40">
        <v>555561.73632404045</v>
      </c>
      <c r="R147" s="40">
        <v>0</v>
      </c>
      <c r="S147" s="40"/>
      <c r="T147" s="40">
        <v>0</v>
      </c>
    </row>
    <row r="148" spans="1:20" s="33" customFormat="1" ht="15" customHeight="1" x14ac:dyDescent="0.25">
      <c r="A148" s="37" t="s">
        <v>82</v>
      </c>
      <c r="B148" s="38" t="s">
        <v>83</v>
      </c>
      <c r="C148" s="39"/>
      <c r="D148" s="40">
        <v>82752.519790539984</v>
      </c>
      <c r="E148" s="40">
        <v>85937.315207094231</v>
      </c>
      <c r="F148" s="40">
        <v>88601.806807222383</v>
      </c>
      <c r="G148" s="40">
        <v>90931.180606973678</v>
      </c>
      <c r="H148" s="40">
        <v>95535.125451601067</v>
      </c>
      <c r="I148" s="40">
        <v>100219.3155784758</v>
      </c>
      <c r="J148" s="40">
        <v>104306.90503555044</v>
      </c>
      <c r="K148" s="40">
        <v>112509.56516264471</v>
      </c>
      <c r="L148" s="40">
        <v>114976.60117277734</v>
      </c>
      <c r="M148" s="40">
        <v>116983.12110539339</v>
      </c>
      <c r="N148" s="40">
        <v>121126.80927822844</v>
      </c>
      <c r="O148" s="40">
        <v>127146.8116993564</v>
      </c>
      <c r="P148" s="40">
        <v>129511.74239696443</v>
      </c>
      <c r="Q148" s="40">
        <v>134821.72383523997</v>
      </c>
      <c r="R148" s="40">
        <v>0</v>
      </c>
      <c r="S148" s="40"/>
      <c r="T148" s="40">
        <v>0</v>
      </c>
    </row>
    <row r="149" spans="1:20" s="33" customFormat="1" ht="15" customHeight="1" x14ac:dyDescent="0.25">
      <c r="A149" s="37" t="s">
        <v>84</v>
      </c>
      <c r="B149" s="38" t="s">
        <v>85</v>
      </c>
      <c r="C149" s="39"/>
      <c r="D149" s="40">
        <v>20531.512001391762</v>
      </c>
      <c r="E149" s="40">
        <v>20731.02862099326</v>
      </c>
      <c r="F149" s="40">
        <v>22927.525503744695</v>
      </c>
      <c r="G149" s="40">
        <v>24398.722394698805</v>
      </c>
      <c r="H149" s="40">
        <v>26344.686628629515</v>
      </c>
      <c r="I149" s="40">
        <v>28736.998043234584</v>
      </c>
      <c r="J149" s="40">
        <v>31284.648123875959</v>
      </c>
      <c r="K149" s="40">
        <v>34490.744664601574</v>
      </c>
      <c r="L149" s="40">
        <v>34582.861638731687</v>
      </c>
      <c r="M149" s="40">
        <v>35019.527243332675</v>
      </c>
      <c r="N149" s="40">
        <v>36918.097437778946</v>
      </c>
      <c r="O149" s="40">
        <v>40000.75857383346</v>
      </c>
      <c r="P149" s="40">
        <v>43888.832307210068</v>
      </c>
      <c r="Q149" s="40">
        <v>49199.381016382482</v>
      </c>
      <c r="R149" s="40">
        <v>0</v>
      </c>
      <c r="S149" s="40"/>
      <c r="T149" s="40">
        <v>0</v>
      </c>
    </row>
    <row r="150" spans="1:20" s="33" customFormat="1" ht="15" customHeight="1" x14ac:dyDescent="0.25">
      <c r="A150" s="37" t="s">
        <v>86</v>
      </c>
      <c r="B150" s="48" t="s">
        <v>87</v>
      </c>
      <c r="C150" s="49"/>
      <c r="D150" s="50">
        <v>54858.536877244602</v>
      </c>
      <c r="E150" s="50">
        <v>56340.0892367083</v>
      </c>
      <c r="F150" s="50">
        <v>58949.25522690612</v>
      </c>
      <c r="G150" s="50">
        <v>62592.891921928764</v>
      </c>
      <c r="H150" s="50">
        <v>65535.871027765199</v>
      </c>
      <c r="I150" s="50">
        <v>72980.384276055411</v>
      </c>
      <c r="J150" s="50">
        <v>78990.91916068377</v>
      </c>
      <c r="K150" s="50">
        <v>85975.829264388289</v>
      </c>
      <c r="L150" s="50">
        <v>91078.934206214108</v>
      </c>
      <c r="M150" s="50">
        <v>95606.122358271852</v>
      </c>
      <c r="N150" s="50">
        <v>102186.55495809886</v>
      </c>
      <c r="O150" s="50">
        <v>109257.86456119925</v>
      </c>
      <c r="P150" s="50">
        <v>86936.482831346264</v>
      </c>
      <c r="Q150" s="50">
        <v>90518.265923997737</v>
      </c>
      <c r="R150" s="50">
        <v>0</v>
      </c>
      <c r="S150" s="50"/>
      <c r="T150" s="50">
        <v>0</v>
      </c>
    </row>
    <row r="151" spans="1:20" s="5" customFormat="1" ht="20.25" customHeight="1" x14ac:dyDescent="0.25">
      <c r="A151" s="51"/>
      <c r="B151" s="52" t="s">
        <v>88</v>
      </c>
      <c r="C151" s="52"/>
      <c r="D151" s="53">
        <f>D86+D97+D102+D121+D124+D125+D126+D129+D136+D139+D140+D145+D146+D147+D148+D149+D150</f>
        <v>15101352.328048339</v>
      </c>
      <c r="E151" s="53">
        <f t="shared" ref="E151:T151" si="25">E86+E97+E102+E121+E124+E125+E126+E129+E136+E139+E140+E145+E146+E147+E148+E149+E150</f>
        <v>15810424.73605939</v>
      </c>
      <c r="F151" s="53">
        <f t="shared" si="25"/>
        <v>16614473.053463558</v>
      </c>
      <c r="G151" s="53">
        <f t="shared" si="25"/>
        <v>17307006.097754624</v>
      </c>
      <c r="H151" s="53">
        <f t="shared" si="25"/>
        <v>18333198.906226348</v>
      </c>
      <c r="I151" s="53">
        <f t="shared" si="25"/>
        <v>19336933.706586689</v>
      </c>
      <c r="J151" s="53">
        <f t="shared" si="25"/>
        <v>20331154.813493077</v>
      </c>
      <c r="K151" s="53">
        <f t="shared" si="25"/>
        <v>19896348.124593865</v>
      </c>
      <c r="L151" s="53">
        <f t="shared" si="25"/>
        <v>20669804.820947561</v>
      </c>
      <c r="M151" s="53">
        <f t="shared" si="25"/>
        <v>21574015.214377031</v>
      </c>
      <c r="N151" s="53">
        <f t="shared" si="25"/>
        <v>22579116.036817845</v>
      </c>
      <c r="O151" s="53">
        <f t="shared" si="25"/>
        <v>23613564.630931392</v>
      </c>
      <c r="P151" s="53">
        <f t="shared" si="25"/>
        <v>23843433.130797677</v>
      </c>
      <c r="Q151" s="53">
        <f t="shared" si="25"/>
        <v>24689509.462715264</v>
      </c>
      <c r="R151" s="53">
        <f t="shared" si="25"/>
        <v>0</v>
      </c>
      <c r="S151" s="53">
        <f t="shared" si="25"/>
        <v>0</v>
      </c>
      <c r="T151" s="53">
        <f t="shared" si="25"/>
        <v>0</v>
      </c>
    </row>
    <row r="152" spans="1:20" s="5" customFormat="1" ht="20.25" customHeight="1" x14ac:dyDescent="0.25">
      <c r="A152" s="54" t="s">
        <v>89</v>
      </c>
      <c r="B152" s="54"/>
      <c r="C152" s="55"/>
      <c r="D152" s="53">
        <f>D150+D149+D148+D147+D146+D145+D140+D139+D136+D129+D126+D125+D124+D121+D102+D97+D86-D98-D105</f>
        <v>15101352.328048337</v>
      </c>
      <c r="E152" s="53">
        <f t="shared" ref="E152:T152" si="26">E150+E149+E148+E147+E146+E145+E140+E139+E136+E129+E126+E125+E124+E121+E102+E97+E86-E98-E105</f>
        <v>15810424.73605939</v>
      </c>
      <c r="F152" s="53">
        <f t="shared" si="26"/>
        <v>16614473.05346356</v>
      </c>
      <c r="G152" s="53">
        <f t="shared" si="26"/>
        <v>17307006.097754624</v>
      </c>
      <c r="H152" s="53">
        <f t="shared" si="26"/>
        <v>18333198.906226348</v>
      </c>
      <c r="I152" s="53">
        <f t="shared" si="26"/>
        <v>19336933.706586689</v>
      </c>
      <c r="J152" s="53">
        <f t="shared" si="26"/>
        <v>20331154.813493073</v>
      </c>
      <c r="K152" s="53">
        <f t="shared" si="26"/>
        <v>19896348.124593861</v>
      </c>
      <c r="L152" s="53">
        <f t="shared" si="26"/>
        <v>20669804.820947558</v>
      </c>
      <c r="M152" s="53">
        <f t="shared" si="26"/>
        <v>21574015.214377038</v>
      </c>
      <c r="N152" s="53">
        <f t="shared" si="26"/>
        <v>22579116.036817845</v>
      </c>
      <c r="O152" s="53">
        <f t="shared" si="26"/>
        <v>23613564.630931396</v>
      </c>
      <c r="P152" s="53">
        <f t="shared" si="26"/>
        <v>23843433.130797684</v>
      </c>
      <c r="Q152" s="53">
        <f t="shared" si="26"/>
        <v>24689509.462715264</v>
      </c>
      <c r="R152" s="53">
        <f t="shared" si="26"/>
        <v>0</v>
      </c>
      <c r="S152" s="53">
        <f t="shared" si="26"/>
        <v>0</v>
      </c>
      <c r="T152" s="53">
        <f t="shared" si="26"/>
        <v>0</v>
      </c>
    </row>
    <row r="153" spans="1:20" s="5" customFormat="1" ht="29.25" customHeight="1" x14ac:dyDescent="0.25">
      <c r="A153" s="54" t="s">
        <v>90</v>
      </c>
      <c r="B153" s="54"/>
      <c r="C153" s="55"/>
      <c r="D153" s="53">
        <f>D151-D147</f>
        <v>14740642.756152738</v>
      </c>
      <c r="E153" s="53">
        <f t="shared" ref="E153:T153" si="27">E151-E147</f>
        <v>15425229.667032629</v>
      </c>
      <c r="F153" s="53">
        <f t="shared" si="27"/>
        <v>16196922.331509409</v>
      </c>
      <c r="G153" s="53">
        <f t="shared" si="27"/>
        <v>16850948.15522911</v>
      </c>
      <c r="H153" s="53">
        <f t="shared" si="27"/>
        <v>17831062.989010058</v>
      </c>
      <c r="I153" s="53">
        <f t="shared" si="27"/>
        <v>18821184.155332938</v>
      </c>
      <c r="J153" s="53">
        <f t="shared" si="27"/>
        <v>19810978.489176616</v>
      </c>
      <c r="K153" s="53">
        <f t="shared" si="27"/>
        <v>19347656.165826671</v>
      </c>
      <c r="L153" s="53">
        <f t="shared" si="27"/>
        <v>20119932.166033715</v>
      </c>
      <c r="M153" s="53">
        <f t="shared" si="27"/>
        <v>21024215.03442793</v>
      </c>
      <c r="N153" s="53">
        <f t="shared" si="27"/>
        <v>22028923.914612986</v>
      </c>
      <c r="O153" s="53">
        <f t="shared" si="27"/>
        <v>23047086.821909271</v>
      </c>
      <c r="P153" s="53">
        <f t="shared" si="27"/>
        <v>23286925.331214346</v>
      </c>
      <c r="Q153" s="53">
        <f t="shared" si="27"/>
        <v>24133947.726391222</v>
      </c>
      <c r="R153" s="53">
        <f t="shared" si="27"/>
        <v>0</v>
      </c>
      <c r="S153" s="53">
        <f t="shared" si="27"/>
        <v>0</v>
      </c>
      <c r="T153" s="53">
        <f t="shared" si="27"/>
        <v>0</v>
      </c>
    </row>
    <row r="154" spans="1:20" x14ac:dyDescent="0.25">
      <c r="G154" s="58"/>
    </row>
    <row r="155" spans="1:20" x14ac:dyDescent="0.25">
      <c r="A155" s="1" t="s">
        <v>92</v>
      </c>
      <c r="B155" s="1"/>
      <c r="C155" s="1"/>
    </row>
    <row r="156" spans="1:20" x14ac:dyDescent="0.25">
      <c r="A156" s="1" t="str">
        <f>A79</f>
        <v>Propinsi</v>
      </c>
      <c r="B156" s="1" t="str">
        <f t="shared" ref="B156:D156" si="28">B79</f>
        <v>:</v>
      </c>
      <c r="C156" s="59" t="str">
        <f>IF(C79="","",C79)</f>
        <v>Riau</v>
      </c>
      <c r="D156" s="1" t="str">
        <f t="shared" si="28"/>
        <v>Kabupaten/Kota :</v>
      </c>
      <c r="E156" s="59" t="str">
        <f>IF(E79="","",E79)</f>
        <v>Kab. Kuantan Singingi</v>
      </c>
    </row>
    <row r="158" spans="1:20" x14ac:dyDescent="0.25">
      <c r="A158" s="7" t="s">
        <v>4</v>
      </c>
      <c r="B158" s="8" t="s">
        <v>5</v>
      </c>
      <c r="C158" s="8"/>
      <c r="D158" s="9">
        <v>2008</v>
      </c>
      <c r="E158" s="9">
        <v>2009</v>
      </c>
      <c r="F158" s="9">
        <v>2010</v>
      </c>
      <c r="G158" s="9">
        <v>2011</v>
      </c>
      <c r="H158" s="9">
        <v>2012</v>
      </c>
      <c r="I158" s="9">
        <v>2013</v>
      </c>
      <c r="J158" s="9">
        <v>2014</v>
      </c>
      <c r="K158" s="9">
        <v>2015</v>
      </c>
      <c r="L158" s="9">
        <v>2016</v>
      </c>
      <c r="M158" s="9">
        <v>2017</v>
      </c>
      <c r="N158" s="9">
        <v>2018</v>
      </c>
      <c r="O158" s="9">
        <v>2019</v>
      </c>
      <c r="P158" s="9">
        <v>2020</v>
      </c>
      <c r="Q158" s="9">
        <v>2021</v>
      </c>
      <c r="R158" s="9">
        <v>2022</v>
      </c>
      <c r="S158" s="9">
        <v>2023</v>
      </c>
      <c r="T158" s="9">
        <v>2024</v>
      </c>
    </row>
    <row r="159" spans="1:20" ht="13.5" customHeight="1" x14ac:dyDescent="0.25">
      <c r="A159" s="7"/>
      <c r="B159" s="8"/>
      <c r="C159" s="11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 ht="13.5" customHeight="1" x14ac:dyDescent="0.25">
      <c r="A160" s="7"/>
      <c r="B160" s="8"/>
      <c r="C160" s="11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 spans="1:20" s="20" customFormat="1" x14ac:dyDescent="0.25">
      <c r="A161" s="16">
        <v>-1</v>
      </c>
      <c r="B161" s="17">
        <v>-2</v>
      </c>
      <c r="C161" s="18"/>
      <c r="D161" s="19">
        <v>-3</v>
      </c>
      <c r="E161" s="19">
        <v>-4</v>
      </c>
      <c r="F161" s="19">
        <v>-5</v>
      </c>
      <c r="G161" s="19">
        <v>-6</v>
      </c>
      <c r="H161" s="19">
        <v>-7</v>
      </c>
      <c r="I161" s="19">
        <v>-8</v>
      </c>
      <c r="J161" s="19">
        <v>-9</v>
      </c>
      <c r="K161" s="19">
        <v>-10</v>
      </c>
      <c r="L161" s="19">
        <v>-11</v>
      </c>
      <c r="M161" s="19">
        <v>-12</v>
      </c>
      <c r="N161" s="19">
        <v>-13</v>
      </c>
      <c r="O161" s="19">
        <v>-14</v>
      </c>
      <c r="P161" s="19">
        <v>-15</v>
      </c>
      <c r="Q161" s="19">
        <v>-16</v>
      </c>
      <c r="R161" s="19">
        <v>-17</v>
      </c>
      <c r="S161" s="19">
        <v>-18</v>
      </c>
      <c r="T161" s="19">
        <v>-19</v>
      </c>
    </row>
    <row r="162" spans="1:20" s="20" customFormat="1" x14ac:dyDescent="0.25">
      <c r="A162" s="21"/>
      <c r="B162" s="22"/>
      <c r="C162" s="23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1:20" s="28" customFormat="1" ht="14.25" customHeight="1" x14ac:dyDescent="0.25">
      <c r="A163" s="24" t="s">
        <v>6</v>
      </c>
      <c r="B163" s="25" t="s">
        <v>7</v>
      </c>
      <c r="C163" s="26"/>
      <c r="D163" s="60">
        <f t="shared" ref="D163:T177" si="29">IF(D9=0," ",D9/D$74*100)</f>
        <v>48.573967686943369</v>
      </c>
      <c r="E163" s="60">
        <f t="shared" si="29"/>
        <v>47.819655356730607</v>
      </c>
      <c r="F163" s="60">
        <f t="shared" si="29"/>
        <v>49.439102792271179</v>
      </c>
      <c r="G163" s="60">
        <f t="shared" si="29"/>
        <v>49.360429912252933</v>
      </c>
      <c r="H163" s="60">
        <f t="shared" si="29"/>
        <v>47.759564633813248</v>
      </c>
      <c r="I163" s="60">
        <f t="shared" si="29"/>
        <v>46.833324125046779</v>
      </c>
      <c r="J163" s="60">
        <f t="shared" si="29"/>
        <v>47.74055803203067</v>
      </c>
      <c r="K163" s="60">
        <f t="shared" si="29"/>
        <v>49.475629573791899</v>
      </c>
      <c r="L163" s="60">
        <f t="shared" si="29"/>
        <v>49.605905175742123</v>
      </c>
      <c r="M163" s="60">
        <f t="shared" si="29"/>
        <v>49.380167960752253</v>
      </c>
      <c r="N163" s="60">
        <f t="shared" si="29"/>
        <v>48.034744891424239</v>
      </c>
      <c r="O163" s="60">
        <f t="shared" si="29"/>
        <v>47.972964212512572</v>
      </c>
      <c r="P163" s="60">
        <f t="shared" si="29"/>
        <v>50.717569065933532</v>
      </c>
      <c r="Q163" s="60">
        <f t="shared" si="29"/>
        <v>51.891134452798113</v>
      </c>
      <c r="R163" s="60" t="str">
        <f t="shared" si="29"/>
        <v xml:space="preserve"> </v>
      </c>
      <c r="S163" s="60" t="str">
        <f t="shared" si="29"/>
        <v xml:space="preserve"> </v>
      </c>
      <c r="T163" s="60" t="str">
        <f t="shared" si="29"/>
        <v xml:space="preserve"> </v>
      </c>
    </row>
    <row r="164" spans="1:20" s="33" customFormat="1" x14ac:dyDescent="0.25">
      <c r="A164" s="29"/>
      <c r="B164" s="30">
        <v>1</v>
      </c>
      <c r="C164" s="31" t="s">
        <v>8</v>
      </c>
      <c r="D164" s="61">
        <f t="shared" si="29"/>
        <v>39.24895560605038</v>
      </c>
      <c r="E164" s="61">
        <f t="shared" si="29"/>
        <v>38.299007565603496</v>
      </c>
      <c r="F164" s="61">
        <f t="shared" si="29"/>
        <v>39.798948452064884</v>
      </c>
      <c r="G164" s="61">
        <f t="shared" si="29"/>
        <v>39.893930449393814</v>
      </c>
      <c r="H164" s="61">
        <f t="shared" si="29"/>
        <v>38.888222922218176</v>
      </c>
      <c r="I164" s="61">
        <f t="shared" si="29"/>
        <v>38.224560181272274</v>
      </c>
      <c r="J164" s="61">
        <f t="shared" si="29"/>
        <v>39.75166758768799</v>
      </c>
      <c r="K164" s="61">
        <f t="shared" si="29"/>
        <v>40.386607201812474</v>
      </c>
      <c r="L164" s="61">
        <f t="shared" si="29"/>
        <v>39.941732292087963</v>
      </c>
      <c r="M164" s="61">
        <f t="shared" si="29"/>
        <v>39.753400968692034</v>
      </c>
      <c r="N164" s="61">
        <f t="shared" si="29"/>
        <v>38.32108625959733</v>
      </c>
      <c r="O164" s="61">
        <f t="shared" si="29"/>
        <v>38.42026212001889</v>
      </c>
      <c r="P164" s="61">
        <f t="shared" si="29"/>
        <v>40.876142740353401</v>
      </c>
      <c r="Q164" s="61">
        <f t="shared" si="29"/>
        <v>42.910432109758716</v>
      </c>
      <c r="R164" s="61" t="str">
        <f t="shared" si="29"/>
        <v xml:space="preserve"> </v>
      </c>
      <c r="S164" s="61" t="str">
        <f t="shared" si="29"/>
        <v xml:space="preserve"> </v>
      </c>
      <c r="T164" s="61" t="str">
        <f t="shared" si="29"/>
        <v xml:space="preserve"> </v>
      </c>
    </row>
    <row r="165" spans="1:20" s="33" customFormat="1" x14ac:dyDescent="0.25">
      <c r="A165" s="29"/>
      <c r="B165" s="30"/>
      <c r="C165" s="34" t="s">
        <v>9</v>
      </c>
      <c r="D165" s="61">
        <f t="shared" si="29"/>
        <v>2.0405761323014269</v>
      </c>
      <c r="E165" s="61">
        <f t="shared" si="29"/>
        <v>2.077038741697542</v>
      </c>
      <c r="F165" s="61">
        <f t="shared" si="29"/>
        <v>2.109698021183656</v>
      </c>
      <c r="G165" s="61">
        <f t="shared" si="29"/>
        <v>2.1367949686622429</v>
      </c>
      <c r="H165" s="61">
        <f t="shared" si="29"/>
        <v>2.0526189504863352</v>
      </c>
      <c r="I165" s="61">
        <f t="shared" si="29"/>
        <v>2.0625465143575727</v>
      </c>
      <c r="J165" s="61">
        <f t="shared" si="29"/>
        <v>1.9815960047094814</v>
      </c>
      <c r="K165" s="61">
        <f t="shared" si="29"/>
        <v>2.1758942322246844</v>
      </c>
      <c r="L165" s="61">
        <f t="shared" si="29"/>
        <v>2.4065818609737426</v>
      </c>
      <c r="M165" s="61">
        <f t="shared" si="29"/>
        <v>2.5352355653052037</v>
      </c>
      <c r="N165" s="61">
        <f t="shared" si="29"/>
        <v>2.6277411621123736</v>
      </c>
      <c r="O165" s="61">
        <f t="shared" si="29"/>
        <v>2.5044081477569815</v>
      </c>
      <c r="P165" s="61">
        <f t="shared" si="29"/>
        <v>2.4609782382417027</v>
      </c>
      <c r="Q165" s="61">
        <f t="shared" si="29"/>
        <v>1.9729087578465536</v>
      </c>
      <c r="R165" s="61" t="str">
        <f t="shared" si="29"/>
        <v xml:space="preserve"> </v>
      </c>
      <c r="S165" s="61" t="str">
        <f t="shared" si="29"/>
        <v xml:space="preserve"> </v>
      </c>
      <c r="T165" s="61" t="str">
        <f t="shared" si="29"/>
        <v xml:space="preserve"> </v>
      </c>
    </row>
    <row r="166" spans="1:20" s="33" customFormat="1" x14ac:dyDescent="0.25">
      <c r="A166" s="29"/>
      <c r="B166" s="30"/>
      <c r="C166" s="34" t="s">
        <v>10</v>
      </c>
      <c r="D166" s="61">
        <f t="shared" si="29"/>
        <v>0.24908291451064929</v>
      </c>
      <c r="E166" s="61">
        <f t="shared" si="29"/>
        <v>0.25774476733246965</v>
      </c>
      <c r="F166" s="61">
        <f t="shared" si="29"/>
        <v>0.252118197581161</v>
      </c>
      <c r="G166" s="61">
        <f t="shared" si="29"/>
        <v>0.251665730506617</v>
      </c>
      <c r="H166" s="61">
        <f t="shared" si="29"/>
        <v>0.25220492118837534</v>
      </c>
      <c r="I166" s="61">
        <f t="shared" si="29"/>
        <v>0.25633985935075521</v>
      </c>
      <c r="J166" s="61">
        <f t="shared" si="29"/>
        <v>0.23442361889725935</v>
      </c>
      <c r="K166" s="61">
        <f t="shared" si="29"/>
        <v>0.34512534854484578</v>
      </c>
      <c r="L166" s="61">
        <f t="shared" si="29"/>
        <v>0.37213660041272234</v>
      </c>
      <c r="M166" s="61">
        <f t="shared" si="29"/>
        <v>0.37950275737001232</v>
      </c>
      <c r="N166" s="61">
        <f t="shared" si="29"/>
        <v>0.39583475765669707</v>
      </c>
      <c r="O166" s="61">
        <f t="shared" si="29"/>
        <v>0.38884238034548801</v>
      </c>
      <c r="P166" s="61">
        <f t="shared" si="29"/>
        <v>0.36672085924899872</v>
      </c>
      <c r="Q166" s="61">
        <f t="shared" si="29"/>
        <v>0.33432327123792799</v>
      </c>
      <c r="R166" s="61" t="str">
        <f t="shared" si="29"/>
        <v xml:space="preserve"> </v>
      </c>
      <c r="S166" s="61" t="str">
        <f t="shared" si="29"/>
        <v xml:space="preserve"> </v>
      </c>
      <c r="T166" s="61" t="str">
        <f t="shared" si="29"/>
        <v xml:space="preserve"> </v>
      </c>
    </row>
    <row r="167" spans="1:20" s="33" customFormat="1" x14ac:dyDescent="0.25">
      <c r="A167" s="29"/>
      <c r="B167" s="30"/>
      <c r="C167" s="34" t="s">
        <v>11</v>
      </c>
      <c r="D167" s="61" t="str">
        <f t="shared" si="29"/>
        <v xml:space="preserve"> </v>
      </c>
      <c r="E167" s="61" t="str">
        <f t="shared" si="29"/>
        <v xml:space="preserve"> </v>
      </c>
      <c r="F167" s="61" t="str">
        <f t="shared" si="29"/>
        <v xml:space="preserve"> </v>
      </c>
      <c r="G167" s="61" t="str">
        <f t="shared" si="29"/>
        <v xml:space="preserve"> </v>
      </c>
      <c r="H167" s="61" t="str">
        <f t="shared" si="29"/>
        <v xml:space="preserve"> </v>
      </c>
      <c r="I167" s="61" t="str">
        <f t="shared" si="29"/>
        <v xml:space="preserve"> </v>
      </c>
      <c r="J167" s="61" t="str">
        <f t="shared" si="29"/>
        <v xml:space="preserve"> </v>
      </c>
      <c r="K167" s="61" t="str">
        <f t="shared" si="29"/>
        <v xml:space="preserve"> </v>
      </c>
      <c r="L167" s="61" t="str">
        <f t="shared" si="29"/>
        <v xml:space="preserve"> </v>
      </c>
      <c r="M167" s="61" t="str">
        <f t="shared" si="29"/>
        <v xml:space="preserve"> </v>
      </c>
      <c r="N167" s="61" t="str">
        <f t="shared" si="29"/>
        <v xml:space="preserve"> </v>
      </c>
      <c r="O167" s="61" t="str">
        <f t="shared" si="29"/>
        <v xml:space="preserve"> </v>
      </c>
      <c r="P167" s="61" t="str">
        <f t="shared" si="29"/>
        <v xml:space="preserve"> </v>
      </c>
      <c r="Q167" s="61" t="str">
        <f t="shared" si="29"/>
        <v xml:space="preserve"> </v>
      </c>
      <c r="R167" s="61" t="str">
        <f t="shared" si="29"/>
        <v xml:space="preserve"> </v>
      </c>
      <c r="S167" s="61" t="str">
        <f t="shared" si="29"/>
        <v xml:space="preserve"> </v>
      </c>
      <c r="T167" s="61" t="str">
        <f t="shared" si="29"/>
        <v xml:space="preserve"> </v>
      </c>
    </row>
    <row r="168" spans="1:20" s="33" customFormat="1" x14ac:dyDescent="0.25">
      <c r="A168" s="29"/>
      <c r="B168" s="30"/>
      <c r="C168" s="35" t="s">
        <v>12</v>
      </c>
      <c r="D168" s="61">
        <f t="shared" si="29"/>
        <v>0.37790952487563534</v>
      </c>
      <c r="E168" s="61">
        <f t="shared" si="29"/>
        <v>0.35736920364081887</v>
      </c>
      <c r="F168" s="61">
        <f t="shared" si="29"/>
        <v>0.29846724865166707</v>
      </c>
      <c r="G168" s="61">
        <f t="shared" si="29"/>
        <v>0.30227408403960065</v>
      </c>
      <c r="H168" s="61">
        <f t="shared" si="29"/>
        <v>0.29352973582667302</v>
      </c>
      <c r="I168" s="61">
        <f t="shared" si="29"/>
        <v>0.29312567342669793</v>
      </c>
      <c r="J168" s="61">
        <f t="shared" si="29"/>
        <v>0.28814850352429017</v>
      </c>
      <c r="K168" s="61">
        <f t="shared" si="29"/>
        <v>0.30402809593104857</v>
      </c>
      <c r="L168" s="61">
        <f t="shared" si="29"/>
        <v>0.31696497416670788</v>
      </c>
      <c r="M168" s="61">
        <f t="shared" si="29"/>
        <v>0.32011074251351196</v>
      </c>
      <c r="N168" s="61">
        <f t="shared" si="29"/>
        <v>0.33015629832972321</v>
      </c>
      <c r="O168" s="61">
        <f t="shared" si="29"/>
        <v>0.34184934980726578</v>
      </c>
      <c r="P168" s="61">
        <f t="shared" si="29"/>
        <v>0.31826910621031695</v>
      </c>
      <c r="Q168" s="61">
        <f t="shared" si="29"/>
        <v>0.27950754298245362</v>
      </c>
      <c r="R168" s="61" t="str">
        <f t="shared" si="29"/>
        <v xml:space="preserve"> </v>
      </c>
      <c r="S168" s="61" t="str">
        <f t="shared" si="29"/>
        <v xml:space="preserve"> </v>
      </c>
      <c r="T168" s="61" t="str">
        <f t="shared" si="29"/>
        <v xml:space="preserve"> </v>
      </c>
    </row>
    <row r="169" spans="1:20" s="33" customFormat="1" x14ac:dyDescent="0.25">
      <c r="A169" s="29"/>
      <c r="B169" s="30"/>
      <c r="C169" s="34" t="s">
        <v>13</v>
      </c>
      <c r="D169" s="61">
        <f t="shared" si="29"/>
        <v>34.899997172778527</v>
      </c>
      <c r="E169" s="61">
        <f t="shared" si="29"/>
        <v>33.933625708131608</v>
      </c>
      <c r="F169" s="61">
        <f t="shared" si="29"/>
        <v>35.465400167993145</v>
      </c>
      <c r="G169" s="61">
        <f t="shared" si="29"/>
        <v>35.476183693847076</v>
      </c>
      <c r="H169" s="61">
        <f t="shared" si="29"/>
        <v>34.502433873959099</v>
      </c>
      <c r="I169" s="61">
        <f t="shared" si="29"/>
        <v>33.725695549417345</v>
      </c>
      <c r="J169" s="61">
        <f t="shared" si="29"/>
        <v>35.294897962128054</v>
      </c>
      <c r="K169" s="61">
        <f t="shared" si="29"/>
        <v>35.409021749570982</v>
      </c>
      <c r="L169" s="61">
        <f t="shared" si="29"/>
        <v>34.608690750646048</v>
      </c>
      <c r="M169" s="61">
        <f t="shared" si="29"/>
        <v>34.256996239012075</v>
      </c>
      <c r="N169" s="61">
        <f t="shared" si="29"/>
        <v>32.657051789422695</v>
      </c>
      <c r="O169" s="61">
        <f t="shared" si="29"/>
        <v>32.888515251686187</v>
      </c>
      <c r="P169" s="61">
        <f t="shared" si="29"/>
        <v>35.536689035017041</v>
      </c>
      <c r="Q169" s="61">
        <f t="shared" si="29"/>
        <v>38.259964285682237</v>
      </c>
      <c r="R169" s="61" t="str">
        <f t="shared" si="29"/>
        <v xml:space="preserve"> </v>
      </c>
      <c r="S169" s="61" t="str">
        <f t="shared" si="29"/>
        <v xml:space="preserve"> </v>
      </c>
      <c r="T169" s="61" t="str">
        <f t="shared" si="29"/>
        <v xml:space="preserve"> </v>
      </c>
    </row>
    <row r="170" spans="1:20" s="33" customFormat="1" x14ac:dyDescent="0.25">
      <c r="A170" s="29"/>
      <c r="B170" s="30"/>
      <c r="C170" s="34" t="s">
        <v>14</v>
      </c>
      <c r="D170" s="61">
        <f t="shared" si="29"/>
        <v>1.2498257372277179</v>
      </c>
      <c r="E170" s="61">
        <f t="shared" si="29"/>
        <v>1.2391856652452427</v>
      </c>
      <c r="F170" s="61">
        <f t="shared" si="29"/>
        <v>1.2512337612693096</v>
      </c>
      <c r="G170" s="61">
        <f t="shared" si="29"/>
        <v>1.2995453180572314</v>
      </c>
      <c r="H170" s="61">
        <f t="shared" si="29"/>
        <v>1.3536645492756163</v>
      </c>
      <c r="I170" s="61">
        <f t="shared" si="29"/>
        <v>1.4310380702222796</v>
      </c>
      <c r="J170" s="61">
        <f t="shared" si="29"/>
        <v>1.4782254301358584</v>
      </c>
      <c r="K170" s="61">
        <f t="shared" si="29"/>
        <v>1.6768813819308115</v>
      </c>
      <c r="L170" s="61">
        <f t="shared" si="29"/>
        <v>1.7518013700618056</v>
      </c>
      <c r="M170" s="61">
        <f t="shared" si="29"/>
        <v>1.772429570334809</v>
      </c>
      <c r="N170" s="61">
        <f t="shared" si="29"/>
        <v>1.8254844277858113</v>
      </c>
      <c r="O170" s="61">
        <f t="shared" si="29"/>
        <v>1.8175407380725201</v>
      </c>
      <c r="P170" s="61">
        <f t="shared" si="29"/>
        <v>1.7038478655924207</v>
      </c>
      <c r="Q170" s="61">
        <f t="shared" si="29"/>
        <v>1.6227773711492501</v>
      </c>
      <c r="R170" s="61" t="str">
        <f t="shared" si="29"/>
        <v xml:space="preserve"> </v>
      </c>
      <c r="S170" s="61" t="str">
        <f t="shared" si="29"/>
        <v xml:space="preserve"> </v>
      </c>
      <c r="T170" s="61" t="str">
        <f t="shared" si="29"/>
        <v xml:space="preserve"> </v>
      </c>
    </row>
    <row r="171" spans="1:20" s="33" customFormat="1" x14ac:dyDescent="0.25">
      <c r="A171" s="29"/>
      <c r="B171" s="30"/>
      <c r="C171" s="34" t="s">
        <v>15</v>
      </c>
      <c r="D171" s="61">
        <f t="shared" si="29"/>
        <v>0.43156412435642549</v>
      </c>
      <c r="E171" s="61">
        <f t="shared" si="29"/>
        <v>0.43404347955581235</v>
      </c>
      <c r="F171" s="61">
        <f t="shared" si="29"/>
        <v>0.42203105538594954</v>
      </c>
      <c r="G171" s="61">
        <f t="shared" si="29"/>
        <v>0.42746665428105501</v>
      </c>
      <c r="H171" s="61">
        <f t="shared" si="29"/>
        <v>0.4337708914820767</v>
      </c>
      <c r="I171" s="61">
        <f t="shared" si="29"/>
        <v>0.455814514497629</v>
      </c>
      <c r="J171" s="61">
        <f t="shared" si="29"/>
        <v>0.47437606829304091</v>
      </c>
      <c r="K171" s="61">
        <f t="shared" si="29"/>
        <v>0.47565639361010736</v>
      </c>
      <c r="L171" s="61">
        <f t="shared" si="29"/>
        <v>0.48555673582693348</v>
      </c>
      <c r="M171" s="61">
        <f t="shared" si="29"/>
        <v>0.48912609415643116</v>
      </c>
      <c r="N171" s="61">
        <f t="shared" si="29"/>
        <v>0.48481782429002918</v>
      </c>
      <c r="O171" s="61">
        <f t="shared" si="29"/>
        <v>0.47910625235044202</v>
      </c>
      <c r="P171" s="61">
        <f t="shared" si="29"/>
        <v>0.48963763604292743</v>
      </c>
      <c r="Q171" s="61">
        <f t="shared" si="29"/>
        <v>0.44095088086029566</v>
      </c>
      <c r="R171" s="61" t="str">
        <f t="shared" si="29"/>
        <v xml:space="preserve"> </v>
      </c>
      <c r="S171" s="61" t="str">
        <f t="shared" si="29"/>
        <v xml:space="preserve"> </v>
      </c>
      <c r="T171" s="61" t="str">
        <f t="shared" si="29"/>
        <v xml:space="preserve"> </v>
      </c>
    </row>
    <row r="172" spans="1:20" s="33" customFormat="1" x14ac:dyDescent="0.25">
      <c r="A172" s="29"/>
      <c r="B172" s="30">
        <v>2</v>
      </c>
      <c r="C172" s="36" t="s">
        <v>16</v>
      </c>
      <c r="D172" s="61">
        <f t="shared" si="29"/>
        <v>8.4499087798192374</v>
      </c>
      <c r="E172" s="61">
        <f t="shared" si="29"/>
        <v>8.5113829592684418</v>
      </c>
      <c r="F172" s="61">
        <f t="shared" si="29"/>
        <v>8.6288239204124846</v>
      </c>
      <c r="G172" s="61">
        <f t="shared" si="29"/>
        <v>8.4285522930612</v>
      </c>
      <c r="H172" s="61">
        <f t="shared" si="29"/>
        <v>7.8017613790087053</v>
      </c>
      <c r="I172" s="61">
        <f t="shared" si="29"/>
        <v>7.4924056626562869</v>
      </c>
      <c r="J172" s="61">
        <f t="shared" si="29"/>
        <v>6.8065838119398521</v>
      </c>
      <c r="K172" s="61">
        <f t="shared" si="29"/>
        <v>7.8171311862186927</v>
      </c>
      <c r="L172" s="61">
        <f t="shared" si="29"/>
        <v>8.4023437938997922</v>
      </c>
      <c r="M172" s="61">
        <f t="shared" si="29"/>
        <v>8.3824053684815798</v>
      </c>
      <c r="N172" s="61">
        <f t="shared" si="29"/>
        <v>8.4358647102588513</v>
      </c>
      <c r="O172" s="61">
        <f t="shared" si="29"/>
        <v>8.3114268865117502</v>
      </c>
      <c r="P172" s="61">
        <f t="shared" si="29"/>
        <v>8.6272584945057247</v>
      </c>
      <c r="Q172" s="61">
        <f t="shared" si="29"/>
        <v>7.8559061659873226</v>
      </c>
      <c r="R172" s="61" t="str">
        <f t="shared" si="29"/>
        <v xml:space="preserve"> </v>
      </c>
      <c r="S172" s="61" t="str">
        <f t="shared" si="29"/>
        <v xml:space="preserve"> </v>
      </c>
      <c r="T172" s="61" t="str">
        <f t="shared" si="29"/>
        <v xml:space="preserve"> </v>
      </c>
    </row>
    <row r="173" spans="1:20" s="33" customFormat="1" x14ac:dyDescent="0.25">
      <c r="A173" s="29"/>
      <c r="B173" s="30">
        <v>3</v>
      </c>
      <c r="C173" s="36" t="s">
        <v>17</v>
      </c>
      <c r="D173" s="61">
        <f t="shared" si="29"/>
        <v>0.87510330107375478</v>
      </c>
      <c r="E173" s="61">
        <f t="shared" si="29"/>
        <v>1.0092648318586686</v>
      </c>
      <c r="F173" s="61">
        <f t="shared" si="29"/>
        <v>1.0113304197938089</v>
      </c>
      <c r="G173" s="61">
        <f t="shared" si="29"/>
        <v>1.0379471697979152</v>
      </c>
      <c r="H173" s="61">
        <f t="shared" si="29"/>
        <v>1.0695803325863671</v>
      </c>
      <c r="I173" s="61">
        <f t="shared" si="29"/>
        <v>1.1163582811182162</v>
      </c>
      <c r="J173" s="61">
        <f t="shared" si="29"/>
        <v>1.1823066324028313</v>
      </c>
      <c r="K173" s="61">
        <f t="shared" si="29"/>
        <v>1.2718911857607291</v>
      </c>
      <c r="L173" s="61">
        <f t="shared" si="29"/>
        <v>1.2618290897543658</v>
      </c>
      <c r="M173" s="61">
        <f t="shared" si="29"/>
        <v>1.2443616235786314</v>
      </c>
      <c r="N173" s="61">
        <f t="shared" si="29"/>
        <v>1.2777939215680554</v>
      </c>
      <c r="O173" s="61">
        <f t="shared" si="29"/>
        <v>1.2412752059819403</v>
      </c>
      <c r="P173" s="61">
        <f t="shared" si="29"/>
        <v>1.2141678310743995</v>
      </c>
      <c r="Q173" s="61">
        <f t="shared" si="29"/>
        <v>1.1247961770520762</v>
      </c>
      <c r="R173" s="61" t="str">
        <f t="shared" si="29"/>
        <v xml:space="preserve"> </v>
      </c>
      <c r="S173" s="61" t="str">
        <f t="shared" si="29"/>
        <v xml:space="preserve"> </v>
      </c>
      <c r="T173" s="61" t="str">
        <f t="shared" si="29"/>
        <v xml:space="preserve"> </v>
      </c>
    </row>
    <row r="174" spans="1:20" s="28" customFormat="1" ht="15" customHeight="1" x14ac:dyDescent="0.25">
      <c r="A174" s="37" t="s">
        <v>18</v>
      </c>
      <c r="B174" s="38" t="s">
        <v>19</v>
      </c>
      <c r="C174" s="39"/>
      <c r="D174" s="62">
        <f t="shared" si="29"/>
        <v>9.4920730915231211</v>
      </c>
      <c r="E174" s="62">
        <f t="shared" si="29"/>
        <v>9.7146972353913057</v>
      </c>
      <c r="F174" s="62">
        <f t="shared" si="29"/>
        <v>9.5860643239993468</v>
      </c>
      <c r="G174" s="62">
        <f t="shared" si="29"/>
        <v>9.8657186115038353</v>
      </c>
      <c r="H174" s="62">
        <f t="shared" si="29"/>
        <v>10.09560828978138</v>
      </c>
      <c r="I174" s="62">
        <f t="shared" si="29"/>
        <v>9.9034361022770696</v>
      </c>
      <c r="J174" s="62">
        <f t="shared" si="29"/>
        <v>9.5383159926997649</v>
      </c>
      <c r="K174" s="62">
        <f t="shared" si="29"/>
        <v>5.6262255461501258</v>
      </c>
      <c r="L174" s="62">
        <f t="shared" si="29"/>
        <v>5.0479018591712741</v>
      </c>
      <c r="M174" s="62">
        <f t="shared" si="29"/>
        <v>4.8868337440760801</v>
      </c>
      <c r="N174" s="62">
        <f t="shared" si="29"/>
        <v>5.2500800727208388</v>
      </c>
      <c r="O174" s="62">
        <f t="shared" si="29"/>
        <v>4.8727239293249278</v>
      </c>
      <c r="P174" s="62">
        <f t="shared" si="29"/>
        <v>3.9977017441599414</v>
      </c>
      <c r="Q174" s="62">
        <f t="shared" si="29"/>
        <v>3.6328728188041866</v>
      </c>
      <c r="R174" s="62" t="str">
        <f t="shared" si="29"/>
        <v xml:space="preserve"> </v>
      </c>
      <c r="S174" s="62" t="str">
        <f t="shared" si="29"/>
        <v xml:space="preserve"> </v>
      </c>
      <c r="T174" s="62" t="str">
        <f t="shared" si="29"/>
        <v xml:space="preserve"> </v>
      </c>
    </row>
    <row r="175" spans="1:20" s="33" customFormat="1" x14ac:dyDescent="0.25">
      <c r="A175" s="29"/>
      <c r="B175" s="30">
        <v>1</v>
      </c>
      <c r="C175" s="31" t="s">
        <v>20</v>
      </c>
      <c r="D175" s="61" t="str">
        <f t="shared" si="29"/>
        <v xml:space="preserve"> </v>
      </c>
      <c r="E175" s="61" t="str">
        <f t="shared" si="29"/>
        <v xml:space="preserve"> </v>
      </c>
      <c r="F175" s="61" t="str">
        <f t="shared" si="29"/>
        <v xml:space="preserve"> </v>
      </c>
      <c r="G175" s="61" t="str">
        <f t="shared" si="29"/>
        <v xml:space="preserve"> </v>
      </c>
      <c r="H175" s="61" t="str">
        <f t="shared" si="29"/>
        <v xml:space="preserve"> </v>
      </c>
      <c r="I175" s="61" t="str">
        <f t="shared" si="29"/>
        <v xml:space="preserve"> </v>
      </c>
      <c r="J175" s="61" t="str">
        <f t="shared" si="29"/>
        <v xml:space="preserve"> </v>
      </c>
      <c r="K175" s="61" t="str">
        <f t="shared" si="29"/>
        <v xml:space="preserve"> </v>
      </c>
      <c r="L175" s="61" t="str">
        <f t="shared" si="29"/>
        <v xml:space="preserve"> </v>
      </c>
      <c r="M175" s="61" t="str">
        <f t="shared" si="29"/>
        <v xml:space="preserve"> </v>
      </c>
      <c r="N175" s="61" t="str">
        <f t="shared" si="29"/>
        <v xml:space="preserve"> </v>
      </c>
      <c r="O175" s="61" t="str">
        <f t="shared" si="29"/>
        <v xml:space="preserve"> </v>
      </c>
      <c r="P175" s="61" t="str">
        <f t="shared" si="29"/>
        <v xml:space="preserve"> </v>
      </c>
      <c r="Q175" s="61" t="str">
        <f t="shared" si="29"/>
        <v xml:space="preserve"> </v>
      </c>
      <c r="R175" s="61" t="str">
        <f t="shared" si="29"/>
        <v xml:space="preserve"> </v>
      </c>
      <c r="S175" s="61" t="str">
        <f t="shared" si="29"/>
        <v xml:space="preserve"> </v>
      </c>
      <c r="T175" s="61" t="str">
        <f t="shared" si="29"/>
        <v xml:space="preserve"> </v>
      </c>
    </row>
    <row r="176" spans="1:20" s="33" customFormat="1" x14ac:dyDescent="0.25">
      <c r="A176" s="29"/>
      <c r="B176" s="30">
        <v>2</v>
      </c>
      <c r="C176" s="36" t="s">
        <v>21</v>
      </c>
      <c r="D176" s="61">
        <f t="shared" si="29"/>
        <v>6.4745028038389272</v>
      </c>
      <c r="E176" s="61">
        <f t="shared" si="29"/>
        <v>6.4844159874879681</v>
      </c>
      <c r="F176" s="61">
        <f t="shared" si="29"/>
        <v>6.433715811035996</v>
      </c>
      <c r="G176" s="61">
        <f t="shared" si="29"/>
        <v>6.6670521578697874</v>
      </c>
      <c r="H176" s="61">
        <f t="shared" si="29"/>
        <v>7.0869006721580918</v>
      </c>
      <c r="I176" s="61">
        <f t="shared" si="29"/>
        <v>7.2026200310274513</v>
      </c>
      <c r="J176" s="61">
        <f t="shared" si="29"/>
        <v>6.8420862669789582</v>
      </c>
      <c r="K176" s="61">
        <f t="shared" si="29"/>
        <v>2.5628846476450899</v>
      </c>
      <c r="L176" s="61">
        <f t="shared" si="29"/>
        <v>1.9045355081057758</v>
      </c>
      <c r="M176" s="61">
        <f t="shared" si="29"/>
        <v>1.7541418389241215</v>
      </c>
      <c r="N176" s="61">
        <f t="shared" si="29"/>
        <v>2.0322871146414152</v>
      </c>
      <c r="O176" s="61">
        <f t="shared" si="29"/>
        <v>1.7511146431643061</v>
      </c>
      <c r="P176" s="61">
        <f t="shared" si="29"/>
        <v>1.1777364714153615</v>
      </c>
      <c r="Q176" s="61">
        <f t="shared" si="29"/>
        <v>1.0232513160408518</v>
      </c>
      <c r="R176" s="61" t="str">
        <f t="shared" si="29"/>
        <v xml:space="preserve"> </v>
      </c>
      <c r="S176" s="61" t="str">
        <f t="shared" si="29"/>
        <v xml:space="preserve"> </v>
      </c>
      <c r="T176" s="61" t="str">
        <f t="shared" si="29"/>
        <v xml:space="preserve"> </v>
      </c>
    </row>
    <row r="177" spans="1:20" s="33" customFormat="1" x14ac:dyDescent="0.25">
      <c r="A177" s="29"/>
      <c r="B177" s="30">
        <v>3</v>
      </c>
      <c r="C177" s="36" t="s">
        <v>22</v>
      </c>
      <c r="D177" s="61">
        <f t="shared" si="29"/>
        <v>0.78119889302662548</v>
      </c>
      <c r="E177" s="61">
        <f t="shared" si="29"/>
        <v>0.77151857774227206</v>
      </c>
      <c r="F177" s="61">
        <f t="shared" si="29"/>
        <v>0.77558604370357753</v>
      </c>
      <c r="G177" s="61">
        <f t="shared" si="29"/>
        <v>0.84422898174154637</v>
      </c>
      <c r="H177" s="61">
        <f t="shared" si="29"/>
        <v>0.77811567020900752</v>
      </c>
      <c r="I177" s="61">
        <f t="shared" si="29"/>
        <v>0.46178821107281665</v>
      </c>
      <c r="J177" s="61">
        <f t="shared" si="29"/>
        <v>0.50894621830066378</v>
      </c>
      <c r="K177" s="61">
        <f t="shared" si="29"/>
        <v>0.51169679524346134</v>
      </c>
      <c r="L177" s="61">
        <f t="shared" si="29"/>
        <v>0.54042776361727773</v>
      </c>
      <c r="M177" s="61">
        <f t="shared" si="29"/>
        <v>0.51812968500492518</v>
      </c>
      <c r="N177" s="61">
        <f t="shared" si="29"/>
        <v>0.5072714199794971</v>
      </c>
      <c r="O177" s="61">
        <f t="shared" si="29"/>
        <v>0.4813802147349634</v>
      </c>
      <c r="P177" s="61">
        <f t="shared" si="29"/>
        <v>0.44755883011852199</v>
      </c>
      <c r="Q177" s="61">
        <f t="shared" si="29"/>
        <v>0.43509008706790819</v>
      </c>
      <c r="R177" s="61" t="str">
        <f t="shared" si="29"/>
        <v xml:space="preserve"> </v>
      </c>
      <c r="S177" s="61" t="str">
        <f t="shared" si="29"/>
        <v xml:space="preserve"> </v>
      </c>
      <c r="T177" s="61" t="str">
        <f t="shared" si="29"/>
        <v xml:space="preserve"> </v>
      </c>
    </row>
    <row r="178" spans="1:20" s="33" customFormat="1" x14ac:dyDescent="0.25">
      <c r="A178" s="29"/>
      <c r="B178" s="30">
        <v>4</v>
      </c>
      <c r="C178" s="36" t="s">
        <v>23</v>
      </c>
      <c r="D178" s="61">
        <f t="shared" ref="D178:T192" si="30">IF(D24=0," ",D24/D$74*100)</f>
        <v>2.236371394657569</v>
      </c>
      <c r="E178" s="61">
        <f t="shared" si="30"/>
        <v>2.4587626701610654</v>
      </c>
      <c r="F178" s="61">
        <f t="shared" si="30"/>
        <v>2.3767624692597726</v>
      </c>
      <c r="G178" s="61">
        <f t="shared" si="30"/>
        <v>2.3544374718925027</v>
      </c>
      <c r="H178" s="61">
        <f t="shared" si="30"/>
        <v>2.2305919474142799</v>
      </c>
      <c r="I178" s="61">
        <f t="shared" si="30"/>
        <v>2.2390278601768032</v>
      </c>
      <c r="J178" s="61">
        <f t="shared" si="30"/>
        <v>2.1872835074201431</v>
      </c>
      <c r="K178" s="61">
        <f t="shared" si="30"/>
        <v>2.5516441032615735</v>
      </c>
      <c r="L178" s="61">
        <f t="shared" si="30"/>
        <v>2.6029385874482203</v>
      </c>
      <c r="M178" s="61">
        <f t="shared" si="30"/>
        <v>2.6145622201470329</v>
      </c>
      <c r="N178" s="61">
        <f t="shared" si="30"/>
        <v>2.7105215380999268</v>
      </c>
      <c r="O178" s="61">
        <f t="shared" si="30"/>
        <v>2.640229071425658</v>
      </c>
      <c r="P178" s="61">
        <f t="shared" si="30"/>
        <v>2.3724064426260578</v>
      </c>
      <c r="Q178" s="61">
        <f t="shared" si="30"/>
        <v>2.1745314156954265</v>
      </c>
      <c r="R178" s="61" t="str">
        <f t="shared" si="30"/>
        <v xml:space="preserve"> </v>
      </c>
      <c r="S178" s="61" t="str">
        <f t="shared" si="30"/>
        <v xml:space="preserve"> </v>
      </c>
      <c r="T178" s="61" t="str">
        <f t="shared" si="30"/>
        <v xml:space="preserve"> </v>
      </c>
    </row>
    <row r="179" spans="1:20" s="28" customFormat="1" ht="15" customHeight="1" x14ac:dyDescent="0.25">
      <c r="A179" s="37" t="s">
        <v>24</v>
      </c>
      <c r="B179" s="38" t="s">
        <v>25</v>
      </c>
      <c r="C179" s="39"/>
      <c r="D179" s="62">
        <f t="shared" si="30"/>
        <v>25.629787364623503</v>
      </c>
      <c r="E179" s="62">
        <f t="shared" si="30"/>
        <v>25.311180124187178</v>
      </c>
      <c r="F179" s="62">
        <f t="shared" si="30"/>
        <v>24.355119857243327</v>
      </c>
      <c r="G179" s="62">
        <f t="shared" si="30"/>
        <v>24.309481641507784</v>
      </c>
      <c r="H179" s="62">
        <f t="shared" si="30"/>
        <v>25.259624451864077</v>
      </c>
      <c r="I179" s="62">
        <f t="shared" si="30"/>
        <v>26.261521380990189</v>
      </c>
      <c r="J179" s="62">
        <f t="shared" si="30"/>
        <v>25.766078017700377</v>
      </c>
      <c r="K179" s="62">
        <f t="shared" si="30"/>
        <v>26.878339399035355</v>
      </c>
      <c r="L179" s="62">
        <f t="shared" si="30"/>
        <v>27.452618207959294</v>
      </c>
      <c r="M179" s="62">
        <f t="shared" si="30"/>
        <v>27.839644422709597</v>
      </c>
      <c r="N179" s="62">
        <f t="shared" si="30"/>
        <v>28.240468437296695</v>
      </c>
      <c r="O179" s="62">
        <f t="shared" si="30"/>
        <v>27.998410799406876</v>
      </c>
      <c r="P179" s="62">
        <f t="shared" si="30"/>
        <v>27.695929364971079</v>
      </c>
      <c r="Q179" s="62">
        <f t="shared" si="30"/>
        <v>27.948118745171318</v>
      </c>
      <c r="R179" s="62" t="str">
        <f t="shared" si="30"/>
        <v xml:space="preserve"> </v>
      </c>
      <c r="S179" s="62" t="str">
        <f t="shared" si="30"/>
        <v xml:space="preserve"> </v>
      </c>
      <c r="T179" s="62" t="str">
        <f t="shared" si="30"/>
        <v xml:space="preserve"> </v>
      </c>
    </row>
    <row r="180" spans="1:20" s="33" customFormat="1" x14ac:dyDescent="0.25">
      <c r="A180" s="29"/>
      <c r="B180" s="30">
        <v>1</v>
      </c>
      <c r="C180" s="36" t="s">
        <v>26</v>
      </c>
      <c r="D180" s="61" t="str">
        <f t="shared" si="30"/>
        <v xml:space="preserve"> </v>
      </c>
      <c r="E180" s="61" t="str">
        <f t="shared" si="30"/>
        <v xml:space="preserve"> </v>
      </c>
      <c r="F180" s="61" t="str">
        <f t="shared" si="30"/>
        <v xml:space="preserve"> </v>
      </c>
      <c r="G180" s="61" t="str">
        <f t="shared" si="30"/>
        <v xml:space="preserve"> </v>
      </c>
      <c r="H180" s="61" t="str">
        <f t="shared" si="30"/>
        <v xml:space="preserve"> </v>
      </c>
      <c r="I180" s="61" t="str">
        <f t="shared" si="30"/>
        <v xml:space="preserve"> </v>
      </c>
      <c r="J180" s="61" t="str">
        <f t="shared" si="30"/>
        <v xml:space="preserve"> </v>
      </c>
      <c r="K180" s="61" t="str">
        <f t="shared" si="30"/>
        <v xml:space="preserve"> </v>
      </c>
      <c r="L180" s="61" t="str">
        <f t="shared" si="30"/>
        <v xml:space="preserve"> </v>
      </c>
      <c r="M180" s="61" t="str">
        <f t="shared" si="30"/>
        <v xml:space="preserve"> </v>
      </c>
      <c r="N180" s="61" t="str">
        <f t="shared" si="30"/>
        <v xml:space="preserve"> </v>
      </c>
      <c r="O180" s="61" t="str">
        <f t="shared" si="30"/>
        <v xml:space="preserve"> </v>
      </c>
      <c r="P180" s="61" t="str">
        <f t="shared" si="30"/>
        <v xml:space="preserve"> </v>
      </c>
      <c r="Q180" s="61" t="str">
        <f t="shared" si="30"/>
        <v xml:space="preserve"> </v>
      </c>
      <c r="R180" s="61" t="str">
        <f t="shared" si="30"/>
        <v xml:space="preserve"> </v>
      </c>
      <c r="S180" s="61" t="str">
        <f t="shared" si="30"/>
        <v xml:space="preserve"> </v>
      </c>
      <c r="T180" s="61" t="str">
        <f t="shared" si="30"/>
        <v xml:space="preserve"> </v>
      </c>
    </row>
    <row r="181" spans="1:20" s="33" customFormat="1" x14ac:dyDescent="0.25">
      <c r="A181" s="29"/>
      <c r="B181" s="30"/>
      <c r="C181" s="36" t="s">
        <v>27</v>
      </c>
      <c r="D181" s="61" t="str">
        <f t="shared" si="30"/>
        <v xml:space="preserve"> </v>
      </c>
      <c r="E181" s="61" t="str">
        <f t="shared" si="30"/>
        <v xml:space="preserve"> </v>
      </c>
      <c r="F181" s="61" t="str">
        <f t="shared" si="30"/>
        <v xml:space="preserve"> </v>
      </c>
      <c r="G181" s="61" t="str">
        <f t="shared" si="30"/>
        <v xml:space="preserve"> </v>
      </c>
      <c r="H181" s="61" t="str">
        <f t="shared" si="30"/>
        <v xml:space="preserve"> </v>
      </c>
      <c r="I181" s="61" t="str">
        <f t="shared" si="30"/>
        <v xml:space="preserve"> </v>
      </c>
      <c r="J181" s="61" t="str">
        <f t="shared" si="30"/>
        <v xml:space="preserve"> </v>
      </c>
      <c r="K181" s="61" t="str">
        <f t="shared" si="30"/>
        <v xml:space="preserve"> </v>
      </c>
      <c r="L181" s="61" t="str">
        <f t="shared" si="30"/>
        <v xml:space="preserve"> </v>
      </c>
      <c r="M181" s="61" t="str">
        <f t="shared" si="30"/>
        <v xml:space="preserve"> </v>
      </c>
      <c r="N181" s="61" t="str">
        <f t="shared" si="30"/>
        <v xml:space="preserve"> </v>
      </c>
      <c r="O181" s="61" t="str">
        <f t="shared" si="30"/>
        <v xml:space="preserve"> </v>
      </c>
      <c r="P181" s="61" t="str">
        <f t="shared" si="30"/>
        <v xml:space="preserve"> </v>
      </c>
      <c r="Q181" s="61" t="str">
        <f t="shared" si="30"/>
        <v xml:space="preserve"> </v>
      </c>
      <c r="R181" s="61" t="str">
        <f t="shared" si="30"/>
        <v xml:space="preserve"> </v>
      </c>
      <c r="S181" s="61" t="str">
        <f t="shared" si="30"/>
        <v xml:space="preserve"> </v>
      </c>
      <c r="T181" s="61" t="str">
        <f t="shared" si="30"/>
        <v xml:space="preserve"> </v>
      </c>
    </row>
    <row r="182" spans="1:20" s="33" customFormat="1" x14ac:dyDescent="0.25">
      <c r="A182" s="29"/>
      <c r="B182" s="30"/>
      <c r="C182" s="36" t="s">
        <v>28</v>
      </c>
      <c r="D182" s="61" t="str">
        <f t="shared" si="30"/>
        <v xml:space="preserve"> </v>
      </c>
      <c r="E182" s="61" t="str">
        <f t="shared" si="30"/>
        <v xml:space="preserve"> </v>
      </c>
      <c r="F182" s="61" t="str">
        <f t="shared" si="30"/>
        <v xml:space="preserve"> </v>
      </c>
      <c r="G182" s="61" t="str">
        <f t="shared" si="30"/>
        <v xml:space="preserve"> </v>
      </c>
      <c r="H182" s="61" t="str">
        <f t="shared" si="30"/>
        <v xml:space="preserve"> </v>
      </c>
      <c r="I182" s="61" t="str">
        <f t="shared" si="30"/>
        <v xml:space="preserve"> </v>
      </c>
      <c r="J182" s="61" t="str">
        <f t="shared" si="30"/>
        <v xml:space="preserve"> </v>
      </c>
      <c r="K182" s="61" t="str">
        <f t="shared" si="30"/>
        <v xml:space="preserve"> </v>
      </c>
      <c r="L182" s="61" t="str">
        <f t="shared" si="30"/>
        <v xml:space="preserve"> </v>
      </c>
      <c r="M182" s="61" t="str">
        <f t="shared" si="30"/>
        <v xml:space="preserve"> </v>
      </c>
      <c r="N182" s="61" t="str">
        <f t="shared" si="30"/>
        <v xml:space="preserve"> </v>
      </c>
      <c r="O182" s="61" t="str">
        <f t="shared" si="30"/>
        <v xml:space="preserve"> </v>
      </c>
      <c r="P182" s="61" t="str">
        <f t="shared" si="30"/>
        <v xml:space="preserve"> </v>
      </c>
      <c r="Q182" s="61" t="str">
        <f t="shared" si="30"/>
        <v xml:space="preserve"> </v>
      </c>
      <c r="R182" s="61" t="str">
        <f t="shared" si="30"/>
        <v xml:space="preserve"> </v>
      </c>
      <c r="S182" s="61" t="str">
        <f t="shared" si="30"/>
        <v xml:space="preserve"> </v>
      </c>
      <c r="T182" s="61" t="str">
        <f t="shared" si="30"/>
        <v xml:space="preserve"> </v>
      </c>
    </row>
    <row r="183" spans="1:20" s="33" customFormat="1" x14ac:dyDescent="0.25">
      <c r="A183" s="29"/>
      <c r="B183" s="30">
        <v>2</v>
      </c>
      <c r="C183" s="36" t="s">
        <v>29</v>
      </c>
      <c r="D183" s="61">
        <f t="shared" si="30"/>
        <v>24.613727184973143</v>
      </c>
      <c r="E183" s="61">
        <f t="shared" si="30"/>
        <v>24.316810184071787</v>
      </c>
      <c r="F183" s="61">
        <f t="shared" si="30"/>
        <v>23.409970847528818</v>
      </c>
      <c r="G183" s="61">
        <f t="shared" si="30"/>
        <v>23.333805557958716</v>
      </c>
      <c r="H183" s="61">
        <f t="shared" si="30"/>
        <v>24.319284477917918</v>
      </c>
      <c r="I183" s="61">
        <f t="shared" si="30"/>
        <v>25.352701789883429</v>
      </c>
      <c r="J183" s="61">
        <f t="shared" si="30"/>
        <v>24.874680821793238</v>
      </c>
      <c r="K183" s="61">
        <f t="shared" si="30"/>
        <v>25.96787206163329</v>
      </c>
      <c r="L183" s="61">
        <f t="shared" si="30"/>
        <v>26.595720081487251</v>
      </c>
      <c r="M183" s="61">
        <f t="shared" si="30"/>
        <v>27.025246075812564</v>
      </c>
      <c r="N183" s="61">
        <f t="shared" si="30"/>
        <v>27.406108106156712</v>
      </c>
      <c r="O183" s="61">
        <f t="shared" si="30"/>
        <v>27.129888556630444</v>
      </c>
      <c r="P183" s="61">
        <f t="shared" si="30"/>
        <v>26.982429022195102</v>
      </c>
      <c r="Q183" s="61">
        <f t="shared" si="30"/>
        <v>27.319394980230616</v>
      </c>
      <c r="R183" s="61" t="str">
        <f t="shared" si="30"/>
        <v xml:space="preserve"> </v>
      </c>
      <c r="S183" s="61" t="str">
        <f t="shared" si="30"/>
        <v xml:space="preserve"> </v>
      </c>
      <c r="T183" s="61" t="str">
        <f t="shared" si="30"/>
        <v xml:space="preserve"> </v>
      </c>
    </row>
    <row r="184" spans="1:20" s="33" customFormat="1" x14ac:dyDescent="0.25">
      <c r="A184" s="29"/>
      <c r="B184" s="30">
        <v>3</v>
      </c>
      <c r="C184" s="36" t="s">
        <v>30</v>
      </c>
      <c r="D184" s="61" t="str">
        <f t="shared" si="30"/>
        <v xml:space="preserve"> </v>
      </c>
      <c r="E184" s="61" t="str">
        <f t="shared" si="30"/>
        <v xml:space="preserve"> </v>
      </c>
      <c r="F184" s="61" t="str">
        <f t="shared" si="30"/>
        <v xml:space="preserve"> </v>
      </c>
      <c r="G184" s="61" t="str">
        <f t="shared" si="30"/>
        <v xml:space="preserve"> </v>
      </c>
      <c r="H184" s="61" t="str">
        <f t="shared" si="30"/>
        <v xml:space="preserve"> </v>
      </c>
      <c r="I184" s="61" t="str">
        <f t="shared" si="30"/>
        <v xml:space="preserve"> </v>
      </c>
      <c r="J184" s="61" t="str">
        <f t="shared" si="30"/>
        <v xml:space="preserve"> </v>
      </c>
      <c r="K184" s="61" t="str">
        <f t="shared" si="30"/>
        <v xml:space="preserve"> </v>
      </c>
      <c r="L184" s="61" t="str">
        <f t="shared" si="30"/>
        <v xml:space="preserve"> </v>
      </c>
      <c r="M184" s="61" t="str">
        <f t="shared" si="30"/>
        <v xml:space="preserve"> </v>
      </c>
      <c r="N184" s="61" t="str">
        <f t="shared" si="30"/>
        <v xml:space="preserve"> </v>
      </c>
      <c r="O184" s="61" t="str">
        <f t="shared" si="30"/>
        <v xml:space="preserve"> </v>
      </c>
      <c r="P184" s="61" t="str">
        <f t="shared" si="30"/>
        <v xml:space="preserve"> </v>
      </c>
      <c r="Q184" s="61" t="str">
        <f t="shared" si="30"/>
        <v xml:space="preserve"> </v>
      </c>
      <c r="R184" s="61" t="str">
        <f t="shared" si="30"/>
        <v xml:space="preserve"> </v>
      </c>
      <c r="S184" s="61" t="str">
        <f t="shared" si="30"/>
        <v xml:space="preserve"> </v>
      </c>
      <c r="T184" s="61" t="str">
        <f t="shared" si="30"/>
        <v xml:space="preserve"> </v>
      </c>
    </row>
    <row r="185" spans="1:20" s="33" customFormat="1" x14ac:dyDescent="0.25">
      <c r="A185" s="29"/>
      <c r="B185" s="30">
        <v>4</v>
      </c>
      <c r="C185" s="36" t="s">
        <v>31</v>
      </c>
      <c r="D185" s="61">
        <f t="shared" si="30"/>
        <v>1.4672351405594503E-2</v>
      </c>
      <c r="E185" s="61">
        <f t="shared" si="30"/>
        <v>1.5264840589471687E-2</v>
      </c>
      <c r="F185" s="61">
        <f t="shared" si="30"/>
        <v>1.5473963631648406E-2</v>
      </c>
      <c r="G185" s="61">
        <f t="shared" si="30"/>
        <v>1.5416943227044465E-2</v>
      </c>
      <c r="H185" s="61">
        <f t="shared" si="30"/>
        <v>1.5626926810382219E-2</v>
      </c>
      <c r="I185" s="61">
        <f t="shared" si="30"/>
        <v>1.6549564956960725E-2</v>
      </c>
      <c r="J185" s="61">
        <f t="shared" si="30"/>
        <v>1.6019829020909399E-2</v>
      </c>
      <c r="K185" s="61">
        <f t="shared" si="30"/>
        <v>1.6706095133664924E-2</v>
      </c>
      <c r="L185" s="61">
        <f t="shared" si="30"/>
        <v>1.6000023554323863E-2</v>
      </c>
      <c r="M185" s="61">
        <f t="shared" si="30"/>
        <v>1.5355415985863902E-2</v>
      </c>
      <c r="N185" s="61">
        <f t="shared" si="30"/>
        <v>1.5315682008146559E-2</v>
      </c>
      <c r="O185" s="61">
        <f t="shared" si="30"/>
        <v>1.5032410445083287E-2</v>
      </c>
      <c r="P185" s="61">
        <f t="shared" si="30"/>
        <v>1.3164158653025185E-2</v>
      </c>
      <c r="Q185" s="61">
        <f t="shared" si="30"/>
        <v>1.190834824985044E-2</v>
      </c>
      <c r="R185" s="61" t="str">
        <f t="shared" si="30"/>
        <v xml:space="preserve"> </v>
      </c>
      <c r="S185" s="61" t="str">
        <f t="shared" si="30"/>
        <v xml:space="preserve"> </v>
      </c>
      <c r="T185" s="61" t="str">
        <f t="shared" si="30"/>
        <v xml:space="preserve"> </v>
      </c>
    </row>
    <row r="186" spans="1:20" s="33" customFormat="1" x14ac:dyDescent="0.25">
      <c r="A186" s="29"/>
      <c r="B186" s="30">
        <v>5</v>
      </c>
      <c r="C186" s="31" t="s">
        <v>32</v>
      </c>
      <c r="D186" s="61" t="str">
        <f t="shared" si="30"/>
        <v xml:space="preserve"> </v>
      </c>
      <c r="E186" s="61" t="str">
        <f t="shared" si="30"/>
        <v xml:space="preserve"> </v>
      </c>
      <c r="F186" s="61" t="str">
        <f t="shared" si="30"/>
        <v xml:space="preserve"> </v>
      </c>
      <c r="G186" s="61" t="str">
        <f t="shared" si="30"/>
        <v xml:space="preserve"> </v>
      </c>
      <c r="H186" s="61" t="str">
        <f t="shared" si="30"/>
        <v xml:space="preserve"> </v>
      </c>
      <c r="I186" s="61" t="str">
        <f t="shared" si="30"/>
        <v xml:space="preserve"> </v>
      </c>
      <c r="J186" s="61" t="str">
        <f t="shared" si="30"/>
        <v xml:space="preserve"> </v>
      </c>
      <c r="K186" s="61" t="str">
        <f t="shared" si="30"/>
        <v xml:space="preserve"> </v>
      </c>
      <c r="L186" s="61" t="str">
        <f t="shared" si="30"/>
        <v xml:space="preserve"> </v>
      </c>
      <c r="M186" s="61" t="str">
        <f t="shared" si="30"/>
        <v xml:space="preserve"> </v>
      </c>
      <c r="N186" s="61" t="str">
        <f t="shared" si="30"/>
        <v xml:space="preserve"> </v>
      </c>
      <c r="O186" s="61" t="str">
        <f t="shared" si="30"/>
        <v xml:space="preserve"> </v>
      </c>
      <c r="P186" s="61" t="str">
        <f t="shared" si="30"/>
        <v xml:space="preserve"> </v>
      </c>
      <c r="Q186" s="61" t="str">
        <f t="shared" si="30"/>
        <v xml:space="preserve"> </v>
      </c>
      <c r="R186" s="61" t="str">
        <f t="shared" si="30"/>
        <v xml:space="preserve"> </v>
      </c>
      <c r="S186" s="61" t="str">
        <f t="shared" si="30"/>
        <v xml:space="preserve"> </v>
      </c>
      <c r="T186" s="61" t="str">
        <f t="shared" si="30"/>
        <v xml:space="preserve"> </v>
      </c>
    </row>
    <row r="187" spans="1:20" s="33" customFormat="1" x14ac:dyDescent="0.25">
      <c r="A187" s="29"/>
      <c r="B187" s="30">
        <v>6</v>
      </c>
      <c r="C187" s="31" t="s">
        <v>33</v>
      </c>
      <c r="D187" s="61">
        <f t="shared" si="30"/>
        <v>4.8666219070913314E-2</v>
      </c>
      <c r="E187" s="61">
        <f t="shared" si="30"/>
        <v>4.8932868491420603E-2</v>
      </c>
      <c r="F187" s="61">
        <f t="shared" si="30"/>
        <v>4.4420443585925423E-2</v>
      </c>
      <c r="G187" s="61">
        <f t="shared" si="30"/>
        <v>4.6024794453647246E-2</v>
      </c>
      <c r="H187" s="61">
        <f t="shared" si="30"/>
        <v>4.4633133641704487E-2</v>
      </c>
      <c r="I187" s="61">
        <f t="shared" si="30"/>
        <v>4.3762797315590851E-2</v>
      </c>
      <c r="J187" s="61">
        <f t="shared" si="30"/>
        <v>3.9946120164762955E-2</v>
      </c>
      <c r="K187" s="61">
        <f t="shared" si="30"/>
        <v>4.4539577757571849E-2</v>
      </c>
      <c r="L187" s="61">
        <f t="shared" si="30"/>
        <v>4.6581554028754066E-2</v>
      </c>
      <c r="M187" s="61">
        <f t="shared" si="30"/>
        <v>4.4077251062440981E-2</v>
      </c>
      <c r="N187" s="61">
        <f t="shared" si="30"/>
        <v>4.3305368870787717E-2</v>
      </c>
      <c r="O187" s="61">
        <f t="shared" si="30"/>
        <v>4.2012747835800536E-2</v>
      </c>
      <c r="P187" s="61">
        <f t="shared" si="30"/>
        <v>3.7374871578313804E-2</v>
      </c>
      <c r="Q187" s="61">
        <f t="shared" si="30"/>
        <v>3.3782684954296947E-2</v>
      </c>
      <c r="R187" s="61" t="str">
        <f t="shared" si="30"/>
        <v xml:space="preserve"> </v>
      </c>
      <c r="S187" s="61" t="str">
        <f t="shared" si="30"/>
        <v xml:space="preserve"> </v>
      </c>
      <c r="T187" s="61" t="str">
        <f t="shared" si="30"/>
        <v xml:space="preserve"> </v>
      </c>
    </row>
    <row r="188" spans="1:20" s="33" customFormat="1" x14ac:dyDescent="0.25">
      <c r="A188" s="29"/>
      <c r="B188" s="30">
        <v>7</v>
      </c>
      <c r="C188" s="31" t="s">
        <v>34</v>
      </c>
      <c r="D188" s="61">
        <f t="shared" si="30"/>
        <v>0.12854369733008103</v>
      </c>
      <c r="E188" s="61">
        <f t="shared" si="30"/>
        <v>0.13089943777472768</v>
      </c>
      <c r="F188" s="61">
        <f t="shared" si="30"/>
        <v>0.12375649792705057</v>
      </c>
      <c r="G188" s="61">
        <f t="shared" si="30"/>
        <v>0.12425657223752679</v>
      </c>
      <c r="H188" s="61">
        <f t="shared" si="30"/>
        <v>0.12309859312143399</v>
      </c>
      <c r="I188" s="61">
        <f t="shared" si="30"/>
        <v>0.11576018306020278</v>
      </c>
      <c r="J188" s="61">
        <f t="shared" si="30"/>
        <v>0.11889852378025409</v>
      </c>
      <c r="K188" s="61">
        <f t="shared" si="30"/>
        <v>0.12138797173358234</v>
      </c>
      <c r="L188" s="61">
        <f t="shared" si="30"/>
        <v>0.11503499824958802</v>
      </c>
      <c r="M188" s="61">
        <f t="shared" si="30"/>
        <v>0.111024827761044</v>
      </c>
      <c r="N188" s="61">
        <f t="shared" si="30"/>
        <v>0.11178680447535842</v>
      </c>
      <c r="O188" s="61">
        <f t="shared" si="30"/>
        <v>0.112542214056228</v>
      </c>
      <c r="P188" s="61">
        <f t="shared" si="30"/>
        <v>0.11037449042282195</v>
      </c>
      <c r="Q188" s="61">
        <f t="shared" si="30"/>
        <v>0.10333720596521828</v>
      </c>
      <c r="R188" s="61" t="str">
        <f t="shared" si="30"/>
        <v xml:space="preserve"> </v>
      </c>
      <c r="S188" s="61" t="str">
        <f t="shared" si="30"/>
        <v xml:space="preserve"> </v>
      </c>
      <c r="T188" s="61" t="str">
        <f t="shared" si="30"/>
        <v xml:space="preserve"> </v>
      </c>
    </row>
    <row r="189" spans="1:20" s="33" customFormat="1" x14ac:dyDescent="0.25">
      <c r="A189" s="29"/>
      <c r="B189" s="30">
        <v>8</v>
      </c>
      <c r="C189" s="31" t="s">
        <v>35</v>
      </c>
      <c r="D189" s="61">
        <f t="shared" si="30"/>
        <v>2.7024796516617249E-2</v>
      </c>
      <c r="E189" s="61">
        <f t="shared" si="30"/>
        <v>2.6052207027292558E-2</v>
      </c>
      <c r="F189" s="61">
        <f t="shared" si="30"/>
        <v>2.535813195183886E-2</v>
      </c>
      <c r="G189" s="61">
        <f t="shared" si="30"/>
        <v>2.5478625502360276E-2</v>
      </c>
      <c r="H189" s="61">
        <f t="shared" si="30"/>
        <v>2.5757419424838876E-2</v>
      </c>
      <c r="I189" s="61">
        <f t="shared" si="30"/>
        <v>2.5853110188627865E-2</v>
      </c>
      <c r="J189" s="61">
        <f t="shared" si="30"/>
        <v>2.4001179170101233E-2</v>
      </c>
      <c r="K189" s="61">
        <f t="shared" si="30"/>
        <v>2.5617510516548599E-2</v>
      </c>
      <c r="L189" s="61">
        <f t="shared" si="30"/>
        <v>2.38584604565997E-2</v>
      </c>
      <c r="M189" s="61">
        <f t="shared" si="30"/>
        <v>2.2756395232163492E-2</v>
      </c>
      <c r="N189" s="61">
        <f t="shared" si="30"/>
        <v>2.3092996110717284E-2</v>
      </c>
      <c r="O189" s="61">
        <f t="shared" si="30"/>
        <v>2.4008522465161091E-2</v>
      </c>
      <c r="P189" s="61">
        <f t="shared" si="30"/>
        <v>2.3544070782741476E-2</v>
      </c>
      <c r="Q189" s="61">
        <f t="shared" si="30"/>
        <v>2.4059572626777756E-2</v>
      </c>
      <c r="R189" s="61" t="str">
        <f t="shared" si="30"/>
        <v xml:space="preserve"> </v>
      </c>
      <c r="S189" s="61" t="str">
        <f t="shared" si="30"/>
        <v xml:space="preserve"> </v>
      </c>
      <c r="T189" s="61" t="str">
        <f t="shared" si="30"/>
        <v xml:space="preserve"> </v>
      </c>
    </row>
    <row r="190" spans="1:20" s="33" customFormat="1" x14ac:dyDescent="0.25">
      <c r="A190" s="29"/>
      <c r="B190" s="30">
        <v>9</v>
      </c>
      <c r="C190" s="31" t="s">
        <v>36</v>
      </c>
      <c r="D190" s="61">
        <f t="shared" si="30"/>
        <v>0.65120704512467043</v>
      </c>
      <c r="E190" s="61">
        <f t="shared" si="30"/>
        <v>0.62318476419835722</v>
      </c>
      <c r="F190" s="61">
        <f t="shared" si="30"/>
        <v>0.58955935642103963</v>
      </c>
      <c r="G190" s="61">
        <f t="shared" si="30"/>
        <v>0.62109019461679327</v>
      </c>
      <c r="H190" s="61">
        <f t="shared" si="30"/>
        <v>0.59043696692603331</v>
      </c>
      <c r="I190" s="61">
        <f t="shared" si="30"/>
        <v>0.56989434026783881</v>
      </c>
      <c r="J190" s="61">
        <f t="shared" si="30"/>
        <v>0.5552065506601811</v>
      </c>
      <c r="K190" s="61">
        <f t="shared" si="30"/>
        <v>0.54975605955157381</v>
      </c>
      <c r="L190" s="61">
        <f t="shared" si="30"/>
        <v>0.50353239678043948</v>
      </c>
      <c r="M190" s="61">
        <f t="shared" si="30"/>
        <v>0.46890415800417096</v>
      </c>
      <c r="N190" s="61">
        <f t="shared" si="30"/>
        <v>0.48509688494897951</v>
      </c>
      <c r="O190" s="61">
        <f t="shared" si="30"/>
        <v>0.51954197601692498</v>
      </c>
      <c r="P190" s="61">
        <f t="shared" si="30"/>
        <v>0.39047335012646217</v>
      </c>
      <c r="Q190" s="61">
        <f t="shared" si="30"/>
        <v>0.33093694090171566</v>
      </c>
      <c r="R190" s="61" t="str">
        <f t="shared" si="30"/>
        <v xml:space="preserve"> </v>
      </c>
      <c r="S190" s="61" t="str">
        <f t="shared" si="30"/>
        <v xml:space="preserve"> </v>
      </c>
      <c r="T190" s="61" t="str">
        <f t="shared" si="30"/>
        <v xml:space="preserve"> </v>
      </c>
    </row>
    <row r="191" spans="1:20" s="33" customFormat="1" x14ac:dyDescent="0.25">
      <c r="A191" s="29"/>
      <c r="B191" s="30">
        <v>10</v>
      </c>
      <c r="C191" s="36" t="s">
        <v>37</v>
      </c>
      <c r="D191" s="61">
        <f t="shared" si="30"/>
        <v>7.5257774146924042E-2</v>
      </c>
      <c r="E191" s="61">
        <f t="shared" si="30"/>
        <v>7.9355065324028418E-2</v>
      </c>
      <c r="F191" s="61">
        <f t="shared" si="30"/>
        <v>7.7852544335154428E-2</v>
      </c>
      <c r="G191" s="61">
        <f t="shared" si="30"/>
        <v>7.4360736627598276E-2</v>
      </c>
      <c r="H191" s="61">
        <f t="shared" si="30"/>
        <v>7.2309490328108114E-2</v>
      </c>
      <c r="I191" s="61">
        <f t="shared" si="30"/>
        <v>6.9935448891495305E-2</v>
      </c>
      <c r="J191" s="61">
        <f t="shared" si="30"/>
        <v>7.1114105083384976E-2</v>
      </c>
      <c r="K191" s="61">
        <f t="shared" si="30"/>
        <v>7.6361998161397007E-2</v>
      </c>
      <c r="L191" s="61">
        <f t="shared" si="30"/>
        <v>7.52002725298105E-2</v>
      </c>
      <c r="M191" s="61">
        <f t="shared" si="30"/>
        <v>7.5562709913806064E-2</v>
      </c>
      <c r="N191" s="61">
        <f t="shared" si="30"/>
        <v>7.7910214720677065E-2</v>
      </c>
      <c r="O191" s="61">
        <f t="shared" si="30"/>
        <v>7.7669706717747547E-2</v>
      </c>
      <c r="P191" s="61">
        <f t="shared" si="30"/>
        <v>6.9297672559367765E-2</v>
      </c>
      <c r="Q191" s="61">
        <f t="shared" si="30"/>
        <v>6.3201322865279602E-2</v>
      </c>
      <c r="R191" s="61" t="str">
        <f t="shared" si="30"/>
        <v xml:space="preserve"> </v>
      </c>
      <c r="S191" s="61" t="str">
        <f t="shared" si="30"/>
        <v xml:space="preserve"> </v>
      </c>
      <c r="T191" s="61" t="str">
        <f t="shared" si="30"/>
        <v xml:space="preserve"> </v>
      </c>
    </row>
    <row r="192" spans="1:20" s="33" customFormat="1" x14ac:dyDescent="0.25">
      <c r="A192" s="29"/>
      <c r="B192" s="30">
        <v>11</v>
      </c>
      <c r="C192" s="36" t="s">
        <v>38</v>
      </c>
      <c r="D192" s="61" t="str">
        <f t="shared" si="30"/>
        <v xml:space="preserve"> </v>
      </c>
      <c r="E192" s="61" t="str">
        <f t="shared" si="30"/>
        <v xml:space="preserve"> </v>
      </c>
      <c r="F192" s="61" t="str">
        <f t="shared" si="30"/>
        <v xml:space="preserve"> </v>
      </c>
      <c r="G192" s="61" t="str">
        <f t="shared" si="30"/>
        <v xml:space="preserve"> </v>
      </c>
      <c r="H192" s="61" t="str">
        <f t="shared" si="30"/>
        <v xml:space="preserve"> </v>
      </c>
      <c r="I192" s="61">
        <f t="shared" si="30"/>
        <v>1.8633090854405038E-16</v>
      </c>
      <c r="J192" s="61" t="str">
        <f t="shared" si="30"/>
        <v xml:space="preserve"> </v>
      </c>
      <c r="K192" s="61" t="str">
        <f t="shared" si="30"/>
        <v xml:space="preserve"> </v>
      </c>
      <c r="L192" s="61" t="str">
        <f t="shared" si="30"/>
        <v xml:space="preserve"> </v>
      </c>
      <c r="M192" s="61" t="str">
        <f t="shared" si="30"/>
        <v xml:space="preserve"> </v>
      </c>
      <c r="N192" s="61" t="str">
        <f t="shared" si="30"/>
        <v xml:space="preserve"> </v>
      </c>
      <c r="O192" s="61" t="str">
        <f t="shared" si="30"/>
        <v xml:space="preserve"> </v>
      </c>
      <c r="P192" s="61" t="str">
        <f t="shared" si="30"/>
        <v xml:space="preserve"> </v>
      </c>
      <c r="Q192" s="61" t="str">
        <f t="shared" si="30"/>
        <v xml:space="preserve"> </v>
      </c>
      <c r="R192" s="61" t="str">
        <f t="shared" si="30"/>
        <v xml:space="preserve"> </v>
      </c>
      <c r="S192" s="61" t="str">
        <f t="shared" si="30"/>
        <v xml:space="preserve"> </v>
      </c>
      <c r="T192" s="61" t="str">
        <f t="shared" si="30"/>
        <v xml:space="preserve"> </v>
      </c>
    </row>
    <row r="193" spans="1:20" s="33" customFormat="1" x14ac:dyDescent="0.25">
      <c r="A193" s="29"/>
      <c r="B193" s="30">
        <v>12</v>
      </c>
      <c r="C193" s="31" t="s">
        <v>39</v>
      </c>
      <c r="D193" s="61">
        <f t="shared" ref="D193:T207" si="31">IF(D39=0," ",D39/D$74*100)</f>
        <v>2.4807487268928639E-2</v>
      </c>
      <c r="E193" s="61">
        <f t="shared" si="31"/>
        <v>2.4759178655674736E-2</v>
      </c>
      <c r="F193" s="61">
        <f t="shared" si="31"/>
        <v>2.3469509801716401E-2</v>
      </c>
      <c r="G193" s="61">
        <f t="shared" si="31"/>
        <v>2.3217224821716939E-2</v>
      </c>
      <c r="H193" s="61">
        <f t="shared" si="31"/>
        <v>2.2652115569775373E-2</v>
      </c>
      <c r="I193" s="61">
        <f t="shared" si="31"/>
        <v>2.2731906552468737E-2</v>
      </c>
      <c r="J193" s="61">
        <f t="shared" si="31"/>
        <v>2.2157818592958289E-2</v>
      </c>
      <c r="K193" s="61">
        <f t="shared" si="31"/>
        <v>2.5457266767967283E-2</v>
      </c>
      <c r="L193" s="61">
        <f t="shared" si="31"/>
        <v>2.682146471461988E-2</v>
      </c>
      <c r="M193" s="61">
        <f t="shared" si="31"/>
        <v>2.8104383714516061E-2</v>
      </c>
      <c r="N193" s="61">
        <f t="shared" si="31"/>
        <v>2.8530104154757312E-2</v>
      </c>
      <c r="O193" s="61">
        <f t="shared" si="31"/>
        <v>2.8605341209482157E-2</v>
      </c>
      <c r="P193" s="61">
        <f t="shared" si="31"/>
        <v>2.609880469317782E-2</v>
      </c>
      <c r="Q193" s="61">
        <f t="shared" si="31"/>
        <v>2.3204865750055505E-2</v>
      </c>
      <c r="R193" s="61" t="str">
        <f t="shared" si="31"/>
        <v xml:space="preserve"> </v>
      </c>
      <c r="S193" s="61" t="str">
        <f t="shared" si="31"/>
        <v xml:space="preserve"> </v>
      </c>
      <c r="T193" s="61" t="str">
        <f t="shared" si="31"/>
        <v xml:space="preserve"> </v>
      </c>
    </row>
    <row r="194" spans="1:20" s="33" customFormat="1" x14ac:dyDescent="0.25">
      <c r="A194" s="29"/>
      <c r="B194" s="30">
        <v>13</v>
      </c>
      <c r="C194" s="36" t="s">
        <v>40</v>
      </c>
      <c r="D194" s="61" t="str">
        <f t="shared" si="31"/>
        <v xml:space="preserve"> </v>
      </c>
      <c r="E194" s="61" t="str">
        <f t="shared" si="31"/>
        <v xml:space="preserve"> </v>
      </c>
      <c r="F194" s="61" t="str">
        <f t="shared" si="31"/>
        <v xml:space="preserve"> </v>
      </c>
      <c r="G194" s="61" t="str">
        <f t="shared" si="31"/>
        <v xml:space="preserve"> </v>
      </c>
      <c r="H194" s="61" t="str">
        <f t="shared" si="31"/>
        <v xml:space="preserve"> </v>
      </c>
      <c r="I194" s="61" t="str">
        <f t="shared" si="31"/>
        <v xml:space="preserve"> </v>
      </c>
      <c r="J194" s="61" t="str">
        <f t="shared" si="31"/>
        <v xml:space="preserve"> </v>
      </c>
      <c r="K194" s="61" t="str">
        <f t="shared" si="31"/>
        <v xml:space="preserve"> </v>
      </c>
      <c r="L194" s="61" t="str">
        <f t="shared" si="31"/>
        <v xml:space="preserve"> </v>
      </c>
      <c r="M194" s="61" t="str">
        <f t="shared" si="31"/>
        <v xml:space="preserve"> </v>
      </c>
      <c r="N194" s="61" t="str">
        <f t="shared" si="31"/>
        <v xml:space="preserve"> </v>
      </c>
      <c r="O194" s="61" t="str">
        <f t="shared" si="31"/>
        <v xml:space="preserve"> </v>
      </c>
      <c r="P194" s="61" t="str">
        <f t="shared" si="31"/>
        <v xml:space="preserve"> </v>
      </c>
      <c r="Q194" s="61" t="str">
        <f t="shared" si="31"/>
        <v xml:space="preserve"> </v>
      </c>
      <c r="R194" s="61" t="str">
        <f t="shared" si="31"/>
        <v xml:space="preserve"> </v>
      </c>
      <c r="S194" s="61" t="str">
        <f t="shared" si="31"/>
        <v xml:space="preserve"> </v>
      </c>
      <c r="T194" s="61" t="str">
        <f t="shared" si="31"/>
        <v xml:space="preserve"> </v>
      </c>
    </row>
    <row r="195" spans="1:20" s="33" customFormat="1" x14ac:dyDescent="0.25">
      <c r="A195" s="29"/>
      <c r="B195" s="30">
        <v>14</v>
      </c>
      <c r="C195" s="36" t="s">
        <v>41</v>
      </c>
      <c r="D195" s="61">
        <f t="shared" si="31"/>
        <v>1.0896339597388869E-2</v>
      </c>
      <c r="E195" s="61">
        <f t="shared" si="31"/>
        <v>1.0651669911886645E-2</v>
      </c>
      <c r="F195" s="61">
        <f t="shared" si="31"/>
        <v>1.0288631111602973E-2</v>
      </c>
      <c r="G195" s="61">
        <f t="shared" si="31"/>
        <v>1.0198907628835786E-2</v>
      </c>
      <c r="H195" s="61">
        <f t="shared" si="31"/>
        <v>1.0268472693978689E-2</v>
      </c>
      <c r="I195" s="61">
        <f t="shared" si="31"/>
        <v>1.0215065869309403E-2</v>
      </c>
      <c r="J195" s="61">
        <f t="shared" si="31"/>
        <v>1.0124678163399747E-2</v>
      </c>
      <c r="K195" s="61">
        <f t="shared" si="31"/>
        <v>1.1519143660563162E-2</v>
      </c>
      <c r="L195" s="61">
        <f t="shared" si="31"/>
        <v>1.1011956839074076E-2</v>
      </c>
      <c r="M195" s="61">
        <f t="shared" si="31"/>
        <v>1.0585739531122832E-2</v>
      </c>
      <c r="N195" s="61">
        <f t="shared" si="31"/>
        <v>1.0336225127561445E-2</v>
      </c>
      <c r="O195" s="61">
        <f t="shared" si="31"/>
        <v>9.8023995276439388E-3</v>
      </c>
      <c r="P195" s="61">
        <f t="shared" si="31"/>
        <v>7.9963457249664031E-3</v>
      </c>
      <c r="Q195" s="61">
        <f t="shared" si="31"/>
        <v>6.7610343300751469E-3</v>
      </c>
      <c r="R195" s="61" t="str">
        <f t="shared" si="31"/>
        <v xml:space="preserve"> </v>
      </c>
      <c r="S195" s="61" t="str">
        <f t="shared" si="31"/>
        <v xml:space="preserve"> </v>
      </c>
      <c r="T195" s="61" t="str">
        <f t="shared" si="31"/>
        <v xml:space="preserve"> </v>
      </c>
    </row>
    <row r="196" spans="1:20" s="33" customFormat="1" x14ac:dyDescent="0.25">
      <c r="A196" s="29"/>
      <c r="B196" s="30">
        <v>15</v>
      </c>
      <c r="C196" s="36" t="s">
        <v>42</v>
      </c>
      <c r="D196" s="61">
        <f t="shared" si="31"/>
        <v>1.8539196529731912E-2</v>
      </c>
      <c r="E196" s="61">
        <f t="shared" si="31"/>
        <v>1.8968067485292041E-2</v>
      </c>
      <c r="F196" s="61">
        <f t="shared" si="31"/>
        <v>1.931166656554573E-2</v>
      </c>
      <c r="G196" s="61">
        <f t="shared" si="31"/>
        <v>2.0144054471131361E-2</v>
      </c>
      <c r="H196" s="61">
        <f t="shared" si="31"/>
        <v>2.0553847659219002E-2</v>
      </c>
      <c r="I196" s="61">
        <f t="shared" si="31"/>
        <v>1.9931598358372774E-2</v>
      </c>
      <c r="J196" s="61">
        <f t="shared" si="31"/>
        <v>2.0590396782837909E-2</v>
      </c>
      <c r="K196" s="61">
        <f t="shared" si="31"/>
        <v>2.3645530203630166E-2</v>
      </c>
      <c r="L196" s="61">
        <f t="shared" si="31"/>
        <v>2.2081835621895508E-2</v>
      </c>
      <c r="M196" s="61">
        <f t="shared" si="31"/>
        <v>2.0030680987991271E-2</v>
      </c>
      <c r="N196" s="61">
        <f t="shared" si="31"/>
        <v>1.969604690348678E-2</v>
      </c>
      <c r="O196" s="61">
        <f t="shared" si="31"/>
        <v>1.9241463751768412E-2</v>
      </c>
      <c r="P196" s="61">
        <f t="shared" si="31"/>
        <v>1.7359008830403713E-2</v>
      </c>
      <c r="Q196" s="61">
        <f t="shared" si="31"/>
        <v>1.5786852064259897E-2</v>
      </c>
      <c r="R196" s="61" t="str">
        <f t="shared" si="31"/>
        <v xml:space="preserve"> </v>
      </c>
      <c r="S196" s="61" t="str">
        <f t="shared" si="31"/>
        <v xml:space="preserve"> </v>
      </c>
      <c r="T196" s="61" t="str">
        <f t="shared" si="31"/>
        <v xml:space="preserve"> </v>
      </c>
    </row>
    <row r="197" spans="1:20" s="33" customFormat="1" x14ac:dyDescent="0.25">
      <c r="A197" s="29"/>
      <c r="B197" s="30">
        <v>16</v>
      </c>
      <c r="C197" s="31" t="s">
        <v>43</v>
      </c>
      <c r="D197" s="61">
        <f t="shared" si="31"/>
        <v>1.6445272659502193E-2</v>
      </c>
      <c r="E197" s="61">
        <f t="shared" si="31"/>
        <v>1.6301840657229241E-2</v>
      </c>
      <c r="F197" s="61">
        <f t="shared" si="31"/>
        <v>1.5658264382983032E-2</v>
      </c>
      <c r="G197" s="61">
        <f t="shared" si="31"/>
        <v>1.5488029962410338E-2</v>
      </c>
      <c r="H197" s="61">
        <f t="shared" si="31"/>
        <v>1.5003007770686291E-2</v>
      </c>
      <c r="I197" s="61">
        <f t="shared" si="31"/>
        <v>1.4185575645881181E-2</v>
      </c>
      <c r="J197" s="61">
        <f t="shared" si="31"/>
        <v>1.3337994488353225E-2</v>
      </c>
      <c r="K197" s="61">
        <f t="shared" si="31"/>
        <v>1.5476183915567949E-2</v>
      </c>
      <c r="L197" s="61">
        <f t="shared" si="31"/>
        <v>1.6775163696938523E-2</v>
      </c>
      <c r="M197" s="61">
        <f t="shared" si="31"/>
        <v>1.7996784703917287E-2</v>
      </c>
      <c r="N197" s="61">
        <f t="shared" si="31"/>
        <v>1.9290003819522932E-2</v>
      </c>
      <c r="O197" s="61">
        <f t="shared" si="31"/>
        <v>2.0065460750590937E-2</v>
      </c>
      <c r="P197" s="61">
        <f t="shared" si="31"/>
        <v>1.7817569404691178E-2</v>
      </c>
      <c r="Q197" s="61">
        <f t="shared" si="31"/>
        <v>1.5744937233182044E-2</v>
      </c>
      <c r="R197" s="61" t="str">
        <f t="shared" si="31"/>
        <v xml:space="preserve"> </v>
      </c>
      <c r="S197" s="61" t="str">
        <f t="shared" si="31"/>
        <v xml:space="preserve"> </v>
      </c>
      <c r="T197" s="61" t="str">
        <f t="shared" si="31"/>
        <v xml:space="preserve"> </v>
      </c>
    </row>
    <row r="198" spans="1:20" s="28" customFormat="1" ht="15" customHeight="1" x14ac:dyDescent="0.25">
      <c r="A198" s="37" t="s">
        <v>44</v>
      </c>
      <c r="B198" s="41" t="s">
        <v>45</v>
      </c>
      <c r="C198" s="42"/>
      <c r="D198" s="62">
        <f t="shared" si="31"/>
        <v>2.8836252083809705E-2</v>
      </c>
      <c r="E198" s="62">
        <f t="shared" si="31"/>
        <v>2.7074121129620841E-2</v>
      </c>
      <c r="F198" s="62">
        <f t="shared" si="31"/>
        <v>2.4469152704264398E-2</v>
      </c>
      <c r="G198" s="62">
        <f t="shared" si="31"/>
        <v>2.2663669260242242E-2</v>
      </c>
      <c r="H198" s="62">
        <f t="shared" si="31"/>
        <v>2.0832385349740811E-2</v>
      </c>
      <c r="I198" s="62">
        <f t="shared" si="31"/>
        <v>1.69451520761215E-2</v>
      </c>
      <c r="J198" s="62">
        <f t="shared" si="31"/>
        <v>2.4554061412422595E-2</v>
      </c>
      <c r="K198" s="62">
        <f t="shared" si="31"/>
        <v>3.4726986291373163E-2</v>
      </c>
      <c r="L198" s="62">
        <f t="shared" si="31"/>
        <v>4.4758516021181256E-2</v>
      </c>
      <c r="M198" s="62">
        <f t="shared" si="31"/>
        <v>5.041855892604679E-2</v>
      </c>
      <c r="N198" s="62">
        <f t="shared" si="31"/>
        <v>5.2632153118198223E-2</v>
      </c>
      <c r="O198" s="62">
        <f t="shared" si="31"/>
        <v>5.4863397148395665E-2</v>
      </c>
      <c r="P198" s="62">
        <f t="shared" si="31"/>
        <v>5.5159138626067777E-2</v>
      </c>
      <c r="Q198" s="62">
        <f t="shared" si="31"/>
        <v>5.0559559289282109E-2</v>
      </c>
      <c r="R198" s="62" t="str">
        <f t="shared" si="31"/>
        <v xml:space="preserve"> </v>
      </c>
      <c r="S198" s="62" t="str">
        <f t="shared" si="31"/>
        <v xml:space="preserve"> </v>
      </c>
      <c r="T198" s="62" t="str">
        <f t="shared" si="31"/>
        <v xml:space="preserve"> </v>
      </c>
    </row>
    <row r="199" spans="1:20" s="33" customFormat="1" x14ac:dyDescent="0.25">
      <c r="A199" s="29"/>
      <c r="B199" s="30">
        <v>1</v>
      </c>
      <c r="C199" s="36" t="s">
        <v>46</v>
      </c>
      <c r="D199" s="61">
        <f t="shared" si="31"/>
        <v>2.7974767181360854E-2</v>
      </c>
      <c r="E199" s="61">
        <f t="shared" si="31"/>
        <v>2.6237863498115761E-2</v>
      </c>
      <c r="F199" s="61">
        <f t="shared" si="31"/>
        <v>2.3685916757453237E-2</v>
      </c>
      <c r="G199" s="61">
        <f t="shared" si="31"/>
        <v>2.1899006074842398E-2</v>
      </c>
      <c r="H199" s="61">
        <f t="shared" si="31"/>
        <v>2.0090570556304792E-2</v>
      </c>
      <c r="I199" s="61">
        <f t="shared" si="31"/>
        <v>1.6207332871078246E-2</v>
      </c>
      <c r="J199" s="61">
        <f t="shared" si="31"/>
        <v>2.385451022581642E-2</v>
      </c>
      <c r="K199" s="61">
        <f t="shared" si="31"/>
        <v>3.4005869765127553E-2</v>
      </c>
      <c r="L199" s="61">
        <f t="shared" si="31"/>
        <v>4.407549748962588E-2</v>
      </c>
      <c r="M199" s="61">
        <f t="shared" si="31"/>
        <v>4.9767889011802569E-2</v>
      </c>
      <c r="N199" s="61">
        <f t="shared" si="31"/>
        <v>5.1989769782322517E-2</v>
      </c>
      <c r="O199" s="61">
        <f t="shared" si="31"/>
        <v>5.4225874587493138E-2</v>
      </c>
      <c r="P199" s="61">
        <f t="shared" si="31"/>
        <v>5.4540723227321661E-2</v>
      </c>
      <c r="Q199" s="61">
        <f t="shared" si="31"/>
        <v>5.0015736090671996E-2</v>
      </c>
      <c r="R199" s="61" t="str">
        <f t="shared" si="31"/>
        <v xml:space="preserve"> </v>
      </c>
      <c r="S199" s="61" t="str">
        <f t="shared" si="31"/>
        <v xml:space="preserve"> </v>
      </c>
      <c r="T199" s="61" t="str">
        <f t="shared" si="31"/>
        <v xml:space="preserve"> </v>
      </c>
    </row>
    <row r="200" spans="1:20" s="33" customFormat="1" x14ac:dyDescent="0.25">
      <c r="A200" s="29"/>
      <c r="B200" s="30">
        <v>2</v>
      </c>
      <c r="C200" s="36" t="s">
        <v>47</v>
      </c>
      <c r="D200" s="61">
        <f t="shared" si="31"/>
        <v>8.6148490244885472E-4</v>
      </c>
      <c r="E200" s="61">
        <f t="shared" si="31"/>
        <v>8.3625763150507531E-4</v>
      </c>
      <c r="F200" s="61">
        <f t="shared" si="31"/>
        <v>7.8323594681115765E-4</v>
      </c>
      <c r="G200" s="61">
        <f t="shared" si="31"/>
        <v>7.6466318539984842E-4</v>
      </c>
      <c r="H200" s="61">
        <f t="shared" si="31"/>
        <v>7.4181479343601647E-4</v>
      </c>
      <c r="I200" s="61">
        <f t="shared" si="31"/>
        <v>7.378192050432529E-4</v>
      </c>
      <c r="J200" s="61">
        <f t="shared" si="31"/>
        <v>6.9955118660617406E-4</v>
      </c>
      <c r="K200" s="61">
        <f t="shared" si="31"/>
        <v>7.211165262456168E-4</v>
      </c>
      <c r="L200" s="61">
        <f t="shared" si="31"/>
        <v>6.8301853155537759E-4</v>
      </c>
      <c r="M200" s="61">
        <f t="shared" si="31"/>
        <v>6.5066991424421428E-4</v>
      </c>
      <c r="N200" s="61">
        <f t="shared" si="31"/>
        <v>6.423833358757138E-4</v>
      </c>
      <c r="O200" s="61">
        <f t="shared" si="31"/>
        <v>6.3752256090252198E-4</v>
      </c>
      <c r="P200" s="61">
        <f t="shared" si="31"/>
        <v>6.184153987461164E-4</v>
      </c>
      <c r="Q200" s="61">
        <f t="shared" si="31"/>
        <v>5.4382319861011167E-4</v>
      </c>
      <c r="R200" s="61" t="str">
        <f t="shared" si="31"/>
        <v xml:space="preserve"> </v>
      </c>
      <c r="S200" s="61" t="str">
        <f t="shared" si="31"/>
        <v xml:space="preserve"> </v>
      </c>
      <c r="T200" s="61" t="str">
        <f t="shared" si="31"/>
        <v xml:space="preserve"> </v>
      </c>
    </row>
    <row r="201" spans="1:20" s="28" customFormat="1" ht="15" customHeight="1" x14ac:dyDescent="0.25">
      <c r="A201" s="37" t="s">
        <v>48</v>
      </c>
      <c r="B201" s="43" t="s">
        <v>49</v>
      </c>
      <c r="C201" s="44"/>
      <c r="D201" s="62">
        <f t="shared" si="31"/>
        <v>2.6219060758620436E-2</v>
      </c>
      <c r="E201" s="62">
        <f t="shared" si="31"/>
        <v>2.5913724995196993E-2</v>
      </c>
      <c r="F201" s="62">
        <f t="shared" si="31"/>
        <v>2.5283186648437591E-2</v>
      </c>
      <c r="G201" s="62">
        <f t="shared" si="31"/>
        <v>2.4792174273471433E-2</v>
      </c>
      <c r="H201" s="62">
        <f t="shared" si="31"/>
        <v>2.3778029700555647E-2</v>
      </c>
      <c r="I201" s="62">
        <f t="shared" si="31"/>
        <v>2.1950542209907244E-2</v>
      </c>
      <c r="J201" s="62">
        <f t="shared" si="31"/>
        <v>2.0744043591090163E-2</v>
      </c>
      <c r="K201" s="62">
        <f t="shared" si="31"/>
        <v>2.1901910908689867E-2</v>
      </c>
      <c r="L201" s="62">
        <f t="shared" si="31"/>
        <v>2.0907598699651916E-2</v>
      </c>
      <c r="M201" s="62">
        <f t="shared" si="31"/>
        <v>2.1303482329047878E-2</v>
      </c>
      <c r="N201" s="62">
        <f t="shared" si="31"/>
        <v>2.0705799233547411E-2</v>
      </c>
      <c r="O201" s="62">
        <f t="shared" si="31"/>
        <v>2.0217542786498607E-2</v>
      </c>
      <c r="P201" s="62">
        <f t="shared" si="31"/>
        <v>1.9212574697183675E-2</v>
      </c>
      <c r="Q201" s="62">
        <f t="shared" si="31"/>
        <v>1.749493595157749E-2</v>
      </c>
      <c r="R201" s="62" t="str">
        <f t="shared" si="31"/>
        <v xml:space="preserve"> </v>
      </c>
      <c r="S201" s="62" t="str">
        <f t="shared" si="31"/>
        <v xml:space="preserve"> </v>
      </c>
      <c r="T201" s="62" t="str">
        <f t="shared" si="31"/>
        <v xml:space="preserve"> </v>
      </c>
    </row>
    <row r="202" spans="1:20" s="28" customFormat="1" ht="15" customHeight="1" x14ac:dyDescent="0.25">
      <c r="A202" s="37" t="s">
        <v>50</v>
      </c>
      <c r="B202" s="43" t="s">
        <v>51</v>
      </c>
      <c r="C202" s="44"/>
      <c r="D202" s="62">
        <f t="shared" si="31"/>
        <v>7.2575776518853576</v>
      </c>
      <c r="E202" s="62">
        <f t="shared" si="31"/>
        <v>7.546217391129395</v>
      </c>
      <c r="F202" s="62">
        <f t="shared" si="31"/>
        <v>7.2923970062103383</v>
      </c>
      <c r="G202" s="62">
        <f t="shared" si="31"/>
        <v>7.2153793155508268</v>
      </c>
      <c r="H202" s="62">
        <f t="shared" si="31"/>
        <v>7.3082169471276393</v>
      </c>
      <c r="I202" s="62">
        <f t="shared" si="31"/>
        <v>7.3644449096335274</v>
      </c>
      <c r="J202" s="62">
        <f t="shared" si="31"/>
        <v>7.2062350523469432</v>
      </c>
      <c r="K202" s="62">
        <f t="shared" si="31"/>
        <v>7.657267548924648</v>
      </c>
      <c r="L202" s="62">
        <f t="shared" si="31"/>
        <v>7.6837121424714754</v>
      </c>
      <c r="M202" s="62">
        <f t="shared" si="31"/>
        <v>7.8764657770440598</v>
      </c>
      <c r="N202" s="62">
        <f t="shared" si="31"/>
        <v>8.2089143293793985</v>
      </c>
      <c r="O202" s="62">
        <f t="shared" si="31"/>
        <v>8.6254170749468528</v>
      </c>
      <c r="P202" s="62">
        <f t="shared" si="31"/>
        <v>7.913424503450857</v>
      </c>
      <c r="Q202" s="62">
        <f t="shared" si="31"/>
        <v>7.488134663598399</v>
      </c>
      <c r="R202" s="62" t="str">
        <f t="shared" si="31"/>
        <v xml:space="preserve"> </v>
      </c>
      <c r="S202" s="62" t="str">
        <f t="shared" si="31"/>
        <v xml:space="preserve"> </v>
      </c>
      <c r="T202" s="62" t="str">
        <f t="shared" si="31"/>
        <v xml:space="preserve"> </v>
      </c>
    </row>
    <row r="203" spans="1:20" s="28" customFormat="1" ht="15" customHeight="1" x14ac:dyDescent="0.25">
      <c r="A203" s="37" t="s">
        <v>52</v>
      </c>
      <c r="B203" s="45" t="s">
        <v>53</v>
      </c>
      <c r="C203" s="46"/>
      <c r="D203" s="62">
        <f t="shared" si="31"/>
        <v>3.4386822980907192</v>
      </c>
      <c r="E203" s="62">
        <f t="shared" si="31"/>
        <v>3.4798786416129062</v>
      </c>
      <c r="F203" s="62">
        <f t="shared" si="31"/>
        <v>3.3804705286671939</v>
      </c>
      <c r="G203" s="62">
        <f t="shared" si="31"/>
        <v>3.4956623540705936</v>
      </c>
      <c r="H203" s="62">
        <f t="shared" si="31"/>
        <v>3.5032648044400516</v>
      </c>
      <c r="I203" s="62">
        <f t="shared" si="31"/>
        <v>3.4744984157090921</v>
      </c>
      <c r="J203" s="62">
        <f t="shared" si="31"/>
        <v>3.7730204879042462</v>
      </c>
      <c r="K203" s="62">
        <f t="shared" si="31"/>
        <v>3.9430245653023777</v>
      </c>
      <c r="L203" s="62">
        <f t="shared" si="31"/>
        <v>3.9548546044749213</v>
      </c>
      <c r="M203" s="62">
        <f t="shared" si="31"/>
        <v>3.9349141942941444</v>
      </c>
      <c r="N203" s="62">
        <f t="shared" si="31"/>
        <v>4.0795815710980401</v>
      </c>
      <c r="O203" s="62">
        <f t="shared" si="31"/>
        <v>4.2407454857150793</v>
      </c>
      <c r="P203" s="62">
        <f t="shared" si="31"/>
        <v>3.7242517478568491</v>
      </c>
      <c r="Q203" s="62">
        <f t="shared" si="31"/>
        <v>3.6271722215992437</v>
      </c>
      <c r="R203" s="62" t="str">
        <f t="shared" si="31"/>
        <v xml:space="preserve"> </v>
      </c>
      <c r="S203" s="62" t="str">
        <f t="shared" si="31"/>
        <v xml:space="preserve"> </v>
      </c>
      <c r="T203" s="62" t="str">
        <f t="shared" si="31"/>
        <v xml:space="preserve"> </v>
      </c>
    </row>
    <row r="204" spans="1:20" s="33" customFormat="1" x14ac:dyDescent="0.25">
      <c r="A204" s="29"/>
      <c r="B204" s="30">
        <v>1</v>
      </c>
      <c r="C204" s="31" t="s">
        <v>54</v>
      </c>
      <c r="D204" s="61">
        <f t="shared" si="31"/>
        <v>1.0225228865460967</v>
      </c>
      <c r="E204" s="61">
        <f t="shared" si="31"/>
        <v>1.04747715355611</v>
      </c>
      <c r="F204" s="61">
        <f t="shared" si="31"/>
        <v>1.0050176704431841</v>
      </c>
      <c r="G204" s="61">
        <f t="shared" si="31"/>
        <v>1.0488274263785837</v>
      </c>
      <c r="H204" s="61">
        <f t="shared" si="31"/>
        <v>1.0455469645941948</v>
      </c>
      <c r="I204" s="61">
        <f t="shared" si="31"/>
        <v>1.0725608447669539</v>
      </c>
      <c r="J204" s="61">
        <f t="shared" si="31"/>
        <v>1.1096851771202254</v>
      </c>
      <c r="K204" s="61">
        <f t="shared" si="31"/>
        <v>1.097047130216817</v>
      </c>
      <c r="L204" s="61">
        <f t="shared" si="31"/>
        <v>1.1208491955383937</v>
      </c>
      <c r="M204" s="61">
        <f t="shared" si="31"/>
        <v>1.1581296824808127</v>
      </c>
      <c r="N204" s="61">
        <f t="shared" si="31"/>
        <v>1.2183167194526703</v>
      </c>
      <c r="O204" s="61">
        <f t="shared" si="31"/>
        <v>1.2732909953529059</v>
      </c>
      <c r="P204" s="61">
        <f t="shared" si="31"/>
        <v>0.98928937839258613</v>
      </c>
      <c r="Q204" s="61">
        <f t="shared" si="31"/>
        <v>1.150274905513049</v>
      </c>
      <c r="R204" s="61" t="str">
        <f t="shared" si="31"/>
        <v xml:space="preserve"> </v>
      </c>
      <c r="S204" s="61" t="str">
        <f t="shared" si="31"/>
        <v xml:space="preserve"> </v>
      </c>
      <c r="T204" s="61" t="str">
        <f t="shared" si="31"/>
        <v xml:space="preserve"> </v>
      </c>
    </row>
    <row r="205" spans="1:20" s="33" customFormat="1" x14ac:dyDescent="0.25">
      <c r="A205" s="29"/>
      <c r="B205" s="30">
        <v>2</v>
      </c>
      <c r="C205" s="31" t="s">
        <v>55</v>
      </c>
      <c r="D205" s="61">
        <f t="shared" si="31"/>
        <v>2.4161594115446228</v>
      </c>
      <c r="E205" s="61">
        <f t="shared" si="31"/>
        <v>2.4324014880567955</v>
      </c>
      <c r="F205" s="61">
        <f t="shared" si="31"/>
        <v>2.3754528582240098</v>
      </c>
      <c r="G205" s="61">
        <f t="shared" si="31"/>
        <v>2.4468349276920098</v>
      </c>
      <c r="H205" s="61">
        <f t="shared" si="31"/>
        <v>2.4577178398458566</v>
      </c>
      <c r="I205" s="61">
        <f t="shared" si="31"/>
        <v>2.4019375709421387</v>
      </c>
      <c r="J205" s="61">
        <f t="shared" si="31"/>
        <v>2.6633353107840203</v>
      </c>
      <c r="K205" s="61">
        <f t="shared" si="31"/>
        <v>2.8459774350855609</v>
      </c>
      <c r="L205" s="61">
        <f t="shared" si="31"/>
        <v>2.8340054089365276</v>
      </c>
      <c r="M205" s="61">
        <f t="shared" si="31"/>
        <v>2.7767845118133323</v>
      </c>
      <c r="N205" s="61">
        <f t="shared" si="31"/>
        <v>2.8612648516453696</v>
      </c>
      <c r="O205" s="61">
        <f t="shared" si="31"/>
        <v>2.9674544903621736</v>
      </c>
      <c r="P205" s="61">
        <f t="shared" si="31"/>
        <v>2.7349623694642631</v>
      </c>
      <c r="Q205" s="61">
        <f t="shared" si="31"/>
        <v>2.4768973160861947</v>
      </c>
      <c r="R205" s="61" t="str">
        <f t="shared" si="31"/>
        <v xml:space="preserve"> </v>
      </c>
      <c r="S205" s="61" t="str">
        <f t="shared" si="31"/>
        <v xml:space="preserve"> </v>
      </c>
      <c r="T205" s="61" t="str">
        <f t="shared" si="31"/>
        <v xml:space="preserve"> </v>
      </c>
    </row>
    <row r="206" spans="1:20" s="28" customFormat="1" ht="15" customHeight="1" x14ac:dyDescent="0.25">
      <c r="A206" s="37" t="s">
        <v>56</v>
      </c>
      <c r="B206" s="38" t="s">
        <v>57</v>
      </c>
      <c r="C206" s="39"/>
      <c r="D206" s="62">
        <f t="shared" si="31"/>
        <v>0.32860486800005378</v>
      </c>
      <c r="E206" s="62">
        <f t="shared" si="31"/>
        <v>0.34612291837284831</v>
      </c>
      <c r="F206" s="62">
        <f t="shared" si="31"/>
        <v>0.3509558017047063</v>
      </c>
      <c r="G206" s="62">
        <f t="shared" si="31"/>
        <v>0.36312708785945325</v>
      </c>
      <c r="H206" s="62">
        <f t="shared" si="31"/>
        <v>0.37009271486550505</v>
      </c>
      <c r="I206" s="62">
        <f t="shared" si="31"/>
        <v>0.41138539713880418</v>
      </c>
      <c r="J206" s="62">
        <f t="shared" si="31"/>
        <v>0.42697898401913353</v>
      </c>
      <c r="K206" s="62">
        <f t="shared" si="31"/>
        <v>0.48681003156018798</v>
      </c>
      <c r="L206" s="62">
        <f t="shared" si="31"/>
        <v>0.48800852788798454</v>
      </c>
      <c r="M206" s="62">
        <f t="shared" si="31"/>
        <v>0.48815392646767164</v>
      </c>
      <c r="N206" s="62">
        <f t="shared" si="31"/>
        <v>0.50466065295579077</v>
      </c>
      <c r="O206" s="62">
        <f t="shared" si="31"/>
        <v>0.52824955746265057</v>
      </c>
      <c r="P206" s="62">
        <f t="shared" si="31"/>
        <v>0.49158616733410321</v>
      </c>
      <c r="Q206" s="62">
        <f t="shared" si="31"/>
        <v>0.46194765706085544</v>
      </c>
      <c r="R206" s="62" t="str">
        <f t="shared" si="31"/>
        <v xml:space="preserve"> </v>
      </c>
      <c r="S206" s="62" t="str">
        <f t="shared" si="31"/>
        <v xml:space="preserve"> </v>
      </c>
      <c r="T206" s="62" t="str">
        <f t="shared" si="31"/>
        <v xml:space="preserve"> </v>
      </c>
    </row>
    <row r="207" spans="1:20" s="33" customFormat="1" x14ac:dyDescent="0.25">
      <c r="A207" s="29"/>
      <c r="B207" s="30">
        <v>1</v>
      </c>
      <c r="C207" s="36" t="s">
        <v>58</v>
      </c>
      <c r="D207" s="61" t="str">
        <f t="shared" si="31"/>
        <v xml:space="preserve"> </v>
      </c>
      <c r="E207" s="61" t="str">
        <f t="shared" si="31"/>
        <v xml:space="preserve"> </v>
      </c>
      <c r="F207" s="61" t="str">
        <f t="shared" si="31"/>
        <v xml:space="preserve"> </v>
      </c>
      <c r="G207" s="61" t="str">
        <f t="shared" si="31"/>
        <v xml:space="preserve"> </v>
      </c>
      <c r="H207" s="61" t="str">
        <f t="shared" si="31"/>
        <v xml:space="preserve"> </v>
      </c>
      <c r="I207" s="61" t="str">
        <f t="shared" si="31"/>
        <v xml:space="preserve"> </v>
      </c>
      <c r="J207" s="61" t="str">
        <f t="shared" si="31"/>
        <v xml:space="preserve"> </v>
      </c>
      <c r="K207" s="61" t="str">
        <f t="shared" si="31"/>
        <v xml:space="preserve"> </v>
      </c>
      <c r="L207" s="61" t="str">
        <f t="shared" si="31"/>
        <v xml:space="preserve"> </v>
      </c>
      <c r="M207" s="61" t="str">
        <f t="shared" si="31"/>
        <v xml:space="preserve"> </v>
      </c>
      <c r="N207" s="61" t="str">
        <f t="shared" si="31"/>
        <v xml:space="preserve"> </v>
      </c>
      <c r="O207" s="61" t="str">
        <f t="shared" si="31"/>
        <v xml:space="preserve"> </v>
      </c>
      <c r="P207" s="61" t="str">
        <f t="shared" si="31"/>
        <v xml:space="preserve"> </v>
      </c>
      <c r="Q207" s="61" t="str">
        <f t="shared" si="31"/>
        <v xml:space="preserve"> </v>
      </c>
      <c r="R207" s="61" t="str">
        <f t="shared" si="31"/>
        <v xml:space="preserve"> </v>
      </c>
      <c r="S207" s="61" t="str">
        <f t="shared" si="31"/>
        <v xml:space="preserve"> </v>
      </c>
      <c r="T207" s="61" t="str">
        <f t="shared" si="31"/>
        <v xml:space="preserve"> </v>
      </c>
    </row>
    <row r="208" spans="1:20" s="33" customFormat="1" x14ac:dyDescent="0.25">
      <c r="A208" s="29"/>
      <c r="B208" s="30">
        <v>2</v>
      </c>
      <c r="C208" s="36" t="s">
        <v>59</v>
      </c>
      <c r="D208" s="61">
        <f t="shared" ref="D208:T222" si="32">IF(D54=0," ",D54/D$74*100)</f>
        <v>0.30444749481070732</v>
      </c>
      <c r="E208" s="61">
        <f t="shared" si="32"/>
        <v>0.32158167162654305</v>
      </c>
      <c r="F208" s="61">
        <f t="shared" si="32"/>
        <v>0.32603303871633205</v>
      </c>
      <c r="G208" s="61">
        <f t="shared" si="32"/>
        <v>0.33744527202403712</v>
      </c>
      <c r="H208" s="61">
        <f t="shared" si="32"/>
        <v>0.34527177889652766</v>
      </c>
      <c r="I208" s="61">
        <f t="shared" si="32"/>
        <v>0.38464656980919892</v>
      </c>
      <c r="J208" s="61">
        <f t="shared" si="32"/>
        <v>0.39983319427568292</v>
      </c>
      <c r="K208" s="61">
        <f t="shared" si="32"/>
        <v>0.45728625148113644</v>
      </c>
      <c r="L208" s="61">
        <f t="shared" si="32"/>
        <v>0.45782581583984305</v>
      </c>
      <c r="M208" s="61">
        <f t="shared" si="32"/>
        <v>0.45690597627833246</v>
      </c>
      <c r="N208" s="61">
        <f t="shared" si="32"/>
        <v>0.47221930516067312</v>
      </c>
      <c r="O208" s="61">
        <f t="shared" si="32"/>
        <v>0.49446998822176413</v>
      </c>
      <c r="P208" s="61">
        <f t="shared" si="32"/>
        <v>0.46159556364344406</v>
      </c>
      <c r="Q208" s="61">
        <f t="shared" si="32"/>
        <v>0.43473632645926402</v>
      </c>
      <c r="R208" s="61" t="str">
        <f t="shared" si="32"/>
        <v xml:space="preserve"> </v>
      </c>
      <c r="S208" s="61" t="str">
        <f t="shared" si="32"/>
        <v xml:space="preserve"> </v>
      </c>
      <c r="T208" s="61" t="str">
        <f t="shared" si="32"/>
        <v xml:space="preserve"> </v>
      </c>
    </row>
    <row r="209" spans="1:20" s="33" customFormat="1" x14ac:dyDescent="0.25">
      <c r="A209" s="29"/>
      <c r="B209" s="30">
        <v>3</v>
      </c>
      <c r="C209" s="36" t="s">
        <v>60</v>
      </c>
      <c r="D209" s="61" t="str">
        <f t="shared" si="32"/>
        <v xml:space="preserve"> </v>
      </c>
      <c r="E209" s="61" t="str">
        <f t="shared" si="32"/>
        <v xml:space="preserve"> </v>
      </c>
      <c r="F209" s="61" t="str">
        <f t="shared" si="32"/>
        <v xml:space="preserve"> </v>
      </c>
      <c r="G209" s="61" t="str">
        <f t="shared" si="32"/>
        <v xml:space="preserve"> </v>
      </c>
      <c r="H209" s="61" t="str">
        <f t="shared" si="32"/>
        <v xml:space="preserve"> </v>
      </c>
      <c r="I209" s="61" t="str">
        <f t="shared" si="32"/>
        <v xml:space="preserve"> </v>
      </c>
      <c r="J209" s="61" t="str">
        <f t="shared" si="32"/>
        <v xml:space="preserve"> </v>
      </c>
      <c r="K209" s="61" t="str">
        <f t="shared" si="32"/>
        <v xml:space="preserve"> </v>
      </c>
      <c r="L209" s="61" t="str">
        <f t="shared" si="32"/>
        <v xml:space="preserve"> </v>
      </c>
      <c r="M209" s="61" t="str">
        <f t="shared" si="32"/>
        <v xml:space="preserve"> </v>
      </c>
      <c r="N209" s="61" t="str">
        <f t="shared" si="32"/>
        <v xml:space="preserve"> </v>
      </c>
      <c r="O209" s="61" t="str">
        <f t="shared" si="32"/>
        <v xml:space="preserve"> </v>
      </c>
      <c r="P209" s="61" t="str">
        <f t="shared" si="32"/>
        <v xml:space="preserve"> </v>
      </c>
      <c r="Q209" s="61" t="str">
        <f t="shared" si="32"/>
        <v xml:space="preserve"> </v>
      </c>
      <c r="R209" s="61" t="str">
        <f t="shared" si="32"/>
        <v xml:space="preserve"> </v>
      </c>
      <c r="S209" s="61" t="str">
        <f t="shared" si="32"/>
        <v xml:space="preserve"> </v>
      </c>
      <c r="T209" s="61" t="str">
        <f t="shared" si="32"/>
        <v xml:space="preserve"> </v>
      </c>
    </row>
    <row r="210" spans="1:20" s="33" customFormat="1" x14ac:dyDescent="0.25">
      <c r="A210" s="29"/>
      <c r="B210" s="30">
        <v>4</v>
      </c>
      <c r="C210" s="31" t="s">
        <v>61</v>
      </c>
      <c r="D210" s="61" t="str">
        <f t="shared" si="32"/>
        <v xml:space="preserve"> </v>
      </c>
      <c r="E210" s="61" t="str">
        <f t="shared" si="32"/>
        <v xml:space="preserve"> </v>
      </c>
      <c r="F210" s="61" t="str">
        <f t="shared" si="32"/>
        <v xml:space="preserve"> </v>
      </c>
      <c r="G210" s="61" t="str">
        <f t="shared" si="32"/>
        <v xml:space="preserve"> </v>
      </c>
      <c r="H210" s="61" t="str">
        <f t="shared" si="32"/>
        <v xml:space="preserve"> </v>
      </c>
      <c r="I210" s="61" t="str">
        <f t="shared" si="32"/>
        <v xml:space="preserve"> </v>
      </c>
      <c r="J210" s="61" t="str">
        <f t="shared" si="32"/>
        <v xml:space="preserve"> </v>
      </c>
      <c r="K210" s="61" t="str">
        <f t="shared" si="32"/>
        <v xml:space="preserve"> </v>
      </c>
      <c r="L210" s="61" t="str">
        <f t="shared" si="32"/>
        <v xml:space="preserve"> </v>
      </c>
      <c r="M210" s="61" t="str">
        <f t="shared" si="32"/>
        <v xml:space="preserve"> </v>
      </c>
      <c r="N210" s="61" t="str">
        <f t="shared" si="32"/>
        <v xml:space="preserve"> </v>
      </c>
      <c r="O210" s="61" t="str">
        <f t="shared" si="32"/>
        <v xml:space="preserve"> </v>
      </c>
      <c r="P210" s="61" t="str">
        <f t="shared" si="32"/>
        <v xml:space="preserve"> </v>
      </c>
      <c r="Q210" s="61" t="str">
        <f t="shared" si="32"/>
        <v xml:space="preserve"> </v>
      </c>
      <c r="R210" s="61" t="str">
        <f t="shared" si="32"/>
        <v xml:space="preserve"> </v>
      </c>
      <c r="S210" s="61" t="str">
        <f t="shared" si="32"/>
        <v xml:space="preserve"> </v>
      </c>
      <c r="T210" s="61" t="str">
        <f t="shared" si="32"/>
        <v xml:space="preserve"> </v>
      </c>
    </row>
    <row r="211" spans="1:20" s="33" customFormat="1" x14ac:dyDescent="0.25">
      <c r="A211" s="29"/>
      <c r="B211" s="30">
        <v>5</v>
      </c>
      <c r="C211" s="36" t="s">
        <v>62</v>
      </c>
      <c r="D211" s="61" t="str">
        <f t="shared" si="32"/>
        <v xml:space="preserve"> </v>
      </c>
      <c r="E211" s="61" t="str">
        <f t="shared" si="32"/>
        <v xml:space="preserve"> </v>
      </c>
      <c r="F211" s="61" t="str">
        <f t="shared" si="32"/>
        <v xml:space="preserve"> </v>
      </c>
      <c r="G211" s="61" t="str">
        <f t="shared" si="32"/>
        <v xml:space="preserve"> </v>
      </c>
      <c r="H211" s="61" t="str">
        <f t="shared" si="32"/>
        <v xml:space="preserve"> </v>
      </c>
      <c r="I211" s="61" t="str">
        <f t="shared" si="32"/>
        <v xml:space="preserve"> </v>
      </c>
      <c r="J211" s="61" t="str">
        <f t="shared" si="32"/>
        <v xml:space="preserve"> </v>
      </c>
      <c r="K211" s="61" t="str">
        <f t="shared" si="32"/>
        <v xml:space="preserve"> </v>
      </c>
      <c r="L211" s="61" t="str">
        <f t="shared" si="32"/>
        <v xml:space="preserve"> </v>
      </c>
      <c r="M211" s="61" t="str">
        <f t="shared" si="32"/>
        <v xml:space="preserve"> </v>
      </c>
      <c r="N211" s="61" t="str">
        <f t="shared" si="32"/>
        <v xml:space="preserve"> </v>
      </c>
      <c r="O211" s="61" t="str">
        <f t="shared" si="32"/>
        <v xml:space="preserve"> </v>
      </c>
      <c r="P211" s="61" t="str">
        <f t="shared" si="32"/>
        <v xml:space="preserve"> </v>
      </c>
      <c r="Q211" s="61" t="str">
        <f t="shared" si="32"/>
        <v xml:space="preserve"> </v>
      </c>
      <c r="R211" s="61" t="str">
        <f t="shared" si="32"/>
        <v xml:space="preserve"> </v>
      </c>
      <c r="S211" s="61" t="str">
        <f t="shared" si="32"/>
        <v xml:space="preserve"> </v>
      </c>
      <c r="T211" s="61" t="str">
        <f t="shared" si="32"/>
        <v xml:space="preserve"> </v>
      </c>
    </row>
    <row r="212" spans="1:20" s="33" customFormat="1" x14ac:dyDescent="0.25">
      <c r="A212" s="29"/>
      <c r="B212" s="30">
        <v>6</v>
      </c>
      <c r="C212" s="31" t="s">
        <v>63</v>
      </c>
      <c r="D212" s="61">
        <f t="shared" si="32"/>
        <v>2.4157373189346402E-2</v>
      </c>
      <c r="E212" s="61">
        <f t="shared" si="32"/>
        <v>2.4541246746305236E-2</v>
      </c>
      <c r="F212" s="61">
        <f t="shared" si="32"/>
        <v>2.4922762988374297E-2</v>
      </c>
      <c r="G212" s="61">
        <f t="shared" si="32"/>
        <v>2.5681815835416129E-2</v>
      </c>
      <c r="H212" s="61">
        <f t="shared" si="32"/>
        <v>2.4820935968977362E-2</v>
      </c>
      <c r="I212" s="61">
        <f t="shared" si="32"/>
        <v>2.6738827329605312E-2</v>
      </c>
      <c r="J212" s="61">
        <f t="shared" si="32"/>
        <v>2.7145789743450541E-2</v>
      </c>
      <c r="K212" s="61">
        <f t="shared" si="32"/>
        <v>2.9523780079051522E-2</v>
      </c>
      <c r="L212" s="61">
        <f t="shared" si="32"/>
        <v>3.0182712048141436E-2</v>
      </c>
      <c r="M212" s="61">
        <f t="shared" si="32"/>
        <v>3.1247950189339128E-2</v>
      </c>
      <c r="N212" s="61">
        <f t="shared" si="32"/>
        <v>3.2441347795117613E-2</v>
      </c>
      <c r="O212" s="61">
        <f t="shared" si="32"/>
        <v>3.3779569240886438E-2</v>
      </c>
      <c r="P212" s="61">
        <f t="shared" si="32"/>
        <v>2.9990603690659163E-2</v>
      </c>
      <c r="Q212" s="61">
        <f t="shared" si="32"/>
        <v>2.7211330601591411E-2</v>
      </c>
      <c r="R212" s="61" t="str">
        <f t="shared" si="32"/>
        <v xml:space="preserve"> </v>
      </c>
      <c r="S212" s="61" t="str">
        <f t="shared" si="32"/>
        <v xml:space="preserve"> </v>
      </c>
      <c r="T212" s="61" t="str">
        <f t="shared" si="32"/>
        <v xml:space="preserve"> </v>
      </c>
    </row>
    <row r="213" spans="1:20" s="28" customFormat="1" ht="15" customHeight="1" x14ac:dyDescent="0.25">
      <c r="A213" s="37" t="s">
        <v>64</v>
      </c>
      <c r="B213" s="38" t="s">
        <v>65</v>
      </c>
      <c r="C213" s="39"/>
      <c r="D213" s="62">
        <f t="shared" si="32"/>
        <v>0.13973823443183722</v>
      </c>
      <c r="E213" s="62">
        <f t="shared" si="32"/>
        <v>0.14019238864773156</v>
      </c>
      <c r="F213" s="62">
        <f t="shared" si="32"/>
        <v>0.14481386180528963</v>
      </c>
      <c r="G213" s="62">
        <f t="shared" si="32"/>
        <v>0.15715912575028354</v>
      </c>
      <c r="H213" s="62">
        <f t="shared" si="32"/>
        <v>0.16823354674798557</v>
      </c>
      <c r="I213" s="62">
        <f t="shared" si="32"/>
        <v>0.18310364097840207</v>
      </c>
      <c r="J213" s="62">
        <f t="shared" si="32"/>
        <v>0.19792240563762503</v>
      </c>
      <c r="K213" s="62">
        <f t="shared" si="32"/>
        <v>0.21705014337674422</v>
      </c>
      <c r="L213" s="62">
        <f t="shared" si="32"/>
        <v>0.22738635549959454</v>
      </c>
      <c r="M213" s="62">
        <f t="shared" si="32"/>
        <v>0.23523942054721436</v>
      </c>
      <c r="N213" s="62">
        <f t="shared" si="32"/>
        <v>0.24279867134595359</v>
      </c>
      <c r="O213" s="62">
        <f t="shared" si="32"/>
        <v>0.24911589423124006</v>
      </c>
      <c r="P213" s="62">
        <f t="shared" si="32"/>
        <v>0.21699426449253786</v>
      </c>
      <c r="Q213" s="62">
        <f t="shared" si="32"/>
        <v>0.20601040684909491</v>
      </c>
      <c r="R213" s="62" t="str">
        <f t="shared" si="32"/>
        <v xml:space="preserve"> </v>
      </c>
      <c r="S213" s="62" t="str">
        <f t="shared" si="32"/>
        <v xml:space="preserve"> </v>
      </c>
      <c r="T213" s="62" t="str">
        <f t="shared" si="32"/>
        <v xml:space="preserve"> </v>
      </c>
    </row>
    <row r="214" spans="1:20" s="33" customFormat="1" x14ac:dyDescent="0.25">
      <c r="A214" s="29"/>
      <c r="B214" s="30">
        <v>1</v>
      </c>
      <c r="C214" s="36" t="s">
        <v>66</v>
      </c>
      <c r="D214" s="61">
        <f t="shared" si="32"/>
        <v>4.1006192974899817E-2</v>
      </c>
      <c r="E214" s="61">
        <f t="shared" si="32"/>
        <v>4.1387388525439509E-2</v>
      </c>
      <c r="F214" s="61">
        <f t="shared" si="32"/>
        <v>4.2895823314713429E-2</v>
      </c>
      <c r="G214" s="61">
        <f t="shared" si="32"/>
        <v>4.563029927678542E-2</v>
      </c>
      <c r="H214" s="61">
        <f t="shared" si="32"/>
        <v>4.9488509388039462E-2</v>
      </c>
      <c r="I214" s="61">
        <f t="shared" si="32"/>
        <v>5.2114578451621575E-2</v>
      </c>
      <c r="J214" s="61">
        <f t="shared" si="32"/>
        <v>5.6802380352806645E-2</v>
      </c>
      <c r="K214" s="61">
        <f t="shared" si="32"/>
        <v>5.5628064955874419E-2</v>
      </c>
      <c r="L214" s="61">
        <f t="shared" si="32"/>
        <v>5.3914847315752988E-2</v>
      </c>
      <c r="M214" s="61">
        <f t="shared" si="32"/>
        <v>5.2919295314983891E-2</v>
      </c>
      <c r="N214" s="61">
        <f t="shared" si="32"/>
        <v>5.4196753495710202E-2</v>
      </c>
      <c r="O214" s="61">
        <f t="shared" si="32"/>
        <v>5.3672133734056833E-2</v>
      </c>
      <c r="P214" s="61">
        <f t="shared" si="32"/>
        <v>4.0900965140477932E-2</v>
      </c>
      <c r="Q214" s="61">
        <f t="shared" si="32"/>
        <v>4.4269357719739354E-2</v>
      </c>
      <c r="R214" s="61" t="str">
        <f t="shared" si="32"/>
        <v xml:space="preserve"> </v>
      </c>
      <c r="S214" s="61" t="str">
        <f t="shared" si="32"/>
        <v xml:space="preserve"> </v>
      </c>
      <c r="T214" s="61" t="str">
        <f t="shared" si="32"/>
        <v xml:space="preserve"> </v>
      </c>
    </row>
    <row r="215" spans="1:20" s="33" customFormat="1" x14ac:dyDescent="0.25">
      <c r="A215" s="29"/>
      <c r="B215" s="30">
        <v>2</v>
      </c>
      <c r="C215" s="36" t="s">
        <v>67</v>
      </c>
      <c r="D215" s="61">
        <f t="shared" si="32"/>
        <v>9.8732041456937411E-2</v>
      </c>
      <c r="E215" s="61">
        <f t="shared" si="32"/>
        <v>9.8805000122292069E-2</v>
      </c>
      <c r="F215" s="61">
        <f t="shared" si="32"/>
        <v>0.10191803849057619</v>
      </c>
      <c r="G215" s="61">
        <f t="shared" si="32"/>
        <v>0.11152882647349814</v>
      </c>
      <c r="H215" s="61">
        <f t="shared" si="32"/>
        <v>0.11874503735994611</v>
      </c>
      <c r="I215" s="61">
        <f t="shared" si="32"/>
        <v>0.13098906252678047</v>
      </c>
      <c r="J215" s="61">
        <f t="shared" si="32"/>
        <v>0.1411200252848184</v>
      </c>
      <c r="K215" s="61">
        <f t="shared" si="32"/>
        <v>0.16142207842086981</v>
      </c>
      <c r="L215" s="61">
        <f t="shared" si="32"/>
        <v>0.17347150818384158</v>
      </c>
      <c r="M215" s="61">
        <f t="shared" si="32"/>
        <v>0.18232012523223046</v>
      </c>
      <c r="N215" s="61">
        <f t="shared" si="32"/>
        <v>0.18860191785024341</v>
      </c>
      <c r="O215" s="61">
        <f t="shared" si="32"/>
        <v>0.19544376049718321</v>
      </c>
      <c r="P215" s="61">
        <f t="shared" si="32"/>
        <v>0.17609329935205992</v>
      </c>
      <c r="Q215" s="61">
        <f t="shared" si="32"/>
        <v>0.16174104912935555</v>
      </c>
      <c r="R215" s="61" t="str">
        <f t="shared" si="32"/>
        <v xml:space="preserve"> </v>
      </c>
      <c r="S215" s="61" t="str">
        <f t="shared" si="32"/>
        <v xml:space="preserve"> </v>
      </c>
      <c r="T215" s="61" t="str">
        <f t="shared" si="32"/>
        <v xml:space="preserve"> </v>
      </c>
    </row>
    <row r="216" spans="1:20" s="28" customFormat="1" ht="15" customHeight="1" x14ac:dyDescent="0.25">
      <c r="A216" s="37" t="s">
        <v>68</v>
      </c>
      <c r="B216" s="38" t="s">
        <v>69</v>
      </c>
      <c r="C216" s="39"/>
      <c r="D216" s="62">
        <f t="shared" si="32"/>
        <v>0.36689758100381908</v>
      </c>
      <c r="E216" s="62">
        <f t="shared" si="32"/>
        <v>0.40449709361732206</v>
      </c>
      <c r="F216" s="62">
        <f t="shared" si="32"/>
        <v>0.39420157266475564</v>
      </c>
      <c r="G216" s="62">
        <f t="shared" si="32"/>
        <v>0.37628577615583036</v>
      </c>
      <c r="H216" s="62">
        <f t="shared" si="32"/>
        <v>0.38400065185382576</v>
      </c>
      <c r="I216" s="62">
        <f t="shared" si="32"/>
        <v>0.37883538111078441</v>
      </c>
      <c r="J216" s="62">
        <f t="shared" si="32"/>
        <v>0.34716079489804641</v>
      </c>
      <c r="K216" s="62">
        <f t="shared" si="32"/>
        <v>0.38131166537570066</v>
      </c>
      <c r="L216" s="62">
        <f t="shared" si="32"/>
        <v>0.36613772910315168</v>
      </c>
      <c r="M216" s="62">
        <f t="shared" si="32"/>
        <v>0.35714758507242833</v>
      </c>
      <c r="N216" s="62">
        <f t="shared" si="32"/>
        <v>0.36966311541621333</v>
      </c>
      <c r="O216" s="62">
        <f t="shared" si="32"/>
        <v>0.38570729591565561</v>
      </c>
      <c r="P216" s="62">
        <f t="shared" si="32"/>
        <v>0.39009979583557441</v>
      </c>
      <c r="Q216" s="62">
        <f t="shared" si="32"/>
        <v>0.36527494026658353</v>
      </c>
      <c r="R216" s="62" t="str">
        <f t="shared" si="32"/>
        <v xml:space="preserve"> </v>
      </c>
      <c r="S216" s="62" t="str">
        <f t="shared" si="32"/>
        <v xml:space="preserve"> </v>
      </c>
      <c r="T216" s="62" t="str">
        <f t="shared" si="32"/>
        <v xml:space="preserve"> </v>
      </c>
    </row>
    <row r="217" spans="1:20" s="28" customFormat="1" ht="15" customHeight="1" x14ac:dyDescent="0.25">
      <c r="A217" s="37" t="s">
        <v>70</v>
      </c>
      <c r="B217" s="38" t="s">
        <v>71</v>
      </c>
      <c r="C217" s="39"/>
      <c r="D217" s="62">
        <f t="shared" si="32"/>
        <v>0.76391015600330625</v>
      </c>
      <c r="E217" s="62">
        <f t="shared" si="32"/>
        <v>1.0472797043195192</v>
      </c>
      <c r="F217" s="62">
        <f t="shared" si="32"/>
        <v>0.84650258184150851</v>
      </c>
      <c r="G217" s="62">
        <f t="shared" si="32"/>
        <v>0.48922223737640241</v>
      </c>
      <c r="H217" s="62">
        <f t="shared" si="32"/>
        <v>0.59770589721302114</v>
      </c>
      <c r="I217" s="62">
        <f t="shared" si="32"/>
        <v>0.66023327359397921</v>
      </c>
      <c r="J217" s="62">
        <f t="shared" si="32"/>
        <v>0.65501882719683957</v>
      </c>
      <c r="K217" s="62">
        <f t="shared" si="32"/>
        <v>0.61354392297837546</v>
      </c>
      <c r="L217" s="62">
        <f t="shared" si="32"/>
        <v>0.5856506642849969</v>
      </c>
      <c r="M217" s="62">
        <f t="shared" si="32"/>
        <v>0.56446884639444761</v>
      </c>
      <c r="N217" s="62">
        <f t="shared" si="32"/>
        <v>0.59044785880618722</v>
      </c>
      <c r="O217" s="62">
        <f t="shared" si="32"/>
        <v>0.57317380341535085</v>
      </c>
      <c r="P217" s="62">
        <f t="shared" si="32"/>
        <v>0.55202590331578216</v>
      </c>
      <c r="Q217" s="62">
        <f t="shared" si="32"/>
        <v>0.53192802338510181</v>
      </c>
      <c r="R217" s="62" t="str">
        <f t="shared" si="32"/>
        <v xml:space="preserve"> </v>
      </c>
      <c r="S217" s="62" t="str">
        <f t="shared" si="32"/>
        <v xml:space="preserve"> </v>
      </c>
      <c r="T217" s="62" t="str">
        <f t="shared" si="32"/>
        <v xml:space="preserve"> </v>
      </c>
    </row>
    <row r="218" spans="1:20" s="33" customFormat="1" x14ac:dyDescent="0.25">
      <c r="A218" s="29"/>
      <c r="B218" s="30">
        <v>1</v>
      </c>
      <c r="C218" s="47" t="s">
        <v>72</v>
      </c>
      <c r="D218" s="61">
        <f t="shared" si="32"/>
        <v>0.72135386243153299</v>
      </c>
      <c r="E218" s="61">
        <f t="shared" si="32"/>
        <v>1.0040021381120836</v>
      </c>
      <c r="F218" s="61">
        <f t="shared" si="32"/>
        <v>0.80262392671670779</v>
      </c>
      <c r="G218" s="61">
        <f t="shared" si="32"/>
        <v>0.44366475523581089</v>
      </c>
      <c r="H218" s="61">
        <f t="shared" si="32"/>
        <v>0.55134497676527605</v>
      </c>
      <c r="I218" s="61">
        <f t="shared" si="32"/>
        <v>0.6136186658505296</v>
      </c>
      <c r="J218" s="61">
        <f t="shared" si="32"/>
        <v>0.60661732356751841</v>
      </c>
      <c r="K218" s="61">
        <f t="shared" si="32"/>
        <v>0.56331742690429043</v>
      </c>
      <c r="L218" s="61">
        <f t="shared" si="32"/>
        <v>0.53580055849083497</v>
      </c>
      <c r="M218" s="61">
        <f t="shared" si="32"/>
        <v>0.51572072633086008</v>
      </c>
      <c r="N218" s="61">
        <f t="shared" si="32"/>
        <v>0.54033384106477711</v>
      </c>
      <c r="O218" s="61">
        <f t="shared" si="32"/>
        <v>0.52318066444160372</v>
      </c>
      <c r="P218" s="61">
        <f t="shared" si="32"/>
        <v>0.50427491838770555</v>
      </c>
      <c r="Q218" s="61">
        <f t="shared" si="32"/>
        <v>0.48894828000653351</v>
      </c>
      <c r="R218" s="61" t="str">
        <f t="shared" si="32"/>
        <v xml:space="preserve"> </v>
      </c>
      <c r="S218" s="61" t="str">
        <f t="shared" si="32"/>
        <v xml:space="preserve"> </v>
      </c>
      <c r="T218" s="61" t="str">
        <f t="shared" si="32"/>
        <v xml:space="preserve"> </v>
      </c>
    </row>
    <row r="219" spans="1:20" s="33" customFormat="1" x14ac:dyDescent="0.25">
      <c r="A219" s="29"/>
      <c r="B219" s="30">
        <v>2</v>
      </c>
      <c r="C219" s="47" t="s">
        <v>73</v>
      </c>
      <c r="D219" s="61">
        <f t="shared" si="32"/>
        <v>8.9721372599486822E-3</v>
      </c>
      <c r="E219" s="61">
        <f t="shared" si="32"/>
        <v>9.1114389071714815E-3</v>
      </c>
      <c r="F219" s="61">
        <f t="shared" si="32"/>
        <v>9.3814718183683077E-3</v>
      </c>
      <c r="G219" s="61">
        <f t="shared" si="32"/>
        <v>9.8775829685127953E-3</v>
      </c>
      <c r="H219" s="61">
        <f t="shared" si="32"/>
        <v>9.9093213469458596E-3</v>
      </c>
      <c r="I219" s="61">
        <f t="shared" si="32"/>
        <v>1.0135098620707167E-2</v>
      </c>
      <c r="J219" s="61">
        <f t="shared" si="32"/>
        <v>1.0437686999831077E-2</v>
      </c>
      <c r="K219" s="61">
        <f t="shared" si="32"/>
        <v>1.1083178152645876E-2</v>
      </c>
      <c r="L219" s="61">
        <f t="shared" si="32"/>
        <v>1.1311782700863547E-2</v>
      </c>
      <c r="M219" s="61">
        <f t="shared" si="32"/>
        <v>1.1079542922192756E-2</v>
      </c>
      <c r="N219" s="61">
        <f t="shared" si="32"/>
        <v>1.1468545745434012E-2</v>
      </c>
      <c r="O219" s="61">
        <f t="shared" si="32"/>
        <v>1.1363973007618402E-2</v>
      </c>
      <c r="P219" s="61">
        <f t="shared" si="32"/>
        <v>1.1009479605164584E-2</v>
      </c>
      <c r="Q219" s="61">
        <f t="shared" si="32"/>
        <v>1.0013476302103608E-2</v>
      </c>
      <c r="R219" s="61" t="str">
        <f t="shared" si="32"/>
        <v xml:space="preserve"> </v>
      </c>
      <c r="S219" s="61" t="str">
        <f t="shared" si="32"/>
        <v xml:space="preserve"> </v>
      </c>
      <c r="T219" s="61" t="str">
        <f t="shared" si="32"/>
        <v xml:space="preserve"> </v>
      </c>
    </row>
    <row r="220" spans="1:20" s="33" customFormat="1" x14ac:dyDescent="0.25">
      <c r="A220" s="29"/>
      <c r="B220" s="30">
        <v>3</v>
      </c>
      <c r="C220" s="47" t="s">
        <v>74</v>
      </c>
      <c r="D220" s="61">
        <f t="shared" si="32"/>
        <v>3.2819946258218782E-2</v>
      </c>
      <c r="E220" s="61">
        <f t="shared" si="32"/>
        <v>3.3433785135188174E-2</v>
      </c>
      <c r="F220" s="61">
        <f t="shared" si="32"/>
        <v>3.3805015702741574E-2</v>
      </c>
      <c r="G220" s="61">
        <f t="shared" si="32"/>
        <v>3.5019003607623327E-2</v>
      </c>
      <c r="H220" s="61">
        <f t="shared" si="32"/>
        <v>3.5835141102773159E-2</v>
      </c>
      <c r="I220" s="61">
        <f t="shared" si="32"/>
        <v>3.5883514939300268E-2</v>
      </c>
      <c r="J220" s="61">
        <f t="shared" si="32"/>
        <v>3.7414314305241766E-2</v>
      </c>
      <c r="K220" s="61">
        <f t="shared" si="32"/>
        <v>3.8593824175283904E-2</v>
      </c>
      <c r="L220" s="61">
        <f t="shared" si="32"/>
        <v>3.7992116546694411E-2</v>
      </c>
      <c r="M220" s="61">
        <f t="shared" si="32"/>
        <v>3.7138337516992311E-2</v>
      </c>
      <c r="N220" s="61">
        <f t="shared" si="32"/>
        <v>3.8112938998406058E-2</v>
      </c>
      <c r="O220" s="61">
        <f t="shared" si="32"/>
        <v>3.8099511278780605E-2</v>
      </c>
      <c r="P220" s="61">
        <f t="shared" si="32"/>
        <v>3.6236332233337228E-2</v>
      </c>
      <c r="Q220" s="61">
        <f t="shared" si="32"/>
        <v>3.2476809713765778E-2</v>
      </c>
      <c r="R220" s="61" t="str">
        <f t="shared" si="32"/>
        <v xml:space="preserve"> </v>
      </c>
      <c r="S220" s="61" t="str">
        <f t="shared" si="32"/>
        <v xml:space="preserve"> </v>
      </c>
      <c r="T220" s="61" t="str">
        <f t="shared" si="32"/>
        <v xml:space="preserve"> </v>
      </c>
    </row>
    <row r="221" spans="1:20" s="33" customFormat="1" x14ac:dyDescent="0.25">
      <c r="A221" s="29"/>
      <c r="B221" s="30">
        <v>4</v>
      </c>
      <c r="C221" s="47" t="s">
        <v>75</v>
      </c>
      <c r="D221" s="61">
        <f t="shared" si="32"/>
        <v>7.6421005360581171E-4</v>
      </c>
      <c r="E221" s="61">
        <f t="shared" si="32"/>
        <v>7.3234216507599593E-4</v>
      </c>
      <c r="F221" s="61">
        <f t="shared" si="32"/>
        <v>6.9216760369072538E-4</v>
      </c>
      <c r="G221" s="61">
        <f t="shared" si="32"/>
        <v>6.6089556445532698E-4</v>
      </c>
      <c r="H221" s="61">
        <f t="shared" si="32"/>
        <v>6.1645799802603112E-4</v>
      </c>
      <c r="I221" s="61">
        <f t="shared" si="32"/>
        <v>5.9599418344218123E-4</v>
      </c>
      <c r="J221" s="61">
        <f t="shared" si="32"/>
        <v>5.4950232424826333E-4</v>
      </c>
      <c r="K221" s="61">
        <f t="shared" si="32"/>
        <v>5.4949374615522178E-4</v>
      </c>
      <c r="L221" s="61">
        <f t="shared" si="32"/>
        <v>5.4620654660394573E-4</v>
      </c>
      <c r="M221" s="61">
        <f t="shared" si="32"/>
        <v>5.3023962440238641E-4</v>
      </c>
      <c r="N221" s="61">
        <f t="shared" si="32"/>
        <v>5.3253299756999975E-4</v>
      </c>
      <c r="O221" s="61">
        <f t="shared" si="32"/>
        <v>5.2965468734812444E-4</v>
      </c>
      <c r="P221" s="61">
        <f t="shared" si="32"/>
        <v>5.0517308957475639E-4</v>
      </c>
      <c r="Q221" s="61">
        <f t="shared" si="32"/>
        <v>4.8945736269893989E-4</v>
      </c>
      <c r="R221" s="61" t="str">
        <f t="shared" si="32"/>
        <v xml:space="preserve"> </v>
      </c>
      <c r="S221" s="61" t="str">
        <f t="shared" si="32"/>
        <v xml:space="preserve"> </v>
      </c>
      <c r="T221" s="61" t="str">
        <f t="shared" si="32"/>
        <v xml:space="preserve"> </v>
      </c>
    </row>
    <row r="222" spans="1:20" s="33" customFormat="1" ht="15" customHeight="1" x14ac:dyDescent="0.25">
      <c r="A222" s="37" t="s">
        <v>76</v>
      </c>
      <c r="B222" s="38" t="s">
        <v>77</v>
      </c>
      <c r="C222" s="39"/>
      <c r="D222" s="62">
        <f t="shared" si="32"/>
        <v>0.58142427651156758</v>
      </c>
      <c r="E222" s="62">
        <f t="shared" si="32"/>
        <v>0.60434134859929167</v>
      </c>
      <c r="F222" s="62">
        <f t="shared" si="32"/>
        <v>0.62053340238246135</v>
      </c>
      <c r="G222" s="62">
        <f t="shared" si="32"/>
        <v>0.6310413137035884</v>
      </c>
      <c r="H222" s="62">
        <f t="shared" si="32"/>
        <v>0.65323538052701435</v>
      </c>
      <c r="I222" s="62">
        <f t="shared" si="32"/>
        <v>0.67772760288100387</v>
      </c>
      <c r="J222" s="62">
        <f t="shared" si="32"/>
        <v>0.67461233330646309</v>
      </c>
      <c r="K222" s="62">
        <f t="shared" si="32"/>
        <v>0.7600598656788824</v>
      </c>
      <c r="L222" s="62">
        <f t="shared" si="32"/>
        <v>0.7468656837285077</v>
      </c>
      <c r="M222" s="62">
        <f t="shared" si="32"/>
        <v>0.75353079431749947</v>
      </c>
      <c r="N222" s="62">
        <f t="shared" si="32"/>
        <v>0.77006115850435353</v>
      </c>
      <c r="O222" s="62">
        <f t="shared" si="32"/>
        <v>0.7804801284285674</v>
      </c>
      <c r="P222" s="62">
        <f t="shared" si="32"/>
        <v>0.74701034227289753</v>
      </c>
      <c r="Q222" s="62">
        <f t="shared" si="32"/>
        <v>0.67624830820061355</v>
      </c>
      <c r="R222" s="62" t="str">
        <f t="shared" si="32"/>
        <v xml:space="preserve"> </v>
      </c>
      <c r="S222" s="62" t="str">
        <f t="shared" si="32"/>
        <v xml:space="preserve"> </v>
      </c>
      <c r="T222" s="62" t="str">
        <f t="shared" si="32"/>
        <v xml:space="preserve"> </v>
      </c>
    </row>
    <row r="223" spans="1:20" s="33" customFormat="1" ht="15" customHeight="1" x14ac:dyDescent="0.25">
      <c r="A223" s="37" t="s">
        <v>78</v>
      </c>
      <c r="B223" s="38" t="s">
        <v>79</v>
      </c>
      <c r="C223" s="39"/>
      <c r="D223" s="62">
        <f t="shared" ref="D223:T229" si="33">IF(D69=0," ",D69/D$74*100)</f>
        <v>8.0042738446007731E-4</v>
      </c>
      <c r="E223" s="62">
        <f t="shared" si="33"/>
        <v>8.1329053161286672E-4</v>
      </c>
      <c r="F223" s="62">
        <f t="shared" si="33"/>
        <v>8.264705441083899E-4</v>
      </c>
      <c r="G223" s="62">
        <f t="shared" si="33"/>
        <v>8.4906681471787258E-4</v>
      </c>
      <c r="H223" s="62">
        <f t="shared" si="33"/>
        <v>8.7170125194486342E-4</v>
      </c>
      <c r="I223" s="62">
        <f t="shared" si="33"/>
        <v>9.0878437649893624E-4</v>
      </c>
      <c r="J223" s="62">
        <f t="shared" si="33"/>
        <v>9.3526232372905785E-4</v>
      </c>
      <c r="K223" s="62">
        <f t="shared" si="33"/>
        <v>1.0124766795202194E-3</v>
      </c>
      <c r="L223" s="62">
        <f t="shared" si="33"/>
        <v>1.0001465762536407E-3</v>
      </c>
      <c r="M223" s="62">
        <f t="shared" si="33"/>
        <v>9.9930766321147213E-4</v>
      </c>
      <c r="N223" s="62">
        <f t="shared" si="33"/>
        <v>1.030722057546483E-3</v>
      </c>
      <c r="O223" s="62">
        <f t="shared" si="33"/>
        <v>1.0461503124971187E-3</v>
      </c>
      <c r="P223" s="62">
        <f t="shared" si="33"/>
        <v>8.0844229606627288E-4</v>
      </c>
      <c r="Q223" s="62">
        <f t="shared" si="33"/>
        <v>7.0888264583220345E-4</v>
      </c>
      <c r="R223" s="62" t="str">
        <f t="shared" si="33"/>
        <v xml:space="preserve"> </v>
      </c>
      <c r="S223" s="62" t="str">
        <f t="shared" si="33"/>
        <v xml:space="preserve"> </v>
      </c>
      <c r="T223" s="62" t="str">
        <f t="shared" si="33"/>
        <v xml:space="preserve"> </v>
      </c>
    </row>
    <row r="224" spans="1:20" s="33" customFormat="1" ht="15" customHeight="1" x14ac:dyDescent="0.25">
      <c r="A224" s="37" t="s">
        <v>80</v>
      </c>
      <c r="B224" s="38" t="s">
        <v>81</v>
      </c>
      <c r="C224" s="39"/>
      <c r="D224" s="62">
        <f t="shared" si="33"/>
        <v>2.3154417406974406</v>
      </c>
      <c r="E224" s="62">
        <f t="shared" si="33"/>
        <v>2.4919210054996679</v>
      </c>
      <c r="F224" s="62">
        <f t="shared" si="33"/>
        <v>2.5131746316029191</v>
      </c>
      <c r="G224" s="62">
        <f t="shared" si="33"/>
        <v>2.6320742490844284</v>
      </c>
      <c r="H224" s="62">
        <f t="shared" si="33"/>
        <v>2.8165421526688617</v>
      </c>
      <c r="I224" s="62">
        <f t="shared" si="33"/>
        <v>2.7326986707552399</v>
      </c>
      <c r="J224" s="62">
        <f t="shared" si="33"/>
        <v>2.5194927434330534</v>
      </c>
      <c r="K224" s="62">
        <f t="shared" si="33"/>
        <v>2.629325703302746</v>
      </c>
      <c r="L224" s="62">
        <f t="shared" si="33"/>
        <v>2.5019020624096417</v>
      </c>
      <c r="M224" s="62">
        <f t="shared" si="33"/>
        <v>2.3679690411723442</v>
      </c>
      <c r="N224" s="62">
        <f t="shared" si="33"/>
        <v>2.3469252980001531</v>
      </c>
      <c r="O224" s="62">
        <f t="shared" si="33"/>
        <v>2.3610421949382081</v>
      </c>
      <c r="P224" s="62">
        <f t="shared" si="33"/>
        <v>2.2600270635847157</v>
      </c>
      <c r="Q224" s="62">
        <f t="shared" si="33"/>
        <v>1.9769299977728096</v>
      </c>
      <c r="R224" s="62" t="str">
        <f t="shared" si="33"/>
        <v xml:space="preserve"> </v>
      </c>
      <c r="S224" s="62" t="str">
        <f t="shared" si="33"/>
        <v xml:space="preserve"> </v>
      </c>
      <c r="T224" s="62" t="str">
        <f t="shared" si="33"/>
        <v xml:space="preserve"> </v>
      </c>
    </row>
    <row r="225" spans="1:20" s="33" customFormat="1" ht="15" customHeight="1" x14ac:dyDescent="0.25">
      <c r="A225" s="37" t="s">
        <v>82</v>
      </c>
      <c r="B225" s="38" t="s">
        <v>83</v>
      </c>
      <c r="C225" s="39"/>
      <c r="D225" s="62">
        <f t="shared" si="33"/>
        <v>0.54380673293571291</v>
      </c>
      <c r="E225" s="62">
        <f t="shared" si="33"/>
        <v>0.53573443755502992</v>
      </c>
      <c r="F225" s="62">
        <f t="shared" si="33"/>
        <v>0.53328087217759756</v>
      </c>
      <c r="G225" s="62">
        <f t="shared" si="33"/>
        <v>0.53629507362209838</v>
      </c>
      <c r="H225" s="62">
        <f t="shared" si="33"/>
        <v>0.54339520487414394</v>
      </c>
      <c r="I225" s="62">
        <f t="shared" si="33"/>
        <v>0.54950285020525536</v>
      </c>
      <c r="J225" s="62">
        <f t="shared" si="33"/>
        <v>0.54195117962817407</v>
      </c>
      <c r="K225" s="62">
        <f t="shared" si="33"/>
        <v>0.61274109884150985</v>
      </c>
      <c r="L225" s="62">
        <f t="shared" si="33"/>
        <v>0.61233893889171143</v>
      </c>
      <c r="M225" s="62">
        <f t="shared" si="33"/>
        <v>0.59119713653493711</v>
      </c>
      <c r="N225" s="62">
        <f t="shared" si="33"/>
        <v>0.60465746008533816</v>
      </c>
      <c r="O225" s="62">
        <f t="shared" si="33"/>
        <v>0.62053374504009917</v>
      </c>
      <c r="P225" s="62">
        <f t="shared" si="33"/>
        <v>0.6101420628930937</v>
      </c>
      <c r="Q225" s="62">
        <f t="shared" si="33"/>
        <v>0.55588013736597719</v>
      </c>
      <c r="R225" s="62" t="str">
        <f t="shared" si="33"/>
        <v xml:space="preserve"> </v>
      </c>
      <c r="S225" s="62" t="str">
        <f t="shared" si="33"/>
        <v xml:space="preserve"> </v>
      </c>
      <c r="T225" s="62" t="str">
        <f t="shared" si="33"/>
        <v xml:space="preserve"> </v>
      </c>
    </row>
    <row r="226" spans="1:20" s="33" customFormat="1" ht="15" customHeight="1" x14ac:dyDescent="0.25">
      <c r="A226" s="37" t="s">
        <v>84</v>
      </c>
      <c r="B226" s="38" t="s">
        <v>85</v>
      </c>
      <c r="C226" s="39"/>
      <c r="D226" s="62">
        <f t="shared" si="33"/>
        <v>0.13973949504110314</v>
      </c>
      <c r="E226" s="62">
        <f t="shared" si="33"/>
        <v>0.13434495020240544</v>
      </c>
      <c r="F226" s="62">
        <f t="shared" si="33"/>
        <v>0.13799730770856486</v>
      </c>
      <c r="G226" s="62">
        <f t="shared" si="33"/>
        <v>0.1409834494771913</v>
      </c>
      <c r="H226" s="62">
        <f t="shared" si="33"/>
        <v>0.14248152911097589</v>
      </c>
      <c r="I226" s="62">
        <f t="shared" si="33"/>
        <v>0.15087700833072201</v>
      </c>
      <c r="J226" s="62">
        <f t="shared" si="33"/>
        <v>0.16147968982002961</v>
      </c>
      <c r="K226" s="62">
        <f t="shared" si="33"/>
        <v>0.18956376704543301</v>
      </c>
      <c r="L226" s="62">
        <f t="shared" si="33"/>
        <v>0.18244755047668371</v>
      </c>
      <c r="M226" s="62">
        <f t="shared" si="33"/>
        <v>0.17580932126269869</v>
      </c>
      <c r="N226" s="62">
        <f t="shared" si="33"/>
        <v>0.18353068400437142</v>
      </c>
      <c r="O226" s="62">
        <f t="shared" si="33"/>
        <v>0.19741765496368388</v>
      </c>
      <c r="P226" s="62">
        <f t="shared" si="33"/>
        <v>0.20937656900776019</v>
      </c>
      <c r="Q226" s="62">
        <f t="shared" si="33"/>
        <v>0.20610889210829123</v>
      </c>
      <c r="R226" s="62" t="str">
        <f t="shared" si="33"/>
        <v xml:space="preserve"> </v>
      </c>
      <c r="S226" s="62" t="str">
        <f t="shared" si="33"/>
        <v xml:space="preserve"> </v>
      </c>
      <c r="T226" s="62" t="str">
        <f t="shared" si="33"/>
        <v xml:space="preserve"> </v>
      </c>
    </row>
    <row r="227" spans="1:20" s="33" customFormat="1" ht="15" customHeight="1" x14ac:dyDescent="0.25">
      <c r="A227" s="37" t="s">
        <v>86</v>
      </c>
      <c r="B227" s="48" t="s">
        <v>87</v>
      </c>
      <c r="C227" s="49"/>
      <c r="D227" s="63">
        <f t="shared" si="33"/>
        <v>0.37249308208220494</v>
      </c>
      <c r="E227" s="63">
        <f t="shared" si="33"/>
        <v>0.37013626747836675</v>
      </c>
      <c r="F227" s="63">
        <f t="shared" si="33"/>
        <v>0.354806649824005</v>
      </c>
      <c r="G227" s="63">
        <f t="shared" si="33"/>
        <v>0.3788349417363136</v>
      </c>
      <c r="H227" s="63">
        <f t="shared" si="33"/>
        <v>0.35255167881000682</v>
      </c>
      <c r="I227" s="63">
        <f t="shared" si="33"/>
        <v>0.37860676268664123</v>
      </c>
      <c r="J227" s="63">
        <f t="shared" si="33"/>
        <v>0.40494209205140308</v>
      </c>
      <c r="K227" s="63">
        <f t="shared" si="33"/>
        <v>0.47146579475642098</v>
      </c>
      <c r="L227" s="63">
        <f t="shared" si="33"/>
        <v>0.47760423660154233</v>
      </c>
      <c r="M227" s="63">
        <f t="shared" si="33"/>
        <v>0.47573648043631067</v>
      </c>
      <c r="N227" s="63">
        <f t="shared" si="33"/>
        <v>0.49909712455313637</v>
      </c>
      <c r="O227" s="63">
        <f t="shared" si="33"/>
        <v>0.5178911334508427</v>
      </c>
      <c r="P227" s="63">
        <f t="shared" si="33"/>
        <v>0.39868124927197829</v>
      </c>
      <c r="Q227" s="63">
        <f t="shared" si="33"/>
        <v>0.36347535713272011</v>
      </c>
      <c r="R227" s="63" t="str">
        <f t="shared" si="33"/>
        <v xml:space="preserve"> </v>
      </c>
      <c r="S227" s="63" t="str">
        <f t="shared" si="33"/>
        <v xml:space="preserve"> </v>
      </c>
      <c r="T227" s="63" t="str">
        <f t="shared" si="33"/>
        <v xml:space="preserve"> </v>
      </c>
    </row>
    <row r="228" spans="1:20" s="5" customFormat="1" ht="20.25" customHeight="1" x14ac:dyDescent="0.25">
      <c r="A228" s="64"/>
      <c r="B228" s="65" t="s">
        <v>88</v>
      </c>
      <c r="C228" s="65"/>
      <c r="D228" s="66">
        <f t="shared" si="33"/>
        <v>100</v>
      </c>
      <c r="E228" s="66">
        <f t="shared" si="33"/>
        <v>100</v>
      </c>
      <c r="F228" s="66">
        <f t="shared" si="33"/>
        <v>100</v>
      </c>
      <c r="G228" s="66">
        <f t="shared" si="33"/>
        <v>100</v>
      </c>
      <c r="H228" s="66">
        <f t="shared" si="33"/>
        <v>100</v>
      </c>
      <c r="I228" s="66">
        <f t="shared" si="33"/>
        <v>100</v>
      </c>
      <c r="J228" s="66">
        <f t="shared" si="33"/>
        <v>100</v>
      </c>
      <c r="K228" s="66">
        <f t="shared" si="33"/>
        <v>100</v>
      </c>
      <c r="L228" s="66">
        <f t="shared" si="33"/>
        <v>100</v>
      </c>
      <c r="M228" s="66">
        <f t="shared" si="33"/>
        <v>100</v>
      </c>
      <c r="N228" s="66">
        <f t="shared" si="33"/>
        <v>100</v>
      </c>
      <c r="O228" s="66">
        <f t="shared" si="33"/>
        <v>100</v>
      </c>
      <c r="P228" s="66">
        <f t="shared" si="33"/>
        <v>100</v>
      </c>
      <c r="Q228" s="66">
        <f t="shared" si="33"/>
        <v>100</v>
      </c>
      <c r="R228" s="66" t="str">
        <f t="shared" si="33"/>
        <v xml:space="preserve"> </v>
      </c>
      <c r="S228" s="66" t="str">
        <f t="shared" si="33"/>
        <v xml:space="preserve"> </v>
      </c>
      <c r="T228" s="66" t="str">
        <f t="shared" si="33"/>
        <v xml:space="preserve"> </v>
      </c>
    </row>
    <row r="229" spans="1:20" s="5" customFormat="1" ht="20.25" customHeight="1" x14ac:dyDescent="0.25">
      <c r="A229" s="67" t="s">
        <v>93</v>
      </c>
      <c r="B229" s="67"/>
      <c r="C229" s="68"/>
      <c r="D229" s="66">
        <f t="shared" si="33"/>
        <v>100</v>
      </c>
      <c r="E229" s="66">
        <f t="shared" si="33"/>
        <v>100</v>
      </c>
      <c r="F229" s="66">
        <f t="shared" si="33"/>
        <v>100.00000000000003</v>
      </c>
      <c r="G229" s="66">
        <f t="shared" si="33"/>
        <v>100</v>
      </c>
      <c r="H229" s="66">
        <f t="shared" si="33"/>
        <v>99.999999999999972</v>
      </c>
      <c r="I229" s="66">
        <f t="shared" si="33"/>
        <v>100.00000000000003</v>
      </c>
      <c r="J229" s="66">
        <f t="shared" si="33"/>
        <v>100.00000000000003</v>
      </c>
      <c r="K229" s="66">
        <f t="shared" si="33"/>
        <v>99.999999999999986</v>
      </c>
      <c r="L229" s="66">
        <f t="shared" si="33"/>
        <v>100</v>
      </c>
      <c r="M229" s="66">
        <f t="shared" si="33"/>
        <v>99.999999999999986</v>
      </c>
      <c r="N229" s="66">
        <f t="shared" si="33"/>
        <v>100</v>
      </c>
      <c r="O229" s="66">
        <f t="shared" si="33"/>
        <v>100</v>
      </c>
      <c r="P229" s="66">
        <f t="shared" si="33"/>
        <v>100.00000000000003</v>
      </c>
      <c r="Q229" s="66">
        <f t="shared" si="33"/>
        <v>100</v>
      </c>
      <c r="R229" s="66" t="str">
        <f t="shared" si="33"/>
        <v xml:space="preserve"> </v>
      </c>
      <c r="S229" s="66" t="str">
        <f t="shared" si="33"/>
        <v xml:space="preserve"> </v>
      </c>
      <c r="T229" s="66" t="str">
        <f t="shared" si="33"/>
        <v xml:space="preserve"> </v>
      </c>
    </row>
    <row r="230" spans="1:20" x14ac:dyDescent="0.25">
      <c r="D230" s="69"/>
    </row>
    <row r="231" spans="1:20" x14ac:dyDescent="0.25">
      <c r="G231" s="58"/>
    </row>
    <row r="232" spans="1:20" x14ac:dyDescent="0.25">
      <c r="A232" s="1" t="s">
        <v>94</v>
      </c>
      <c r="B232" s="1"/>
      <c r="C232" s="1"/>
    </row>
    <row r="233" spans="1:20" x14ac:dyDescent="0.25">
      <c r="A233" s="1" t="str">
        <f>A156</f>
        <v>Propinsi</v>
      </c>
      <c r="B233" s="1" t="str">
        <f t="shared" ref="B233:D233" si="34">B156</f>
        <v>:</v>
      </c>
      <c r="C233" s="59" t="str">
        <f>IF(C156="","",C156)</f>
        <v>Riau</v>
      </c>
      <c r="D233" s="1" t="str">
        <f t="shared" si="34"/>
        <v>Kabupaten/Kota :</v>
      </c>
      <c r="E233" s="59" t="str">
        <f>IF(E156="","",E156)</f>
        <v>Kab. Kuantan Singingi</v>
      </c>
    </row>
    <row r="235" spans="1:20" x14ac:dyDescent="0.25">
      <c r="A235" s="7" t="s">
        <v>4</v>
      </c>
      <c r="B235" s="8" t="s">
        <v>5</v>
      </c>
      <c r="C235" s="8"/>
      <c r="D235" s="9">
        <v>2008</v>
      </c>
      <c r="E235" s="9">
        <v>2009</v>
      </c>
      <c r="F235" s="9">
        <v>2010</v>
      </c>
      <c r="G235" s="9">
        <v>2011</v>
      </c>
      <c r="H235" s="9">
        <v>2012</v>
      </c>
      <c r="I235" s="9">
        <v>2013</v>
      </c>
      <c r="J235" s="9">
        <v>2014</v>
      </c>
      <c r="K235" s="9">
        <v>2015</v>
      </c>
      <c r="L235" s="9">
        <v>2016</v>
      </c>
      <c r="M235" s="9">
        <v>2017</v>
      </c>
      <c r="N235" s="9">
        <v>2018</v>
      </c>
      <c r="O235" s="9">
        <v>2019</v>
      </c>
      <c r="P235" s="9">
        <v>2020</v>
      </c>
      <c r="Q235" s="9">
        <v>2021</v>
      </c>
      <c r="R235" s="9">
        <v>2022</v>
      </c>
      <c r="S235" s="9">
        <v>2023</v>
      </c>
      <c r="T235" s="9">
        <v>2024</v>
      </c>
    </row>
    <row r="236" spans="1:20" ht="13.5" customHeight="1" x14ac:dyDescent="0.25">
      <c r="A236" s="7"/>
      <c r="B236" s="8"/>
      <c r="C236" s="11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 ht="13.5" customHeight="1" x14ac:dyDescent="0.25">
      <c r="A237" s="7"/>
      <c r="B237" s="8"/>
      <c r="C237" s="11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 spans="1:20" s="20" customFormat="1" x14ac:dyDescent="0.25">
      <c r="A238" s="16">
        <v>-1</v>
      </c>
      <c r="B238" s="17">
        <v>-2</v>
      </c>
      <c r="C238" s="18"/>
      <c r="D238" s="19">
        <v>-3</v>
      </c>
      <c r="E238" s="19">
        <v>-4</v>
      </c>
      <c r="F238" s="19">
        <v>-5</v>
      </c>
      <c r="G238" s="19">
        <v>-6</v>
      </c>
      <c r="H238" s="19">
        <v>-7</v>
      </c>
      <c r="I238" s="19">
        <v>-8</v>
      </c>
      <c r="J238" s="19">
        <v>-9</v>
      </c>
      <c r="K238" s="19">
        <v>-10</v>
      </c>
      <c r="L238" s="19">
        <v>-11</v>
      </c>
      <c r="M238" s="19">
        <v>-12</v>
      </c>
      <c r="N238" s="19">
        <v>-13</v>
      </c>
      <c r="O238" s="19">
        <v>-14</v>
      </c>
      <c r="P238" s="19">
        <v>-15</v>
      </c>
      <c r="Q238" s="19">
        <v>-16</v>
      </c>
      <c r="R238" s="19">
        <v>-17</v>
      </c>
      <c r="S238" s="19">
        <v>-18</v>
      </c>
      <c r="T238" s="19">
        <v>-19</v>
      </c>
    </row>
    <row r="239" spans="1:20" s="20" customFormat="1" x14ac:dyDescent="0.25">
      <c r="A239" s="21"/>
      <c r="B239" s="22"/>
      <c r="C239" s="23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1:20" s="28" customFormat="1" ht="14.25" customHeight="1" x14ac:dyDescent="0.25">
      <c r="A240" s="24" t="s">
        <v>6</v>
      </c>
      <c r="B240" s="25" t="s">
        <v>7</v>
      </c>
      <c r="C240" s="26"/>
      <c r="D240" s="70">
        <f t="shared" ref="D240:D303" si="35">IF(D86=0," ",D86/D86*100-100)</f>
        <v>0</v>
      </c>
      <c r="E240" s="70">
        <f t="shared" ref="E240:T255" si="36">IF(E86=0," ",E86/D86*100-100)</f>
        <v>3.4752402689963873</v>
      </c>
      <c r="F240" s="70">
        <f t="shared" si="36"/>
        <v>6.2068260085924862</v>
      </c>
      <c r="G240" s="70">
        <f t="shared" si="36"/>
        <v>3.328555655317686</v>
      </c>
      <c r="H240" s="70">
        <f t="shared" si="36"/>
        <v>3.6216161819472319</v>
      </c>
      <c r="I240" s="70">
        <f t="shared" si="36"/>
        <v>3.0718112515744309</v>
      </c>
      <c r="J240" s="70">
        <f t="shared" si="36"/>
        <v>4.9841310844820725</v>
      </c>
      <c r="K240" s="70">
        <f t="shared" si="36"/>
        <v>0.69525798699305597</v>
      </c>
      <c r="L240" s="70">
        <f t="shared" si="36"/>
        <v>4.4130731304638573</v>
      </c>
      <c r="M240" s="70">
        <f t="shared" si="36"/>
        <v>4.7154286098000995</v>
      </c>
      <c r="N240" s="70">
        <f t="shared" si="36"/>
        <v>4.1516143321952228</v>
      </c>
      <c r="O240" s="70">
        <f t="shared" si="36"/>
        <v>4.0478632609527665</v>
      </c>
      <c r="P240" s="70">
        <f t="shared" si="36"/>
        <v>3.9438807823560751</v>
      </c>
      <c r="Q240" s="70">
        <f t="shared" si="36"/>
        <v>4.8727432325107429</v>
      </c>
      <c r="R240" s="70" t="str">
        <f t="shared" si="36"/>
        <v xml:space="preserve"> </v>
      </c>
      <c r="S240" s="70" t="str">
        <f t="shared" si="36"/>
        <v xml:space="preserve"> </v>
      </c>
      <c r="T240" s="70" t="str">
        <f t="shared" si="36"/>
        <v xml:space="preserve"> </v>
      </c>
    </row>
    <row r="241" spans="1:20" s="33" customFormat="1" x14ac:dyDescent="0.25">
      <c r="A241" s="29"/>
      <c r="B241" s="30">
        <v>1</v>
      </c>
      <c r="C241" s="31" t="s">
        <v>8</v>
      </c>
      <c r="D241" s="61">
        <f t="shared" si="35"/>
        <v>0</v>
      </c>
      <c r="E241" s="61">
        <f t="shared" si="36"/>
        <v>3.1986300267830217</v>
      </c>
      <c r="F241" s="61">
        <f t="shared" si="36"/>
        <v>5.9630728542447713</v>
      </c>
      <c r="G241" s="61">
        <f t="shared" si="36"/>
        <v>3.5978437806877963</v>
      </c>
      <c r="H241" s="61">
        <f t="shared" si="36"/>
        <v>4.4393655265071459</v>
      </c>
      <c r="I241" s="61">
        <f t="shared" si="36"/>
        <v>4.0896729077973646</v>
      </c>
      <c r="J241" s="61">
        <f t="shared" si="36"/>
        <v>6.5768793421151912</v>
      </c>
      <c r="K241" s="61">
        <f t="shared" si="36"/>
        <v>0.6777775536673829</v>
      </c>
      <c r="L241" s="61">
        <f t="shared" si="36"/>
        <v>5.166433523251996</v>
      </c>
      <c r="M241" s="61">
        <f t="shared" si="36"/>
        <v>4.8738480589284165</v>
      </c>
      <c r="N241" s="61">
        <f t="shared" si="36"/>
        <v>4.7000135153086262</v>
      </c>
      <c r="O241" s="61">
        <f t="shared" si="36"/>
        <v>4.5214672347043887</v>
      </c>
      <c r="P241" s="61">
        <f t="shared" si="36"/>
        <v>3.5167053415582643</v>
      </c>
      <c r="Q241" s="61">
        <f t="shared" si="36"/>
        <v>5.3058809931537922</v>
      </c>
      <c r="R241" s="61" t="str">
        <f t="shared" si="36"/>
        <v xml:space="preserve"> </v>
      </c>
      <c r="S241" s="61" t="str">
        <f t="shared" si="36"/>
        <v xml:space="preserve"> </v>
      </c>
      <c r="T241" s="61" t="str">
        <f t="shared" si="36"/>
        <v xml:space="preserve"> </v>
      </c>
    </row>
    <row r="242" spans="1:20" s="33" customFormat="1" x14ac:dyDescent="0.25">
      <c r="A242" s="29"/>
      <c r="B242" s="30"/>
      <c r="C242" s="34" t="s">
        <v>9</v>
      </c>
      <c r="D242" s="61">
        <f t="shared" si="35"/>
        <v>0</v>
      </c>
      <c r="E242" s="61">
        <f t="shared" si="36"/>
        <v>7.9545963247902307</v>
      </c>
      <c r="F242" s="61">
        <f t="shared" si="36"/>
        <v>3.366561388573956</v>
      </c>
      <c r="G242" s="61">
        <f t="shared" si="36"/>
        <v>2.5365674867831274</v>
      </c>
      <c r="H242" s="61">
        <f t="shared" si="36"/>
        <v>2.9549587010544656</v>
      </c>
      <c r="I242" s="61">
        <f t="shared" si="36"/>
        <v>2.1858700658805077</v>
      </c>
      <c r="J242" s="61">
        <f t="shared" si="36"/>
        <v>2.6925423521730067</v>
      </c>
      <c r="K242" s="61">
        <f t="shared" si="36"/>
        <v>7.0685535316114283</v>
      </c>
      <c r="L242" s="61">
        <f t="shared" si="36"/>
        <v>9.5157866032084684</v>
      </c>
      <c r="M242" s="61">
        <f t="shared" si="36"/>
        <v>4.9777376618555849</v>
      </c>
      <c r="N242" s="61">
        <f t="shared" si="36"/>
        <v>2.4299999999999926</v>
      </c>
      <c r="O242" s="61">
        <f t="shared" si="36"/>
        <v>-2.2199999999999989</v>
      </c>
      <c r="P242" s="61">
        <f t="shared" si="36"/>
        <v>4.3400000000000034</v>
      </c>
      <c r="Q242" s="61">
        <f t="shared" si="36"/>
        <v>-7.2199999999999989</v>
      </c>
      <c r="R242" s="61" t="str">
        <f t="shared" si="36"/>
        <v xml:space="preserve"> </v>
      </c>
      <c r="S242" s="61" t="str">
        <f t="shared" si="36"/>
        <v xml:space="preserve"> </v>
      </c>
      <c r="T242" s="61" t="str">
        <f t="shared" si="36"/>
        <v xml:space="preserve"> </v>
      </c>
    </row>
    <row r="243" spans="1:20" s="33" customFormat="1" x14ac:dyDescent="0.25">
      <c r="A243" s="29"/>
      <c r="B243" s="30"/>
      <c r="C243" s="34" t="s">
        <v>10</v>
      </c>
      <c r="D243" s="61">
        <f t="shared" si="35"/>
        <v>0</v>
      </c>
      <c r="E243" s="61">
        <f t="shared" si="36"/>
        <v>1.7276556464613151</v>
      </c>
      <c r="F243" s="61">
        <f t="shared" si="36"/>
        <v>2.3017150302500937</v>
      </c>
      <c r="G243" s="61">
        <f t="shared" si="36"/>
        <v>3.9188346253046404</v>
      </c>
      <c r="H243" s="61">
        <f t="shared" si="36"/>
        <v>5.4759912138608797</v>
      </c>
      <c r="I243" s="61">
        <f t="shared" si="36"/>
        <v>2.4838967787577957</v>
      </c>
      <c r="J243" s="61">
        <f t="shared" si="36"/>
        <v>0.91366384832285519</v>
      </c>
      <c r="K243" s="61">
        <f t="shared" si="36"/>
        <v>28.736180186704729</v>
      </c>
      <c r="L243" s="61">
        <f t="shared" si="36"/>
        <v>7.8936269754442634</v>
      </c>
      <c r="M243" s="61">
        <f t="shared" si="36"/>
        <v>3.19126735315551</v>
      </c>
      <c r="N243" s="61">
        <f t="shared" si="36"/>
        <v>2.1331641140586584</v>
      </c>
      <c r="O243" s="61">
        <f t="shared" si="36"/>
        <v>1.1499999999999631</v>
      </c>
      <c r="P243" s="61">
        <f t="shared" si="36"/>
        <v>1.9500000000000028</v>
      </c>
      <c r="Q243" s="61">
        <f t="shared" si="36"/>
        <v>0.95000000000000284</v>
      </c>
      <c r="R243" s="61" t="str">
        <f t="shared" si="36"/>
        <v xml:space="preserve"> </v>
      </c>
      <c r="S243" s="61" t="str">
        <f t="shared" si="36"/>
        <v xml:space="preserve"> </v>
      </c>
      <c r="T243" s="61" t="str">
        <f t="shared" si="36"/>
        <v xml:space="preserve"> </v>
      </c>
    </row>
    <row r="244" spans="1:20" s="33" customFormat="1" x14ac:dyDescent="0.25">
      <c r="A244" s="29"/>
      <c r="B244" s="30"/>
      <c r="C244" s="34" t="s">
        <v>11</v>
      </c>
      <c r="D244" s="61" t="str">
        <f t="shared" si="35"/>
        <v xml:space="preserve"> </v>
      </c>
      <c r="E244" s="61" t="str">
        <f t="shared" si="36"/>
        <v xml:space="preserve"> </v>
      </c>
      <c r="F244" s="61" t="str">
        <f t="shared" si="36"/>
        <v xml:space="preserve"> </v>
      </c>
      <c r="G244" s="61" t="str">
        <f t="shared" si="36"/>
        <v xml:space="preserve"> </v>
      </c>
      <c r="H244" s="61" t="str">
        <f t="shared" si="36"/>
        <v xml:space="preserve"> </v>
      </c>
      <c r="I244" s="61" t="str">
        <f t="shared" si="36"/>
        <v xml:space="preserve"> </v>
      </c>
      <c r="J244" s="61" t="str">
        <f t="shared" si="36"/>
        <v xml:space="preserve"> </v>
      </c>
      <c r="K244" s="61" t="str">
        <f t="shared" si="36"/>
        <v xml:space="preserve"> </v>
      </c>
      <c r="L244" s="61" t="str">
        <f t="shared" si="36"/>
        <v xml:space="preserve"> </v>
      </c>
      <c r="M244" s="61" t="str">
        <f t="shared" si="36"/>
        <v xml:space="preserve"> </v>
      </c>
      <c r="N244" s="61" t="str">
        <f t="shared" si="36"/>
        <v xml:space="preserve"> </v>
      </c>
      <c r="O244" s="61" t="str">
        <f t="shared" si="36"/>
        <v xml:space="preserve"> </v>
      </c>
      <c r="P244" s="61" t="str">
        <f t="shared" si="36"/>
        <v xml:space="preserve"> </v>
      </c>
      <c r="Q244" s="61" t="str">
        <f t="shared" si="36"/>
        <v xml:space="preserve"> </v>
      </c>
      <c r="R244" s="61" t="str">
        <f t="shared" si="36"/>
        <v xml:space="preserve"> </v>
      </c>
      <c r="S244" s="61" t="str">
        <f t="shared" si="36"/>
        <v xml:space="preserve"> </v>
      </c>
      <c r="T244" s="61" t="str">
        <f t="shared" si="36"/>
        <v xml:space="preserve"> </v>
      </c>
    </row>
    <row r="245" spans="1:20" s="33" customFormat="1" x14ac:dyDescent="0.25">
      <c r="A245" s="29"/>
      <c r="B245" s="30"/>
      <c r="C245" s="35" t="s">
        <v>12</v>
      </c>
      <c r="D245" s="61">
        <f t="shared" si="35"/>
        <v>0</v>
      </c>
      <c r="E245" s="61">
        <f t="shared" si="36"/>
        <v>1.8960440703639279</v>
      </c>
      <c r="F245" s="61">
        <f t="shared" si="36"/>
        <v>4.9175310385914059</v>
      </c>
      <c r="G245" s="61">
        <f t="shared" si="36"/>
        <v>5.2561302503996785</v>
      </c>
      <c r="H245" s="61">
        <f t="shared" si="36"/>
        <v>1.34579824415448</v>
      </c>
      <c r="I245" s="61">
        <f t="shared" si="36"/>
        <v>0.63777264466276051</v>
      </c>
      <c r="J245" s="61">
        <f t="shared" si="36"/>
        <v>3.8071096286656001</v>
      </c>
      <c r="K245" s="61">
        <f t="shared" si="36"/>
        <v>-3.3397058659405161</v>
      </c>
      <c r="L245" s="61">
        <f t="shared" si="36"/>
        <v>5.2018451582831631</v>
      </c>
      <c r="M245" s="61">
        <f t="shared" si="36"/>
        <v>2.1052630086301036</v>
      </c>
      <c r="N245" s="61">
        <f t="shared" si="36"/>
        <v>1.9063420081354678</v>
      </c>
      <c r="O245" s="61">
        <f t="shared" si="36"/>
        <v>3.5579429995862455</v>
      </c>
      <c r="P245" s="61">
        <f t="shared" si="36"/>
        <v>4.2399999999999949</v>
      </c>
      <c r="Q245" s="61">
        <f t="shared" si="36"/>
        <v>2.8999999999999915</v>
      </c>
      <c r="R245" s="61" t="str">
        <f t="shared" si="36"/>
        <v xml:space="preserve"> </v>
      </c>
      <c r="S245" s="61" t="str">
        <f t="shared" si="36"/>
        <v xml:space="preserve"> </v>
      </c>
      <c r="T245" s="61" t="str">
        <f t="shared" si="36"/>
        <v xml:space="preserve"> </v>
      </c>
    </row>
    <row r="246" spans="1:20" s="33" customFormat="1" x14ac:dyDescent="0.25">
      <c r="A246" s="29"/>
      <c r="B246" s="30"/>
      <c r="C246" s="34" t="s">
        <v>13</v>
      </c>
      <c r="D246" s="61">
        <f t="shared" si="35"/>
        <v>0</v>
      </c>
      <c r="E246" s="61">
        <f t="shared" si="36"/>
        <v>2.8306467771200801</v>
      </c>
      <c r="F246" s="61">
        <f t="shared" si="36"/>
        <v>6.0752408216263802</v>
      </c>
      <c r="G246" s="61">
        <f t="shared" si="36"/>
        <v>3.5475552913788277</v>
      </c>
      <c r="H246" s="61">
        <f t="shared" si="36"/>
        <v>4.4826116108078224</v>
      </c>
      <c r="I246" s="61">
        <f t="shared" si="36"/>
        <v>4.1196819282827164</v>
      </c>
      <c r="J246" s="61">
        <f t="shared" si="36"/>
        <v>6.8646612616389007</v>
      </c>
      <c r="K246" s="61">
        <f t="shared" si="36"/>
        <v>-3.2679811473883547E-2</v>
      </c>
      <c r="L246" s="61">
        <f t="shared" si="36"/>
        <v>4.9577420329659674</v>
      </c>
      <c r="M246" s="61">
        <f t="shared" si="36"/>
        <v>5.0492108788178882</v>
      </c>
      <c r="N246" s="61">
        <f t="shared" si="36"/>
        <v>5.0100000000000051</v>
      </c>
      <c r="O246" s="61">
        <f t="shared" si="36"/>
        <v>4.980000000000004</v>
      </c>
      <c r="P246" s="61">
        <f t="shared" si="36"/>
        <v>3.6800000000000352</v>
      </c>
      <c r="Q246" s="61">
        <f t="shared" si="36"/>
        <v>6.0999999999999943</v>
      </c>
      <c r="R246" s="61" t="str">
        <f t="shared" si="36"/>
        <v xml:space="preserve"> </v>
      </c>
      <c r="S246" s="61" t="str">
        <f t="shared" si="36"/>
        <v xml:space="preserve"> </v>
      </c>
      <c r="T246" s="61" t="str">
        <f t="shared" si="36"/>
        <v xml:space="preserve"> </v>
      </c>
    </row>
    <row r="247" spans="1:20" s="33" customFormat="1" x14ac:dyDescent="0.25">
      <c r="A247" s="29"/>
      <c r="B247" s="30"/>
      <c r="C247" s="34" t="s">
        <v>14</v>
      </c>
      <c r="D247" s="61">
        <f t="shared" si="35"/>
        <v>0</v>
      </c>
      <c r="E247" s="61">
        <f t="shared" si="36"/>
        <v>6.4410481453758877</v>
      </c>
      <c r="F247" s="61">
        <f t="shared" si="36"/>
        <v>9.0195675321225366</v>
      </c>
      <c r="G247" s="61">
        <f t="shared" si="36"/>
        <v>6.2771984836271741</v>
      </c>
      <c r="H247" s="61">
        <f t="shared" si="36"/>
        <v>6.4421524872206248</v>
      </c>
      <c r="I247" s="61">
        <f t="shared" si="36"/>
        <v>6.915018176779796</v>
      </c>
      <c r="J247" s="61">
        <f t="shared" si="36"/>
        <v>6.6442588132756413</v>
      </c>
      <c r="K247" s="61">
        <f t="shared" si="36"/>
        <v>6.5632208276414019</v>
      </c>
      <c r="L247" s="61">
        <f t="shared" si="36"/>
        <v>3.33278996949619</v>
      </c>
      <c r="M247" s="61">
        <f t="shared" si="36"/>
        <v>1.6515702908609882</v>
      </c>
      <c r="N247" s="61">
        <f t="shared" si="36"/>
        <v>1.5658370793164522</v>
      </c>
      <c r="O247" s="61">
        <f t="shared" si="36"/>
        <v>3.8599999999999994</v>
      </c>
      <c r="P247" s="61">
        <f t="shared" si="36"/>
        <v>-2.1000000000000085</v>
      </c>
      <c r="Q247" s="61">
        <f t="shared" si="36"/>
        <v>5.1299999999999955</v>
      </c>
      <c r="R247" s="61" t="str">
        <f t="shared" si="36"/>
        <v xml:space="preserve"> </v>
      </c>
      <c r="S247" s="61" t="str">
        <f t="shared" si="36"/>
        <v xml:space="preserve"> </v>
      </c>
      <c r="T247" s="61" t="str">
        <f t="shared" si="36"/>
        <v xml:space="preserve"> </v>
      </c>
    </row>
    <row r="248" spans="1:20" s="33" customFormat="1" x14ac:dyDescent="0.25">
      <c r="A248" s="29"/>
      <c r="B248" s="30"/>
      <c r="C248" s="34" t="s">
        <v>15</v>
      </c>
      <c r="D248" s="61">
        <f t="shared" si="35"/>
        <v>0</v>
      </c>
      <c r="E248" s="61">
        <f t="shared" si="36"/>
        <v>3.701916179637351</v>
      </c>
      <c r="F248" s="61">
        <f t="shared" si="36"/>
        <v>4.0909931051437098</v>
      </c>
      <c r="G248" s="61">
        <f t="shared" si="36"/>
        <v>3.8208202587352531</v>
      </c>
      <c r="H248" s="61">
        <f t="shared" si="36"/>
        <v>3.663258358070081</v>
      </c>
      <c r="I248" s="61">
        <f t="shared" si="36"/>
        <v>5.4816540212607094</v>
      </c>
      <c r="J248" s="61">
        <f t="shared" si="36"/>
        <v>6.0183456669280275</v>
      </c>
      <c r="K248" s="61">
        <f t="shared" si="36"/>
        <v>-0.86854058601304018</v>
      </c>
      <c r="L248" s="61">
        <f t="shared" si="36"/>
        <v>5.488322899654932</v>
      </c>
      <c r="M248" s="61">
        <f t="shared" si="36"/>
        <v>3.3500675850299331</v>
      </c>
      <c r="N248" s="61">
        <f t="shared" si="36"/>
        <v>4.0105332667421294</v>
      </c>
      <c r="O248" s="61">
        <f t="shared" si="36"/>
        <v>4.8200000000000216</v>
      </c>
      <c r="P248" s="61">
        <f t="shared" si="36"/>
        <v>3.9500000000000028</v>
      </c>
      <c r="Q248" s="61">
        <f t="shared" si="36"/>
        <v>2.2000000000000028</v>
      </c>
      <c r="R248" s="61" t="str">
        <f t="shared" si="36"/>
        <v xml:space="preserve"> </v>
      </c>
      <c r="S248" s="61" t="str">
        <f t="shared" si="36"/>
        <v xml:space="preserve"> </v>
      </c>
      <c r="T248" s="61" t="str">
        <f t="shared" si="36"/>
        <v xml:space="preserve"> </v>
      </c>
    </row>
    <row r="249" spans="1:20" s="33" customFormat="1" x14ac:dyDescent="0.25">
      <c r="A249" s="29"/>
      <c r="B249" s="30">
        <v>2</v>
      </c>
      <c r="C249" s="36" t="s">
        <v>16</v>
      </c>
      <c r="D249" s="61">
        <f t="shared" si="35"/>
        <v>0</v>
      </c>
      <c r="E249" s="61">
        <f t="shared" si="36"/>
        <v>4.1899139786090558</v>
      </c>
      <c r="F249" s="61">
        <f t="shared" si="36"/>
        <v>7.1312108099455713</v>
      </c>
      <c r="G249" s="61">
        <f t="shared" si="36"/>
        <v>1.7030868057161825</v>
      </c>
      <c r="H249" s="61">
        <f t="shared" si="36"/>
        <v>-0.62526992929670655</v>
      </c>
      <c r="I249" s="61">
        <f t="shared" si="36"/>
        <v>-2.246661629148889</v>
      </c>
      <c r="J249" s="61">
        <f t="shared" si="36"/>
        <v>-3.6654534077433709</v>
      </c>
      <c r="K249" s="61">
        <f t="shared" si="36"/>
        <v>-0.18734315523857958</v>
      </c>
      <c r="L249" s="61">
        <f t="shared" si="36"/>
        <v>0.23536574146916678</v>
      </c>
      <c r="M249" s="61">
        <f t="shared" si="36"/>
        <v>4.3288276026879515</v>
      </c>
      <c r="N249" s="61">
        <f t="shared" si="36"/>
        <v>1.1485659847830618</v>
      </c>
      <c r="O249" s="61">
        <f t="shared" si="36"/>
        <v>1.569999999999979</v>
      </c>
      <c r="P249" s="61">
        <f t="shared" si="36"/>
        <v>7.2900000000000205</v>
      </c>
      <c r="Q249" s="61">
        <f t="shared" si="36"/>
        <v>2.7400000000000091</v>
      </c>
      <c r="R249" s="61" t="str">
        <f t="shared" si="36"/>
        <v xml:space="preserve"> </v>
      </c>
      <c r="S249" s="61" t="str">
        <f t="shared" si="36"/>
        <v xml:space="preserve"> </v>
      </c>
      <c r="T249" s="61" t="str">
        <f t="shared" si="36"/>
        <v xml:space="preserve"> </v>
      </c>
    </row>
    <row r="250" spans="1:20" s="33" customFormat="1" x14ac:dyDescent="0.25">
      <c r="A250" s="29"/>
      <c r="B250" s="30">
        <v>3</v>
      </c>
      <c r="C250" s="36" t="s">
        <v>17</v>
      </c>
      <c r="D250" s="61">
        <f t="shared" si="35"/>
        <v>0</v>
      </c>
      <c r="E250" s="61">
        <f t="shared" si="36"/>
        <v>8.7523100000000085</v>
      </c>
      <c r="F250" s="61">
        <f t="shared" si="36"/>
        <v>8.0332656300000025</v>
      </c>
      <c r="G250" s="61">
        <f t="shared" si="36"/>
        <v>6.599989210775874</v>
      </c>
      <c r="H250" s="61">
        <f t="shared" si="36"/>
        <v>6.9175154059773831</v>
      </c>
      <c r="I250" s="61">
        <f t="shared" si="36"/>
        <v>5.285420884023722</v>
      </c>
      <c r="J250" s="61">
        <f t="shared" si="36"/>
        <v>6.917981062197569</v>
      </c>
      <c r="K250" s="61">
        <f t="shared" si="36"/>
        <v>6.9250893431719049</v>
      </c>
      <c r="L250" s="61">
        <f t="shared" si="36"/>
        <v>2.9809113932655293</v>
      </c>
      <c r="M250" s="61">
        <f t="shared" si="36"/>
        <v>1.3305089480079459</v>
      </c>
      <c r="N250" s="61">
        <f t="shared" si="36"/>
        <v>1.8398694072615456</v>
      </c>
      <c r="O250" s="61">
        <f t="shared" si="36"/>
        <v>0.7799999999999585</v>
      </c>
      <c r="P250" s="61">
        <f t="shared" si="36"/>
        <v>0.79999999999999716</v>
      </c>
      <c r="Q250" s="61">
        <f t="shared" si="36"/>
        <v>0.95000000000000284</v>
      </c>
      <c r="R250" s="61" t="str">
        <f t="shared" si="36"/>
        <v xml:space="preserve"> </v>
      </c>
      <c r="S250" s="61" t="str">
        <f t="shared" si="36"/>
        <v xml:space="preserve"> </v>
      </c>
      <c r="T250" s="61" t="str">
        <f t="shared" si="36"/>
        <v xml:space="preserve"> </v>
      </c>
    </row>
    <row r="251" spans="1:20" s="28" customFormat="1" ht="15" customHeight="1" x14ac:dyDescent="0.25">
      <c r="A251" s="37" t="s">
        <v>18</v>
      </c>
      <c r="B251" s="38" t="s">
        <v>19</v>
      </c>
      <c r="C251" s="39"/>
      <c r="D251" s="62">
        <f t="shared" si="35"/>
        <v>0</v>
      </c>
      <c r="E251" s="62">
        <f t="shared" si="36"/>
        <v>4.498459869687423</v>
      </c>
      <c r="F251" s="62">
        <f t="shared" si="36"/>
        <v>3.4984114698061006</v>
      </c>
      <c r="G251" s="62">
        <f t="shared" si="36"/>
        <v>7.4645550021172085</v>
      </c>
      <c r="H251" s="62">
        <f t="shared" si="36"/>
        <v>9.2917949047412947</v>
      </c>
      <c r="I251" s="62">
        <f t="shared" si="36"/>
        <v>4.9683283090536463</v>
      </c>
      <c r="J251" s="62">
        <f t="shared" si="36"/>
        <v>5.8888266507530602</v>
      </c>
      <c r="K251" s="62">
        <f t="shared" si="36"/>
        <v>-45.963936927883012</v>
      </c>
      <c r="L251" s="62">
        <f t="shared" si="36"/>
        <v>-9.7214943234075974</v>
      </c>
      <c r="M251" s="62">
        <f t="shared" si="36"/>
        <v>-1.8965719417579976</v>
      </c>
      <c r="N251" s="62">
        <f t="shared" si="36"/>
        <v>4.2374817837366408</v>
      </c>
      <c r="O251" s="62">
        <f t="shared" si="36"/>
        <v>-1.8879794908771572</v>
      </c>
      <c r="P251" s="62">
        <f t="shared" si="36"/>
        <v>-7.893511839160567</v>
      </c>
      <c r="Q251" s="62">
        <f t="shared" si="36"/>
        <v>-24.089222703659289</v>
      </c>
      <c r="R251" s="62" t="str">
        <f t="shared" si="36"/>
        <v xml:space="preserve"> </v>
      </c>
      <c r="S251" s="62" t="str">
        <f t="shared" si="36"/>
        <v xml:space="preserve"> </v>
      </c>
      <c r="T251" s="62" t="str">
        <f t="shared" si="36"/>
        <v xml:space="preserve"> </v>
      </c>
    </row>
    <row r="252" spans="1:20" s="33" customFormat="1" x14ac:dyDescent="0.25">
      <c r="A252" s="29"/>
      <c r="B252" s="30">
        <v>1</v>
      </c>
      <c r="C252" s="31" t="s">
        <v>20</v>
      </c>
      <c r="D252" s="61" t="str">
        <f t="shared" si="35"/>
        <v xml:space="preserve"> </v>
      </c>
      <c r="E252" s="61" t="str">
        <f t="shared" si="36"/>
        <v xml:space="preserve"> </v>
      </c>
      <c r="F252" s="61" t="str">
        <f t="shared" si="36"/>
        <v xml:space="preserve"> </v>
      </c>
      <c r="G252" s="61" t="str">
        <f t="shared" si="36"/>
        <v xml:space="preserve"> </v>
      </c>
      <c r="H252" s="61" t="str">
        <f t="shared" si="36"/>
        <v xml:space="preserve"> </v>
      </c>
      <c r="I252" s="61" t="str">
        <f t="shared" si="36"/>
        <v xml:space="preserve"> </v>
      </c>
      <c r="J252" s="61" t="str">
        <f t="shared" si="36"/>
        <v xml:space="preserve"> </v>
      </c>
      <c r="K252" s="61" t="str">
        <f t="shared" si="36"/>
        <v xml:space="preserve"> </v>
      </c>
      <c r="L252" s="61" t="str">
        <f t="shared" si="36"/>
        <v xml:space="preserve"> </v>
      </c>
      <c r="M252" s="61" t="str">
        <f t="shared" si="36"/>
        <v xml:space="preserve"> </v>
      </c>
      <c r="N252" s="61" t="str">
        <f t="shared" si="36"/>
        <v xml:space="preserve"> </v>
      </c>
      <c r="O252" s="61" t="str">
        <f t="shared" si="36"/>
        <v xml:space="preserve"> </v>
      </c>
      <c r="P252" s="61" t="str">
        <f t="shared" si="36"/>
        <v xml:space="preserve"> </v>
      </c>
      <c r="Q252" s="61" t="str">
        <f t="shared" si="36"/>
        <v xml:space="preserve"> </v>
      </c>
      <c r="R252" s="61" t="str">
        <f t="shared" si="36"/>
        <v xml:space="preserve"> </v>
      </c>
      <c r="S252" s="61" t="str">
        <f t="shared" si="36"/>
        <v xml:space="preserve"> </v>
      </c>
      <c r="T252" s="61" t="str">
        <f t="shared" si="36"/>
        <v xml:space="preserve"> </v>
      </c>
    </row>
    <row r="253" spans="1:20" s="33" customFormat="1" x14ac:dyDescent="0.25">
      <c r="A253" s="29"/>
      <c r="B253" s="30">
        <v>2</v>
      </c>
      <c r="C253" s="36" t="s">
        <v>21</v>
      </c>
      <c r="D253" s="61">
        <f t="shared" si="35"/>
        <v>0</v>
      </c>
      <c r="E253" s="61">
        <f t="shared" si="36"/>
        <v>3.3484511722105168</v>
      </c>
      <c r="F253" s="61">
        <f t="shared" si="36"/>
        <v>3.5746232746194551</v>
      </c>
      <c r="G253" s="61">
        <f t="shared" si="36"/>
        <v>7.5721125618797345</v>
      </c>
      <c r="H253" s="61">
        <f t="shared" si="36"/>
        <v>14.183049053593294</v>
      </c>
      <c r="I253" s="61">
        <f t="shared" si="36"/>
        <v>9.1717399022314083</v>
      </c>
      <c r="J253" s="61">
        <f t="shared" si="36"/>
        <v>6.8865148656484791</v>
      </c>
      <c r="K253" s="61">
        <f t="shared" si="36"/>
        <v>-62.802942009831355</v>
      </c>
      <c r="L253" s="61">
        <f t="shared" si="36"/>
        <v>-18.430424532050495</v>
      </c>
      <c r="M253" s="61">
        <f t="shared" si="36"/>
        <v>-1.4970352855193028</v>
      </c>
      <c r="N253" s="61">
        <f t="shared" si="36"/>
        <v>12.365150807294214</v>
      </c>
      <c r="O253" s="61">
        <f t="shared" si="36"/>
        <v>-3.5600000000000165</v>
      </c>
      <c r="P253" s="61">
        <f t="shared" si="36"/>
        <v>-10.120000000000019</v>
      </c>
      <c r="Q253" s="61">
        <f t="shared" si="36"/>
        <v>-51.009999999999991</v>
      </c>
      <c r="R253" s="61" t="str">
        <f t="shared" si="36"/>
        <v xml:space="preserve"> </v>
      </c>
      <c r="S253" s="61" t="str">
        <f t="shared" si="36"/>
        <v xml:space="preserve"> </v>
      </c>
      <c r="T253" s="61" t="str">
        <f t="shared" si="36"/>
        <v xml:space="preserve"> </v>
      </c>
    </row>
    <row r="254" spans="1:20" s="33" customFormat="1" x14ac:dyDescent="0.25">
      <c r="A254" s="29"/>
      <c r="B254" s="30">
        <v>3</v>
      </c>
      <c r="C254" s="36" t="s">
        <v>22</v>
      </c>
      <c r="D254" s="61">
        <f t="shared" si="35"/>
        <v>0</v>
      </c>
      <c r="E254" s="61">
        <f t="shared" si="36"/>
        <v>2.5138656687912544</v>
      </c>
      <c r="F254" s="61">
        <f t="shared" si="36"/>
        <v>2.4230852088197139</v>
      </c>
      <c r="G254" s="61">
        <f t="shared" si="36"/>
        <v>20.097836916890131</v>
      </c>
      <c r="H254" s="61">
        <f t="shared" si="36"/>
        <v>-9.8829023951064414</v>
      </c>
      <c r="I254" s="61">
        <f t="shared" si="36"/>
        <v>-35.540398451105233</v>
      </c>
      <c r="J254" s="61">
        <f t="shared" si="36"/>
        <v>0.19249922295759347</v>
      </c>
      <c r="K254" s="61">
        <f t="shared" si="36"/>
        <v>-11.059051859874629</v>
      </c>
      <c r="L254" s="61">
        <f t="shared" si="36"/>
        <v>-3.0191806824009149</v>
      </c>
      <c r="M254" s="61">
        <f t="shared" si="36"/>
        <v>-3.9915675923175371</v>
      </c>
      <c r="N254" s="61">
        <f t="shared" si="36"/>
        <v>-4.6792791301742227</v>
      </c>
      <c r="O254" s="61">
        <f t="shared" si="36"/>
        <v>-3.0499999999999972</v>
      </c>
      <c r="P254" s="61">
        <f t="shared" si="36"/>
        <v>-5.7399999999999949</v>
      </c>
      <c r="Q254" s="61">
        <f t="shared" si="36"/>
        <v>-20.989999999999995</v>
      </c>
      <c r="R254" s="61" t="str">
        <f t="shared" si="36"/>
        <v xml:space="preserve"> </v>
      </c>
      <c r="S254" s="61" t="str">
        <f t="shared" si="36"/>
        <v xml:space="preserve"> </v>
      </c>
      <c r="T254" s="61" t="str">
        <f t="shared" si="36"/>
        <v xml:space="preserve"> </v>
      </c>
    </row>
    <row r="255" spans="1:20" s="33" customFormat="1" x14ac:dyDescent="0.25">
      <c r="A255" s="29"/>
      <c r="B255" s="30">
        <v>4</v>
      </c>
      <c r="C255" s="36" t="s">
        <v>23</v>
      </c>
      <c r="D255" s="61">
        <f t="shared" si="35"/>
        <v>0</v>
      </c>
      <c r="E255" s="61">
        <f t="shared" si="36"/>
        <v>8.461102931396951</v>
      </c>
      <c r="F255" s="61">
        <f t="shared" si="36"/>
        <v>3.6470618252195379</v>
      </c>
      <c r="G255" s="61">
        <f t="shared" si="36"/>
        <v>3.0509074257237359</v>
      </c>
      <c r="H255" s="61">
        <f t="shared" si="36"/>
        <v>2.7628025872436694</v>
      </c>
      <c r="I255" s="61">
        <f t="shared" si="36"/>
        <v>5.2805842672752306</v>
      </c>
      <c r="J255" s="61">
        <f t="shared" si="36"/>
        <v>3.8037420150743912</v>
      </c>
      <c r="K255" s="61">
        <f t="shared" si="36"/>
        <v>3.6085460630691699</v>
      </c>
      <c r="L255" s="61">
        <f t="shared" si="36"/>
        <v>-0.37355366973133641</v>
      </c>
      <c r="M255" s="61">
        <f t="shared" si="36"/>
        <v>-1.9452562616926912</v>
      </c>
      <c r="N255" s="61">
        <f t="shared" si="36"/>
        <v>-2.3705313824680161</v>
      </c>
      <c r="O255" s="61">
        <f t="shared" si="36"/>
        <v>0.20000000000000284</v>
      </c>
      <c r="P255" s="61">
        <f t="shared" si="36"/>
        <v>-5.7799999999999869</v>
      </c>
      <c r="Q255" s="61">
        <f t="shared" si="36"/>
        <v>3.6000000000000085</v>
      </c>
      <c r="R255" s="61" t="str">
        <f t="shared" si="36"/>
        <v xml:space="preserve"> </v>
      </c>
      <c r="S255" s="61" t="str">
        <f t="shared" si="36"/>
        <v xml:space="preserve"> </v>
      </c>
      <c r="T255" s="61" t="str">
        <f t="shared" ref="T255" si="37">IF(T101=0," ",T101/S101*100-100)</f>
        <v xml:space="preserve"> </v>
      </c>
    </row>
    <row r="256" spans="1:20" s="28" customFormat="1" ht="15" customHeight="1" x14ac:dyDescent="0.25">
      <c r="A256" s="37" t="s">
        <v>24</v>
      </c>
      <c r="B256" s="38" t="s">
        <v>25</v>
      </c>
      <c r="C256" s="39"/>
      <c r="D256" s="62">
        <f t="shared" si="35"/>
        <v>0</v>
      </c>
      <c r="E256" s="62">
        <f t="shared" ref="E256:T271" si="38">IF(E102=0," ",E102/D102*100-100)</f>
        <v>5.1825875067863478</v>
      </c>
      <c r="F256" s="62">
        <f t="shared" si="38"/>
        <v>2.9528984386005561</v>
      </c>
      <c r="G256" s="62">
        <f t="shared" si="38"/>
        <v>6.6777523486598653</v>
      </c>
      <c r="H256" s="62">
        <f t="shared" si="38"/>
        <v>9.1411510639999562</v>
      </c>
      <c r="I256" s="62">
        <f t="shared" si="38"/>
        <v>11.323105951012508</v>
      </c>
      <c r="J256" s="62">
        <f t="shared" si="38"/>
        <v>6.4413196689135219</v>
      </c>
      <c r="K256" s="62">
        <f t="shared" si="38"/>
        <v>5.5156719463891761</v>
      </c>
      <c r="L256" s="62">
        <f t="shared" si="38"/>
        <v>6.017948101362137</v>
      </c>
      <c r="M256" s="62">
        <f t="shared" si="38"/>
        <v>5.3538431848906072</v>
      </c>
      <c r="N256" s="62">
        <f t="shared" si="38"/>
        <v>5.9011979655062703</v>
      </c>
      <c r="O256" s="62">
        <f t="shared" si="38"/>
        <v>5.9668999444051991</v>
      </c>
      <c r="P256" s="62">
        <f t="shared" si="38"/>
        <v>0.38953050249335774</v>
      </c>
      <c r="Q256" s="62">
        <f t="shared" si="38"/>
        <v>4.0672001412465022</v>
      </c>
      <c r="R256" s="62" t="str">
        <f t="shared" si="38"/>
        <v xml:space="preserve"> </v>
      </c>
      <c r="S256" s="62" t="str">
        <f t="shared" si="38"/>
        <v xml:space="preserve"> </v>
      </c>
      <c r="T256" s="62" t="str">
        <f t="shared" si="38"/>
        <v xml:space="preserve"> </v>
      </c>
    </row>
    <row r="257" spans="1:20" s="33" customFormat="1" x14ac:dyDescent="0.25">
      <c r="A257" s="29"/>
      <c r="B257" s="30">
        <v>1</v>
      </c>
      <c r="C257" s="36" t="s">
        <v>26</v>
      </c>
      <c r="D257" s="61" t="str">
        <f t="shared" si="35"/>
        <v xml:space="preserve"> </v>
      </c>
      <c r="E257" s="61" t="str">
        <f t="shared" si="38"/>
        <v xml:space="preserve"> </v>
      </c>
      <c r="F257" s="61" t="str">
        <f t="shared" si="38"/>
        <v xml:space="preserve"> </v>
      </c>
      <c r="G257" s="61" t="str">
        <f t="shared" si="38"/>
        <v xml:space="preserve"> </v>
      </c>
      <c r="H257" s="61" t="str">
        <f t="shared" si="38"/>
        <v xml:space="preserve"> </v>
      </c>
      <c r="I257" s="61" t="str">
        <f t="shared" si="38"/>
        <v xml:space="preserve"> </v>
      </c>
      <c r="J257" s="61" t="str">
        <f t="shared" si="38"/>
        <v xml:space="preserve"> </v>
      </c>
      <c r="K257" s="61" t="str">
        <f t="shared" si="38"/>
        <v xml:space="preserve"> </v>
      </c>
      <c r="L257" s="61" t="str">
        <f t="shared" si="38"/>
        <v xml:space="preserve"> </v>
      </c>
      <c r="M257" s="61" t="str">
        <f t="shared" si="38"/>
        <v xml:space="preserve"> </v>
      </c>
      <c r="N257" s="61" t="str">
        <f t="shared" si="38"/>
        <v xml:space="preserve"> </v>
      </c>
      <c r="O257" s="61" t="str">
        <f t="shared" si="38"/>
        <v xml:space="preserve"> </v>
      </c>
      <c r="P257" s="61" t="str">
        <f t="shared" si="38"/>
        <v xml:space="preserve"> </v>
      </c>
      <c r="Q257" s="61" t="str">
        <f t="shared" si="38"/>
        <v xml:space="preserve"> </v>
      </c>
      <c r="R257" s="61" t="str">
        <f t="shared" si="38"/>
        <v xml:space="preserve"> </v>
      </c>
      <c r="S257" s="61" t="str">
        <f t="shared" si="38"/>
        <v xml:space="preserve"> </v>
      </c>
      <c r="T257" s="61" t="str">
        <f t="shared" si="38"/>
        <v xml:space="preserve"> </v>
      </c>
    </row>
    <row r="258" spans="1:20" s="33" customFormat="1" x14ac:dyDescent="0.25">
      <c r="A258" s="29"/>
      <c r="B258" s="30"/>
      <c r="C258" s="36" t="s">
        <v>27</v>
      </c>
      <c r="D258" s="61" t="str">
        <f t="shared" si="35"/>
        <v xml:space="preserve"> </v>
      </c>
      <c r="E258" s="61" t="str">
        <f t="shared" si="38"/>
        <v xml:space="preserve"> </v>
      </c>
      <c r="F258" s="61" t="str">
        <f t="shared" si="38"/>
        <v xml:space="preserve"> </v>
      </c>
      <c r="G258" s="61" t="str">
        <f t="shared" si="38"/>
        <v xml:space="preserve"> </v>
      </c>
      <c r="H258" s="61" t="str">
        <f t="shared" si="38"/>
        <v xml:space="preserve"> </v>
      </c>
      <c r="I258" s="61" t="str">
        <f t="shared" si="38"/>
        <v xml:space="preserve"> </v>
      </c>
      <c r="J258" s="61" t="str">
        <f t="shared" si="38"/>
        <v xml:space="preserve"> </v>
      </c>
      <c r="K258" s="61" t="str">
        <f t="shared" si="38"/>
        <v xml:space="preserve"> </v>
      </c>
      <c r="L258" s="61" t="str">
        <f t="shared" si="38"/>
        <v xml:space="preserve"> </v>
      </c>
      <c r="M258" s="61" t="str">
        <f t="shared" si="38"/>
        <v xml:space="preserve"> </v>
      </c>
      <c r="N258" s="61" t="str">
        <f t="shared" si="38"/>
        <v xml:space="preserve"> </v>
      </c>
      <c r="O258" s="61" t="str">
        <f t="shared" si="38"/>
        <v xml:space="preserve"> </v>
      </c>
      <c r="P258" s="61" t="str">
        <f t="shared" si="38"/>
        <v xml:space="preserve"> </v>
      </c>
      <c r="Q258" s="61" t="str">
        <f t="shared" si="38"/>
        <v xml:space="preserve"> </v>
      </c>
      <c r="R258" s="61" t="str">
        <f t="shared" si="38"/>
        <v xml:space="preserve"> </v>
      </c>
      <c r="S258" s="61" t="str">
        <f t="shared" si="38"/>
        <v xml:space="preserve"> </v>
      </c>
      <c r="T258" s="61" t="str">
        <f t="shared" si="38"/>
        <v xml:space="preserve"> </v>
      </c>
    </row>
    <row r="259" spans="1:20" s="33" customFormat="1" x14ac:dyDescent="0.25">
      <c r="A259" s="29"/>
      <c r="B259" s="30"/>
      <c r="C259" s="36" t="s">
        <v>28</v>
      </c>
      <c r="D259" s="61" t="str">
        <f t="shared" si="35"/>
        <v xml:space="preserve"> </v>
      </c>
      <c r="E259" s="61" t="str">
        <f t="shared" si="38"/>
        <v xml:space="preserve"> </v>
      </c>
      <c r="F259" s="61" t="str">
        <f t="shared" si="38"/>
        <v xml:space="preserve"> </v>
      </c>
      <c r="G259" s="61" t="str">
        <f t="shared" si="38"/>
        <v xml:space="preserve"> </v>
      </c>
      <c r="H259" s="61" t="str">
        <f t="shared" si="38"/>
        <v xml:space="preserve"> </v>
      </c>
      <c r="I259" s="61" t="str">
        <f t="shared" si="38"/>
        <v xml:space="preserve"> </v>
      </c>
      <c r="J259" s="61" t="str">
        <f t="shared" si="38"/>
        <v xml:space="preserve"> </v>
      </c>
      <c r="K259" s="61" t="str">
        <f t="shared" si="38"/>
        <v xml:space="preserve"> </v>
      </c>
      <c r="L259" s="61" t="str">
        <f t="shared" si="38"/>
        <v xml:space="preserve"> </v>
      </c>
      <c r="M259" s="61" t="str">
        <f t="shared" si="38"/>
        <v xml:space="preserve"> </v>
      </c>
      <c r="N259" s="61" t="str">
        <f t="shared" si="38"/>
        <v xml:space="preserve"> </v>
      </c>
      <c r="O259" s="61" t="str">
        <f t="shared" si="38"/>
        <v xml:space="preserve"> </v>
      </c>
      <c r="P259" s="61" t="str">
        <f t="shared" si="38"/>
        <v xml:space="preserve"> </v>
      </c>
      <c r="Q259" s="61" t="str">
        <f t="shared" si="38"/>
        <v xml:space="preserve"> </v>
      </c>
      <c r="R259" s="61" t="str">
        <f t="shared" si="38"/>
        <v xml:space="preserve"> </v>
      </c>
      <c r="S259" s="61" t="str">
        <f t="shared" si="38"/>
        <v xml:space="preserve"> </v>
      </c>
      <c r="T259" s="61" t="str">
        <f t="shared" si="38"/>
        <v xml:space="preserve"> </v>
      </c>
    </row>
    <row r="260" spans="1:20" s="33" customFormat="1" x14ac:dyDescent="0.25">
      <c r="A260" s="29"/>
      <c r="B260" s="30">
        <v>2</v>
      </c>
      <c r="C260" s="36" t="s">
        <v>29</v>
      </c>
      <c r="D260" s="61">
        <f t="shared" si="35"/>
        <v>0</v>
      </c>
      <c r="E260" s="61">
        <f t="shared" si="38"/>
        <v>5.2358491964891414</v>
      </c>
      <c r="F260" s="61">
        <f t="shared" si="38"/>
        <v>2.9264166232074444</v>
      </c>
      <c r="G260" s="61">
        <f t="shared" si="38"/>
        <v>6.7685261226844204</v>
      </c>
      <c r="H260" s="61">
        <f t="shared" si="38"/>
        <v>9.3276596956038276</v>
      </c>
      <c r="I260" s="61">
        <f t="shared" si="38"/>
        <v>11.432017178178057</v>
      </c>
      <c r="J260" s="61">
        <f t="shared" si="38"/>
        <v>6.4033327827692545</v>
      </c>
      <c r="K260" s="61">
        <f t="shared" si="38"/>
        <v>5.4519680366877736</v>
      </c>
      <c r="L260" s="61">
        <f t="shared" si="38"/>
        <v>6.1325627802790308</v>
      </c>
      <c r="M260" s="61">
        <f t="shared" si="38"/>
        <v>5.4566989177190948</v>
      </c>
      <c r="N260" s="61">
        <f t="shared" si="38"/>
        <v>5.9890001493899661</v>
      </c>
      <c r="O260" s="61">
        <f t="shared" si="38"/>
        <v>5.8700000000000188</v>
      </c>
      <c r="P260" s="61">
        <f t="shared" si="38"/>
        <v>0.89000000000001478</v>
      </c>
      <c r="Q260" s="61">
        <f t="shared" si="38"/>
        <v>4.4099999999999966</v>
      </c>
      <c r="R260" s="61" t="str">
        <f t="shared" si="38"/>
        <v xml:space="preserve"> </v>
      </c>
      <c r="S260" s="61" t="str">
        <f t="shared" si="38"/>
        <v xml:space="preserve"> </v>
      </c>
      <c r="T260" s="61" t="str">
        <f t="shared" si="38"/>
        <v xml:space="preserve"> </v>
      </c>
    </row>
    <row r="261" spans="1:20" s="33" customFormat="1" x14ac:dyDescent="0.25">
      <c r="A261" s="29"/>
      <c r="B261" s="30">
        <v>3</v>
      </c>
      <c r="C261" s="36" t="s">
        <v>30</v>
      </c>
      <c r="D261" s="61" t="str">
        <f t="shared" si="35"/>
        <v xml:space="preserve"> </v>
      </c>
      <c r="E261" s="61" t="str">
        <f t="shared" si="38"/>
        <v xml:space="preserve"> </v>
      </c>
      <c r="F261" s="61" t="str">
        <f t="shared" si="38"/>
        <v xml:space="preserve"> </v>
      </c>
      <c r="G261" s="61" t="str">
        <f t="shared" si="38"/>
        <v xml:space="preserve"> </v>
      </c>
      <c r="H261" s="61" t="str">
        <f t="shared" si="38"/>
        <v xml:space="preserve"> </v>
      </c>
      <c r="I261" s="61" t="str">
        <f t="shared" si="38"/>
        <v xml:space="preserve"> </v>
      </c>
      <c r="J261" s="61" t="str">
        <f t="shared" si="38"/>
        <v xml:space="preserve"> </v>
      </c>
      <c r="K261" s="61" t="str">
        <f t="shared" si="38"/>
        <v xml:space="preserve"> </v>
      </c>
      <c r="L261" s="61" t="str">
        <f t="shared" si="38"/>
        <v xml:space="preserve"> </v>
      </c>
      <c r="M261" s="61" t="str">
        <f t="shared" si="38"/>
        <v xml:space="preserve"> </v>
      </c>
      <c r="N261" s="61" t="str">
        <f t="shared" si="38"/>
        <v xml:space="preserve"> </v>
      </c>
      <c r="O261" s="61" t="str">
        <f t="shared" si="38"/>
        <v xml:space="preserve"> </v>
      </c>
      <c r="P261" s="61" t="str">
        <f t="shared" si="38"/>
        <v xml:space="preserve"> </v>
      </c>
      <c r="Q261" s="61" t="str">
        <f t="shared" si="38"/>
        <v xml:space="preserve"> </v>
      </c>
      <c r="R261" s="61" t="str">
        <f t="shared" si="38"/>
        <v xml:space="preserve"> </v>
      </c>
      <c r="S261" s="61" t="str">
        <f t="shared" si="38"/>
        <v xml:space="preserve"> </v>
      </c>
      <c r="T261" s="61" t="str">
        <f t="shared" si="38"/>
        <v xml:space="preserve"> </v>
      </c>
    </row>
    <row r="262" spans="1:20" s="33" customFormat="1" x14ac:dyDescent="0.25">
      <c r="A262" s="29"/>
      <c r="B262" s="30">
        <v>4</v>
      </c>
      <c r="C262" s="36" t="s">
        <v>31</v>
      </c>
      <c r="D262" s="61">
        <f t="shared" si="35"/>
        <v>0</v>
      </c>
      <c r="E262" s="61">
        <f t="shared" si="38"/>
        <v>8.6393190240523552</v>
      </c>
      <c r="F262" s="61">
        <f t="shared" si="38"/>
        <v>6.3758219767074706</v>
      </c>
      <c r="G262" s="61">
        <f t="shared" si="38"/>
        <v>5.4873929964156929</v>
      </c>
      <c r="H262" s="61">
        <f t="shared" si="38"/>
        <v>7.9055533085280274</v>
      </c>
      <c r="I262" s="61">
        <f t="shared" si="38"/>
        <v>8.2617993165691814</v>
      </c>
      <c r="J262" s="61">
        <f t="shared" si="38"/>
        <v>2.7387118089845472</v>
      </c>
      <c r="K262" s="61">
        <f t="shared" si="38"/>
        <v>2.6840905052131632</v>
      </c>
      <c r="L262" s="61">
        <f t="shared" si="38"/>
        <v>-1.7127100510354865</v>
      </c>
      <c r="M262" s="61">
        <f t="shared" si="38"/>
        <v>0.67747656942367485</v>
      </c>
      <c r="N262" s="61">
        <f t="shared" si="38"/>
        <v>0.64919235377962536</v>
      </c>
      <c r="O262" s="61">
        <f t="shared" si="38"/>
        <v>0.53999999999999204</v>
      </c>
      <c r="P262" s="61">
        <f t="shared" si="38"/>
        <v>-8.8700000000000045</v>
      </c>
      <c r="Q262" s="61">
        <f t="shared" si="38"/>
        <v>3.2999999999999972</v>
      </c>
      <c r="R262" s="61" t="str">
        <f t="shared" si="38"/>
        <v xml:space="preserve"> </v>
      </c>
      <c r="S262" s="61" t="str">
        <f t="shared" si="38"/>
        <v xml:space="preserve"> </v>
      </c>
      <c r="T262" s="61" t="str">
        <f t="shared" si="38"/>
        <v xml:space="preserve"> </v>
      </c>
    </row>
    <row r="263" spans="1:20" s="33" customFormat="1" x14ac:dyDescent="0.25">
      <c r="A263" s="29"/>
      <c r="B263" s="30">
        <v>5</v>
      </c>
      <c r="C263" s="31" t="s">
        <v>32</v>
      </c>
      <c r="D263" s="61" t="str">
        <f t="shared" si="35"/>
        <v xml:space="preserve"> </v>
      </c>
      <c r="E263" s="61" t="str">
        <f t="shared" si="38"/>
        <v xml:space="preserve"> </v>
      </c>
      <c r="F263" s="61" t="str">
        <f t="shared" si="38"/>
        <v xml:space="preserve"> </v>
      </c>
      <c r="G263" s="61" t="str">
        <f t="shared" si="38"/>
        <v xml:space="preserve"> </v>
      </c>
      <c r="H263" s="61" t="str">
        <f t="shared" si="38"/>
        <v xml:space="preserve"> </v>
      </c>
      <c r="I263" s="61" t="str">
        <f t="shared" si="38"/>
        <v xml:space="preserve"> </v>
      </c>
      <c r="J263" s="61" t="str">
        <f t="shared" si="38"/>
        <v xml:space="preserve"> </v>
      </c>
      <c r="K263" s="61" t="str">
        <f t="shared" si="38"/>
        <v xml:space="preserve"> </v>
      </c>
      <c r="L263" s="61" t="str">
        <f t="shared" si="38"/>
        <v xml:space="preserve"> </v>
      </c>
      <c r="M263" s="61" t="str">
        <f t="shared" si="38"/>
        <v xml:space="preserve"> </v>
      </c>
      <c r="N263" s="61" t="str">
        <f t="shared" si="38"/>
        <v xml:space="preserve"> </v>
      </c>
      <c r="O263" s="61" t="str">
        <f t="shared" si="38"/>
        <v xml:space="preserve"> </v>
      </c>
      <c r="P263" s="61" t="str">
        <f t="shared" si="38"/>
        <v xml:space="preserve"> </v>
      </c>
      <c r="Q263" s="61" t="str">
        <f t="shared" si="38"/>
        <v xml:space="preserve"> </v>
      </c>
      <c r="R263" s="61" t="str">
        <f t="shared" si="38"/>
        <v xml:space="preserve"> </v>
      </c>
      <c r="S263" s="61" t="str">
        <f t="shared" si="38"/>
        <v xml:space="preserve"> </v>
      </c>
      <c r="T263" s="61" t="str">
        <f t="shared" si="38"/>
        <v xml:space="preserve"> </v>
      </c>
    </row>
    <row r="264" spans="1:20" s="33" customFormat="1" x14ac:dyDescent="0.25">
      <c r="A264" s="29"/>
      <c r="B264" s="30">
        <v>6</v>
      </c>
      <c r="C264" s="31" t="s">
        <v>33</v>
      </c>
      <c r="D264" s="61">
        <f t="shared" si="35"/>
        <v>0</v>
      </c>
      <c r="E264" s="61">
        <f t="shared" si="38"/>
        <v>4.4287706001864677</v>
      </c>
      <c r="F264" s="61">
        <f t="shared" si="38"/>
        <v>6.4156834903396032</v>
      </c>
      <c r="G264" s="61">
        <f t="shared" si="38"/>
        <v>6.2582841560489015</v>
      </c>
      <c r="H264" s="61">
        <f t="shared" si="38"/>
        <v>3.3874037612817034</v>
      </c>
      <c r="I264" s="61">
        <f t="shared" si="38"/>
        <v>3.0988403281937451</v>
      </c>
      <c r="J264" s="61">
        <f t="shared" si="38"/>
        <v>2.0599515193593874</v>
      </c>
      <c r="K264" s="61">
        <f t="shared" si="38"/>
        <v>1.7689508130978027</v>
      </c>
      <c r="L264" s="61">
        <f t="shared" si="38"/>
        <v>1.1211735129384408</v>
      </c>
      <c r="M264" s="61">
        <f t="shared" si="38"/>
        <v>0.56498784668079338</v>
      </c>
      <c r="N264" s="61">
        <f t="shared" si="38"/>
        <v>0.76814027657492545</v>
      </c>
      <c r="O264" s="61">
        <f t="shared" si="38"/>
        <v>0.32000000000003581</v>
      </c>
      <c r="P264" s="61">
        <f t="shared" si="38"/>
        <v>-5.8799999999999955</v>
      </c>
      <c r="Q264" s="61">
        <f t="shared" si="38"/>
        <v>2.7999999999999829</v>
      </c>
      <c r="R264" s="61" t="str">
        <f t="shared" si="38"/>
        <v xml:space="preserve"> </v>
      </c>
      <c r="S264" s="61" t="str">
        <f t="shared" si="38"/>
        <v xml:space="preserve"> </v>
      </c>
      <c r="T264" s="61" t="str">
        <f t="shared" si="38"/>
        <v xml:space="preserve"> </v>
      </c>
    </row>
    <row r="265" spans="1:20" s="33" customFormat="1" x14ac:dyDescent="0.25">
      <c r="A265" s="29"/>
      <c r="B265" s="30">
        <v>7</v>
      </c>
      <c r="C265" s="31" t="s">
        <v>34</v>
      </c>
      <c r="D265" s="61">
        <f t="shared" si="35"/>
        <v>0</v>
      </c>
      <c r="E265" s="61">
        <f t="shared" si="38"/>
        <v>5.3874985251722904</v>
      </c>
      <c r="F265" s="61">
        <f t="shared" si="38"/>
        <v>5.1120850201083812</v>
      </c>
      <c r="G265" s="61">
        <f t="shared" si="38"/>
        <v>4.8634607705958928</v>
      </c>
      <c r="H265" s="61">
        <f t="shared" si="38"/>
        <v>4.6378984012700499</v>
      </c>
      <c r="I265" s="61">
        <f t="shared" si="38"/>
        <v>0.44323313752769877</v>
      </c>
      <c r="J265" s="61">
        <f t="shared" si="38"/>
        <v>8.3842677599752022</v>
      </c>
      <c r="K265" s="61">
        <f t="shared" si="38"/>
        <v>5.2178078670467016</v>
      </c>
      <c r="L265" s="61">
        <f t="shared" si="38"/>
        <v>1.7491142770015955</v>
      </c>
      <c r="M265" s="61">
        <f t="shared" si="38"/>
        <v>0.90968760098535029</v>
      </c>
      <c r="N265" s="61">
        <f t="shared" si="38"/>
        <v>1.039999999999992</v>
      </c>
      <c r="O265" s="61">
        <f t="shared" si="38"/>
        <v>3.3899999999999864</v>
      </c>
      <c r="P265" s="61">
        <f t="shared" si="38"/>
        <v>2.3000000000000114</v>
      </c>
      <c r="Q265" s="61">
        <f t="shared" si="38"/>
        <v>2.9099999999999966</v>
      </c>
      <c r="R265" s="61" t="str">
        <f t="shared" si="38"/>
        <v xml:space="preserve"> </v>
      </c>
      <c r="S265" s="61" t="str">
        <f t="shared" si="38"/>
        <v xml:space="preserve"> </v>
      </c>
      <c r="T265" s="61" t="str">
        <f t="shared" si="38"/>
        <v xml:space="preserve"> </v>
      </c>
    </row>
    <row r="266" spans="1:20" s="33" customFormat="1" x14ac:dyDescent="0.25">
      <c r="A266" s="29"/>
      <c r="B266" s="30">
        <v>8</v>
      </c>
      <c r="C266" s="31" t="s">
        <v>35</v>
      </c>
      <c r="D266" s="61">
        <f t="shared" si="35"/>
        <v>0</v>
      </c>
      <c r="E266" s="61">
        <f t="shared" si="38"/>
        <v>2.4918268080695469</v>
      </c>
      <c r="F266" s="61">
        <f t="shared" si="38"/>
        <v>2.4312444081378715</v>
      </c>
      <c r="G266" s="61">
        <f t="shared" si="38"/>
        <v>4.7470758013063943</v>
      </c>
      <c r="H266" s="61">
        <f t="shared" si="38"/>
        <v>4.5319411210209495</v>
      </c>
      <c r="I266" s="61">
        <f t="shared" si="38"/>
        <v>2.167730299667042</v>
      </c>
      <c r="J266" s="61">
        <f t="shared" si="38"/>
        <v>2.1217367688494733</v>
      </c>
      <c r="K266" s="61">
        <f t="shared" si="38"/>
        <v>12.205285516901171</v>
      </c>
      <c r="L266" s="61">
        <f t="shared" si="38"/>
        <v>0.26089983279258888</v>
      </c>
      <c r="M266" s="61">
        <f t="shared" si="38"/>
        <v>-0.39898132112948304</v>
      </c>
      <c r="N266" s="61">
        <f t="shared" si="38"/>
        <v>1.8642576796696062</v>
      </c>
      <c r="O266" s="61">
        <f t="shared" si="38"/>
        <v>4.2099999999999795</v>
      </c>
      <c r="P266" s="61">
        <f t="shared" si="38"/>
        <v>1.7600000000000051</v>
      </c>
      <c r="Q266" s="61">
        <f t="shared" si="38"/>
        <v>15.40000000000002</v>
      </c>
      <c r="R266" s="61" t="str">
        <f t="shared" si="38"/>
        <v xml:space="preserve"> </v>
      </c>
      <c r="S266" s="61" t="str">
        <f t="shared" si="38"/>
        <v xml:space="preserve"> </v>
      </c>
      <c r="T266" s="61" t="str">
        <f t="shared" si="38"/>
        <v xml:space="preserve"> </v>
      </c>
    </row>
    <row r="267" spans="1:20" s="33" customFormat="1" x14ac:dyDescent="0.25">
      <c r="A267" s="29"/>
      <c r="B267" s="30">
        <v>9</v>
      </c>
      <c r="C267" s="31" t="s">
        <v>36</v>
      </c>
      <c r="D267" s="61">
        <f t="shared" si="35"/>
        <v>0</v>
      </c>
      <c r="E267" s="61">
        <f t="shared" si="38"/>
        <v>3.4741622880781335</v>
      </c>
      <c r="F267" s="61">
        <f t="shared" si="38"/>
        <v>2.6065272891174942</v>
      </c>
      <c r="G267" s="61">
        <f t="shared" si="38"/>
        <v>4.2688989699478839</v>
      </c>
      <c r="H267" s="61">
        <f t="shared" si="38"/>
        <v>4.2050801589254263</v>
      </c>
      <c r="I267" s="61">
        <f t="shared" si="38"/>
        <v>11.924585991948916</v>
      </c>
      <c r="J267" s="61">
        <f t="shared" si="38"/>
        <v>8.3112804995885199</v>
      </c>
      <c r="K267" s="61">
        <f t="shared" si="38"/>
        <v>7.2068256912239121</v>
      </c>
      <c r="L267" s="61">
        <f t="shared" si="38"/>
        <v>3.388486914376216</v>
      </c>
      <c r="M267" s="61">
        <f t="shared" si="38"/>
        <v>3.0980679721987627</v>
      </c>
      <c r="N267" s="61">
        <f t="shared" si="38"/>
        <v>4.1592382193476283</v>
      </c>
      <c r="O267" s="61">
        <f t="shared" si="38"/>
        <v>11.899428411998556</v>
      </c>
      <c r="P267" s="61">
        <f t="shared" si="38"/>
        <v>-18.78</v>
      </c>
      <c r="Q267" s="61">
        <f t="shared" si="38"/>
        <v>-13.200000000000003</v>
      </c>
      <c r="R267" s="61" t="str">
        <f t="shared" si="38"/>
        <v xml:space="preserve"> </v>
      </c>
      <c r="S267" s="61" t="str">
        <f t="shared" si="38"/>
        <v xml:space="preserve"> </v>
      </c>
      <c r="T267" s="61" t="str">
        <f t="shared" si="38"/>
        <v xml:space="preserve"> </v>
      </c>
    </row>
    <row r="268" spans="1:20" s="33" customFormat="1" x14ac:dyDescent="0.25">
      <c r="A268" s="29"/>
      <c r="B268" s="30">
        <v>10</v>
      </c>
      <c r="C268" s="36" t="s">
        <v>37</v>
      </c>
      <c r="D268" s="61">
        <f t="shared" si="35"/>
        <v>0</v>
      </c>
      <c r="E268" s="61">
        <f t="shared" si="38"/>
        <v>2.9334845087843462</v>
      </c>
      <c r="F268" s="61">
        <f t="shared" si="38"/>
        <v>6.9311783097462296</v>
      </c>
      <c r="G268" s="61">
        <f t="shared" si="38"/>
        <v>2.5495168334932288</v>
      </c>
      <c r="H268" s="61">
        <f t="shared" si="38"/>
        <v>4.6953237278877253</v>
      </c>
      <c r="I268" s="61">
        <f t="shared" si="38"/>
        <v>3.1989968722866706</v>
      </c>
      <c r="J268" s="61">
        <f t="shared" si="38"/>
        <v>5.1707499095940079</v>
      </c>
      <c r="K268" s="61">
        <f t="shared" si="38"/>
        <v>10.242275251291517</v>
      </c>
      <c r="L268" s="61">
        <f t="shared" si="38"/>
        <v>5.3459617829512069</v>
      </c>
      <c r="M268" s="61">
        <f t="shared" si="38"/>
        <v>4.7275393801432557</v>
      </c>
      <c r="N268" s="61">
        <f t="shared" si="38"/>
        <v>4.02495466204455</v>
      </c>
      <c r="O268" s="61">
        <f t="shared" si="38"/>
        <v>3.2199999999999847</v>
      </c>
      <c r="P268" s="61">
        <f t="shared" si="38"/>
        <v>-6.519999999999996</v>
      </c>
      <c r="Q268" s="61">
        <f t="shared" si="38"/>
        <v>2.5100000000000193</v>
      </c>
      <c r="R268" s="61" t="str">
        <f t="shared" si="38"/>
        <v xml:space="preserve"> </v>
      </c>
      <c r="S268" s="61" t="str">
        <f t="shared" si="38"/>
        <v xml:space="preserve"> </v>
      </c>
      <c r="T268" s="61" t="str">
        <f t="shared" si="38"/>
        <v xml:space="preserve"> </v>
      </c>
    </row>
    <row r="269" spans="1:20" s="33" customFormat="1" x14ac:dyDescent="0.25">
      <c r="A269" s="29"/>
      <c r="B269" s="30">
        <v>11</v>
      </c>
      <c r="C269" s="36" t="s">
        <v>38</v>
      </c>
      <c r="D269" s="61" t="str">
        <f t="shared" si="35"/>
        <v xml:space="preserve"> </v>
      </c>
      <c r="E269" s="61" t="str">
        <f t="shared" si="38"/>
        <v xml:space="preserve"> </v>
      </c>
      <c r="F269" s="61" t="str">
        <f t="shared" si="38"/>
        <v xml:space="preserve"> </v>
      </c>
      <c r="G269" s="61" t="str">
        <f t="shared" si="38"/>
        <v xml:space="preserve"> </v>
      </c>
      <c r="H269" s="61" t="str">
        <f t="shared" si="38"/>
        <v xml:space="preserve"> </v>
      </c>
      <c r="I269" s="61" t="str">
        <f t="shared" si="38"/>
        <v xml:space="preserve"> </v>
      </c>
      <c r="J269" s="61" t="str">
        <f t="shared" si="38"/>
        <v xml:space="preserve"> </v>
      </c>
      <c r="K269" s="61" t="str">
        <f t="shared" si="38"/>
        <v xml:space="preserve"> </v>
      </c>
      <c r="L269" s="61" t="str">
        <f t="shared" si="38"/>
        <v xml:space="preserve"> </v>
      </c>
      <c r="M269" s="61" t="str">
        <f t="shared" si="38"/>
        <v xml:space="preserve"> </v>
      </c>
      <c r="N269" s="61" t="str">
        <f t="shared" si="38"/>
        <v xml:space="preserve"> </v>
      </c>
      <c r="O269" s="61" t="str">
        <f t="shared" si="38"/>
        <v xml:space="preserve"> </v>
      </c>
      <c r="P269" s="61" t="str">
        <f t="shared" si="38"/>
        <v xml:space="preserve"> </v>
      </c>
      <c r="Q269" s="61" t="str">
        <f t="shared" si="38"/>
        <v xml:space="preserve"> </v>
      </c>
      <c r="R269" s="61" t="str">
        <f t="shared" si="38"/>
        <v xml:space="preserve"> </v>
      </c>
      <c r="S269" s="61" t="str">
        <f t="shared" si="38"/>
        <v xml:space="preserve"> </v>
      </c>
      <c r="T269" s="61" t="str">
        <f t="shared" si="38"/>
        <v xml:space="preserve"> </v>
      </c>
    </row>
    <row r="270" spans="1:20" s="33" customFormat="1" x14ac:dyDescent="0.25">
      <c r="A270" s="29"/>
      <c r="B270" s="30">
        <v>12</v>
      </c>
      <c r="C270" s="31" t="s">
        <v>39</v>
      </c>
      <c r="D270" s="61">
        <f t="shared" si="35"/>
        <v>0</v>
      </c>
      <c r="E270" s="61">
        <f t="shared" si="38"/>
        <v>3.6907874500053026</v>
      </c>
      <c r="F270" s="61">
        <f t="shared" si="38"/>
        <v>3.2121317057076624</v>
      </c>
      <c r="G270" s="61">
        <f t="shared" si="38"/>
        <v>4.4637704736403094</v>
      </c>
      <c r="H270" s="61">
        <f t="shared" si="38"/>
        <v>3.1552486274369187</v>
      </c>
      <c r="I270" s="61">
        <f t="shared" si="38"/>
        <v>7.4028176780704769</v>
      </c>
      <c r="J270" s="61">
        <f t="shared" si="38"/>
        <v>2.5720970228917395</v>
      </c>
      <c r="K270" s="61">
        <f t="shared" si="38"/>
        <v>8.5655389160959032</v>
      </c>
      <c r="L270" s="61">
        <f t="shared" si="38"/>
        <v>4.7164656004949848</v>
      </c>
      <c r="M270" s="61">
        <f t="shared" si="38"/>
        <v>3.4275149520217099</v>
      </c>
      <c r="N270" s="61">
        <f t="shared" si="38"/>
        <v>3.0544515066866182</v>
      </c>
      <c r="O270" s="61">
        <f t="shared" si="38"/>
        <v>3.210000000000008</v>
      </c>
      <c r="P270" s="61">
        <f t="shared" si="38"/>
        <v>-2.2900000000000205</v>
      </c>
      <c r="Q270" s="61">
        <f t="shared" si="38"/>
        <v>1.1699999999999875</v>
      </c>
      <c r="R270" s="61" t="str">
        <f t="shared" si="38"/>
        <v xml:space="preserve"> </v>
      </c>
      <c r="S270" s="61" t="str">
        <f t="shared" si="38"/>
        <v xml:space="preserve"> </v>
      </c>
      <c r="T270" s="61" t="str">
        <f t="shared" si="38"/>
        <v xml:space="preserve"> </v>
      </c>
    </row>
    <row r="271" spans="1:20" s="33" customFormat="1" x14ac:dyDescent="0.25">
      <c r="A271" s="29"/>
      <c r="B271" s="30">
        <v>13</v>
      </c>
      <c r="C271" s="36" t="s">
        <v>40</v>
      </c>
      <c r="D271" s="61" t="str">
        <f t="shared" si="35"/>
        <v xml:space="preserve"> </v>
      </c>
      <c r="E271" s="61" t="str">
        <f t="shared" si="38"/>
        <v xml:space="preserve"> </v>
      </c>
      <c r="F271" s="61" t="str">
        <f t="shared" si="38"/>
        <v xml:space="preserve"> </v>
      </c>
      <c r="G271" s="61" t="str">
        <f t="shared" si="38"/>
        <v xml:space="preserve"> </v>
      </c>
      <c r="H271" s="61" t="str">
        <f t="shared" si="38"/>
        <v xml:space="preserve"> </v>
      </c>
      <c r="I271" s="61" t="str">
        <f t="shared" si="38"/>
        <v xml:space="preserve"> </v>
      </c>
      <c r="J271" s="61" t="str">
        <f t="shared" si="38"/>
        <v xml:space="preserve"> </v>
      </c>
      <c r="K271" s="61" t="str">
        <f t="shared" si="38"/>
        <v xml:space="preserve"> </v>
      </c>
      <c r="L271" s="61" t="str">
        <f t="shared" si="38"/>
        <v xml:space="preserve"> </v>
      </c>
      <c r="M271" s="61" t="str">
        <f t="shared" si="38"/>
        <v xml:space="preserve"> </v>
      </c>
      <c r="N271" s="61" t="str">
        <f t="shared" si="38"/>
        <v xml:space="preserve"> </v>
      </c>
      <c r="O271" s="61" t="str">
        <f t="shared" si="38"/>
        <v xml:space="preserve"> </v>
      </c>
      <c r="P271" s="61" t="str">
        <f t="shared" si="38"/>
        <v xml:space="preserve"> </v>
      </c>
      <c r="Q271" s="61" t="str">
        <f t="shared" si="38"/>
        <v xml:space="preserve"> </v>
      </c>
      <c r="R271" s="61" t="str">
        <f t="shared" si="38"/>
        <v xml:space="preserve"> </v>
      </c>
      <c r="S271" s="61" t="str">
        <f t="shared" si="38"/>
        <v xml:space="preserve"> </v>
      </c>
      <c r="T271" s="61" t="str">
        <f t="shared" ref="T271" si="39">IF(T117=0," ",T117/S117*100-100)</f>
        <v xml:space="preserve"> </v>
      </c>
    </row>
    <row r="272" spans="1:20" s="33" customFormat="1" x14ac:dyDescent="0.25">
      <c r="A272" s="29"/>
      <c r="B272" s="30">
        <v>14</v>
      </c>
      <c r="C272" s="36" t="s">
        <v>41</v>
      </c>
      <c r="D272" s="61">
        <f t="shared" si="35"/>
        <v>0</v>
      </c>
      <c r="E272" s="61">
        <f t="shared" ref="E272:T287" si="40">IF(E118=0," ",E118/D118*100-100)</f>
        <v>3.216085037481605</v>
      </c>
      <c r="F272" s="61">
        <f t="shared" si="40"/>
        <v>1.786433207547006</v>
      </c>
      <c r="G272" s="61">
        <f t="shared" si="40"/>
        <v>3.6339200000002165</v>
      </c>
      <c r="H272" s="61">
        <f t="shared" si="40"/>
        <v>7.7705970995705371</v>
      </c>
      <c r="I272" s="61">
        <f t="shared" si="40"/>
        <v>2.9668113754178336</v>
      </c>
      <c r="J272" s="61">
        <f t="shared" si="40"/>
        <v>7.8038064734157615</v>
      </c>
      <c r="K272" s="61">
        <f t="shared" si="40"/>
        <v>7.3717133676335322</v>
      </c>
      <c r="L272" s="61">
        <f t="shared" si="40"/>
        <v>-1.953595628051616</v>
      </c>
      <c r="M272" s="61">
        <f t="shared" si="40"/>
        <v>-2.5935155315054459</v>
      </c>
      <c r="N272" s="61">
        <f t="shared" si="40"/>
        <v>-1.8226550812458839</v>
      </c>
      <c r="O272" s="61">
        <f t="shared" si="40"/>
        <v>-2.5600000000000023</v>
      </c>
      <c r="P272" s="61">
        <f t="shared" si="40"/>
        <v>-14.079999999999998</v>
      </c>
      <c r="Q272" s="61">
        <f t="shared" si="40"/>
        <v>-3.9999999999999858</v>
      </c>
      <c r="R272" s="61" t="str">
        <f t="shared" si="40"/>
        <v xml:space="preserve"> </v>
      </c>
      <c r="S272" s="61" t="str">
        <f t="shared" si="40"/>
        <v xml:space="preserve"> </v>
      </c>
      <c r="T272" s="61" t="str">
        <f t="shared" si="40"/>
        <v xml:space="preserve"> </v>
      </c>
    </row>
    <row r="273" spans="1:20" s="33" customFormat="1" x14ac:dyDescent="0.25">
      <c r="A273" s="29"/>
      <c r="B273" s="30">
        <v>15</v>
      </c>
      <c r="C273" s="36" t="s">
        <v>42</v>
      </c>
      <c r="D273" s="61">
        <f t="shared" si="35"/>
        <v>0</v>
      </c>
      <c r="E273" s="61">
        <f t="shared" si="40"/>
        <v>8.1821419590962137</v>
      </c>
      <c r="F273" s="61">
        <f t="shared" si="40"/>
        <v>6.8253655445543302</v>
      </c>
      <c r="G273" s="61">
        <f t="shared" si="40"/>
        <v>7.7395571416218161</v>
      </c>
      <c r="H273" s="61">
        <f t="shared" si="40"/>
        <v>6.7736904300872851</v>
      </c>
      <c r="I273" s="61">
        <f t="shared" si="40"/>
        <v>6.2815324365581091</v>
      </c>
      <c r="J273" s="61">
        <f t="shared" si="40"/>
        <v>15.658488319366938</v>
      </c>
      <c r="K273" s="61">
        <f t="shared" si="40"/>
        <v>12.104778571855775</v>
      </c>
      <c r="L273" s="61">
        <f t="shared" si="40"/>
        <v>-4.5955407261644012</v>
      </c>
      <c r="M273" s="61">
        <f t="shared" si="40"/>
        <v>-7.177969387643742</v>
      </c>
      <c r="N273" s="61">
        <f t="shared" si="40"/>
        <v>0.4071883166341479</v>
      </c>
      <c r="O273" s="61">
        <f t="shared" si="40"/>
        <v>8.99999999999892E-2</v>
      </c>
      <c r="P273" s="61">
        <f t="shared" si="40"/>
        <v>-6.75</v>
      </c>
      <c r="Q273" s="61">
        <f t="shared" si="40"/>
        <v>3.4000000000000199</v>
      </c>
      <c r="R273" s="61" t="str">
        <f t="shared" si="40"/>
        <v xml:space="preserve"> </v>
      </c>
      <c r="S273" s="61" t="str">
        <f t="shared" si="40"/>
        <v xml:space="preserve"> </v>
      </c>
      <c r="T273" s="61" t="str">
        <f t="shared" si="40"/>
        <v xml:space="preserve"> </v>
      </c>
    </row>
    <row r="274" spans="1:20" s="33" customFormat="1" x14ac:dyDescent="0.25">
      <c r="A274" s="29"/>
      <c r="B274" s="30">
        <v>16</v>
      </c>
      <c r="C274" s="31" t="s">
        <v>43</v>
      </c>
      <c r="D274" s="61">
        <f t="shared" si="35"/>
        <v>0</v>
      </c>
      <c r="E274" s="61">
        <f t="shared" si="40"/>
        <v>4.1079186059591564</v>
      </c>
      <c r="F274" s="61">
        <f t="shared" si="40"/>
        <v>3.7438646153844246</v>
      </c>
      <c r="G274" s="61">
        <f t="shared" si="40"/>
        <v>6.0300600644710443</v>
      </c>
      <c r="H274" s="61">
        <f t="shared" si="40"/>
        <v>5.3351231846712466</v>
      </c>
      <c r="I274" s="61">
        <f t="shared" si="40"/>
        <v>0.55765144252117693</v>
      </c>
      <c r="J274" s="61">
        <f t="shared" si="40"/>
        <v>3.3429144779544941</v>
      </c>
      <c r="K274" s="61">
        <f t="shared" si="40"/>
        <v>12.747369973478428</v>
      </c>
      <c r="L274" s="61">
        <f t="shared" si="40"/>
        <v>9.7440710096934566</v>
      </c>
      <c r="M274" s="61">
        <f t="shared" si="40"/>
        <v>7.4894906372234402</v>
      </c>
      <c r="N274" s="61">
        <f t="shared" si="40"/>
        <v>6.8623458527981711</v>
      </c>
      <c r="O274" s="61">
        <f t="shared" si="40"/>
        <v>6.230000000000004</v>
      </c>
      <c r="P274" s="61">
        <f t="shared" si="40"/>
        <v>-7.0100000000000051</v>
      </c>
      <c r="Q274" s="61">
        <f t="shared" si="40"/>
        <v>0.85999999999999943</v>
      </c>
      <c r="R274" s="61" t="str">
        <f t="shared" si="40"/>
        <v xml:space="preserve"> </v>
      </c>
      <c r="S274" s="61" t="str">
        <f t="shared" si="40"/>
        <v xml:space="preserve"> </v>
      </c>
      <c r="T274" s="61" t="str">
        <f t="shared" si="40"/>
        <v xml:space="preserve"> </v>
      </c>
    </row>
    <row r="275" spans="1:20" s="28" customFormat="1" ht="15" customHeight="1" x14ac:dyDescent="0.25">
      <c r="A275" s="37" t="s">
        <v>44</v>
      </c>
      <c r="B275" s="41" t="s">
        <v>45</v>
      </c>
      <c r="C275" s="42"/>
      <c r="D275" s="62">
        <f t="shared" si="35"/>
        <v>0</v>
      </c>
      <c r="E275" s="62">
        <f t="shared" si="40"/>
        <v>-8.1737241499268976E-2</v>
      </c>
      <c r="F275" s="62">
        <f t="shared" si="40"/>
        <v>-0.28561621151780514</v>
      </c>
      <c r="G275" s="62">
        <f t="shared" si="40"/>
        <v>3.0522200073887404</v>
      </c>
      <c r="H275" s="62">
        <f t="shared" si="40"/>
        <v>3.0129615177900888</v>
      </c>
      <c r="I275" s="62">
        <f t="shared" si="40"/>
        <v>8.7285220682646383</v>
      </c>
      <c r="J275" s="62">
        <f t="shared" si="40"/>
        <v>32.354266988763385</v>
      </c>
      <c r="K275" s="62">
        <f t="shared" si="40"/>
        <v>9.6144426369262135</v>
      </c>
      <c r="L275" s="62">
        <f t="shared" si="40"/>
        <v>20.732467104014901</v>
      </c>
      <c r="M275" s="62">
        <f t="shared" si="40"/>
        <v>5.1830146093402334</v>
      </c>
      <c r="N275" s="62">
        <f t="shared" si="40"/>
        <v>5.0259192599889673</v>
      </c>
      <c r="O275" s="62">
        <f t="shared" si="40"/>
        <v>3.2246627665427638</v>
      </c>
      <c r="P275" s="62">
        <f t="shared" si="40"/>
        <v>4.7152676284579798</v>
      </c>
      <c r="Q275" s="62">
        <f t="shared" si="40"/>
        <v>6.0211488056155673</v>
      </c>
      <c r="R275" s="62" t="str">
        <f t="shared" si="40"/>
        <v xml:space="preserve"> </v>
      </c>
      <c r="S275" s="62" t="str">
        <f t="shared" si="40"/>
        <v xml:space="preserve"> </v>
      </c>
      <c r="T275" s="62" t="str">
        <f t="shared" si="40"/>
        <v xml:space="preserve"> </v>
      </c>
    </row>
    <row r="276" spans="1:20" s="33" customFormat="1" x14ac:dyDescent="0.25">
      <c r="A276" s="29"/>
      <c r="B276" s="30">
        <v>1</v>
      </c>
      <c r="C276" s="36" t="s">
        <v>46</v>
      </c>
      <c r="D276" s="61">
        <f t="shared" si="35"/>
        <v>0</v>
      </c>
      <c r="E276" s="61">
        <f t="shared" si="40"/>
        <v>-0.19804614067830073</v>
      </c>
      <c r="F276" s="61">
        <f t="shared" si="40"/>
        <v>-0.37311772669814047</v>
      </c>
      <c r="G276" s="61">
        <f t="shared" si="40"/>
        <v>3.0308605129347939</v>
      </c>
      <c r="H276" s="61">
        <f t="shared" si="40"/>
        <v>3.0335539564816401</v>
      </c>
      <c r="I276" s="61">
        <f t="shared" si="40"/>
        <v>8.9296646663834309</v>
      </c>
      <c r="J276" s="61">
        <f t="shared" si="40"/>
        <v>33.296548243135334</v>
      </c>
      <c r="K276" s="61">
        <f t="shared" si="40"/>
        <v>9.6910882200748318</v>
      </c>
      <c r="L276" s="61">
        <f t="shared" si="40"/>
        <v>21.169814777499838</v>
      </c>
      <c r="M276" s="61">
        <f t="shared" si="40"/>
        <v>5.2663824474743421</v>
      </c>
      <c r="N276" s="61">
        <f t="shared" si="40"/>
        <v>5.1044604684703501</v>
      </c>
      <c r="O276" s="61">
        <f t="shared" si="40"/>
        <v>3.2220610517266408</v>
      </c>
      <c r="P276" s="61">
        <f t="shared" si="40"/>
        <v>4.7600000000000051</v>
      </c>
      <c r="Q276" s="61">
        <f t="shared" si="40"/>
        <v>6.1199999999999903</v>
      </c>
      <c r="R276" s="61" t="str">
        <f t="shared" si="40"/>
        <v xml:space="preserve"> </v>
      </c>
      <c r="S276" s="61" t="str">
        <f t="shared" si="40"/>
        <v xml:space="preserve"> </v>
      </c>
      <c r="T276" s="61" t="str">
        <f t="shared" si="40"/>
        <v xml:space="preserve"> </v>
      </c>
    </row>
    <row r="277" spans="1:20" s="33" customFormat="1" x14ac:dyDescent="0.25">
      <c r="A277" s="29"/>
      <c r="B277" s="30">
        <v>2</v>
      </c>
      <c r="C277" s="36" t="s">
        <v>47</v>
      </c>
      <c r="D277" s="61">
        <f t="shared" si="35"/>
        <v>0</v>
      </c>
      <c r="E277" s="61">
        <f t="shared" si="40"/>
        <v>3.6750630811590952</v>
      </c>
      <c r="F277" s="61">
        <f t="shared" si="40"/>
        <v>2.4351139803846564</v>
      </c>
      <c r="G277" s="61">
        <f t="shared" si="40"/>
        <v>3.6981546196559236</v>
      </c>
      <c r="H277" s="61">
        <f t="shared" si="40"/>
        <v>2.3942308136176109</v>
      </c>
      <c r="I277" s="61">
        <f t="shared" si="40"/>
        <v>2.6471561705718045</v>
      </c>
      <c r="J277" s="61">
        <f t="shared" si="40"/>
        <v>2.121571122665884</v>
      </c>
      <c r="K277" s="61">
        <f t="shared" si="40"/>
        <v>6.4045916431175129</v>
      </c>
      <c r="L277" s="61">
        <f t="shared" si="40"/>
        <v>1.8510087196359564</v>
      </c>
      <c r="M277" s="61">
        <f t="shared" si="40"/>
        <v>0.90111614995467448</v>
      </c>
      <c r="N277" s="61">
        <f t="shared" si="40"/>
        <v>0.81740181351213437</v>
      </c>
      <c r="O277" s="61">
        <f t="shared" si="40"/>
        <v>3.3700000000000045</v>
      </c>
      <c r="P277" s="61">
        <f t="shared" si="40"/>
        <v>2.2200000000000273</v>
      </c>
      <c r="Q277" s="61">
        <f t="shared" si="40"/>
        <v>0.37000000000000455</v>
      </c>
      <c r="R277" s="61" t="str">
        <f t="shared" si="40"/>
        <v xml:space="preserve"> </v>
      </c>
      <c r="S277" s="61" t="str">
        <f t="shared" si="40"/>
        <v xml:space="preserve"> </v>
      </c>
      <c r="T277" s="61" t="str">
        <f t="shared" si="40"/>
        <v xml:space="preserve"> </v>
      </c>
    </row>
    <row r="278" spans="1:20" s="28" customFormat="1" ht="15" customHeight="1" x14ac:dyDescent="0.25">
      <c r="A278" s="37" t="s">
        <v>48</v>
      </c>
      <c r="B278" s="43" t="s">
        <v>49</v>
      </c>
      <c r="C278" s="44"/>
      <c r="D278" s="62">
        <f t="shared" si="35"/>
        <v>0</v>
      </c>
      <c r="E278" s="62">
        <f t="shared" si="40"/>
        <v>3.437772417663993</v>
      </c>
      <c r="F278" s="62">
        <f t="shared" si="40"/>
        <v>3.5718411764704427</v>
      </c>
      <c r="G278" s="62">
        <f t="shared" si="40"/>
        <v>1.2656769388261324</v>
      </c>
      <c r="H278" s="62">
        <f t="shared" si="40"/>
        <v>1.6916490508098292</v>
      </c>
      <c r="I278" s="62">
        <f t="shared" si="40"/>
        <v>0.28572222042558337</v>
      </c>
      <c r="J278" s="62">
        <f t="shared" si="40"/>
        <v>1.2208758132129134</v>
      </c>
      <c r="K278" s="62">
        <f t="shared" si="40"/>
        <v>2.168200000000013</v>
      </c>
      <c r="L278" s="62">
        <f t="shared" si="40"/>
        <v>-0.69085999774790707</v>
      </c>
      <c r="M278" s="62">
        <f t="shared" si="40"/>
        <v>3.7530447595804048</v>
      </c>
      <c r="N278" s="62">
        <f t="shared" si="40"/>
        <v>-0.20675383390552327</v>
      </c>
      <c r="O278" s="62">
        <f t="shared" si="40"/>
        <v>1.5100000000000051</v>
      </c>
      <c r="P278" s="62">
        <f t="shared" si="40"/>
        <v>0.43000000000002103</v>
      </c>
      <c r="Q278" s="62">
        <f t="shared" si="40"/>
        <v>4.8900000000000006</v>
      </c>
      <c r="R278" s="62" t="str">
        <f t="shared" si="40"/>
        <v xml:space="preserve"> </v>
      </c>
      <c r="S278" s="62" t="str">
        <f t="shared" si="40"/>
        <v xml:space="preserve"> </v>
      </c>
      <c r="T278" s="62" t="str">
        <f t="shared" si="40"/>
        <v xml:space="preserve"> </v>
      </c>
    </row>
    <row r="279" spans="1:20" s="28" customFormat="1" ht="15" customHeight="1" x14ac:dyDescent="0.25">
      <c r="A279" s="37" t="s">
        <v>50</v>
      </c>
      <c r="B279" s="43" t="s">
        <v>51</v>
      </c>
      <c r="C279" s="44"/>
      <c r="D279" s="62">
        <f t="shared" si="35"/>
        <v>0</v>
      </c>
      <c r="E279" s="62">
        <f t="shared" si="40"/>
        <v>6.8737561305637342</v>
      </c>
      <c r="F279" s="62">
        <f t="shared" si="40"/>
        <v>9.7206172742879033</v>
      </c>
      <c r="G279" s="62">
        <f t="shared" si="40"/>
        <v>-1.0318760780828455</v>
      </c>
      <c r="H279" s="62">
        <f t="shared" si="40"/>
        <v>1.5220715126622366</v>
      </c>
      <c r="I279" s="62">
        <f t="shared" si="40"/>
        <v>1.6968649463016305</v>
      </c>
      <c r="J279" s="62">
        <f t="shared" si="40"/>
        <v>1.8880789207099014</v>
      </c>
      <c r="K279" s="62">
        <f t="shared" si="40"/>
        <v>5.7220855758760791</v>
      </c>
      <c r="L279" s="62">
        <f t="shared" si="40"/>
        <v>4.2558688279591621</v>
      </c>
      <c r="M279" s="62">
        <f t="shared" si="40"/>
        <v>4.9174975128255483</v>
      </c>
      <c r="N279" s="62">
        <f t="shared" si="40"/>
        <v>4.4648312898821985</v>
      </c>
      <c r="O279" s="62">
        <f t="shared" si="40"/>
        <v>6.9199999999999875</v>
      </c>
      <c r="P279" s="62">
        <f t="shared" si="40"/>
        <v>-3.2099999999999937</v>
      </c>
      <c r="Q279" s="62">
        <f t="shared" si="40"/>
        <v>4.519999999999996</v>
      </c>
      <c r="R279" s="62" t="str">
        <f t="shared" si="40"/>
        <v xml:space="preserve"> </v>
      </c>
      <c r="S279" s="62" t="str">
        <f t="shared" si="40"/>
        <v xml:space="preserve"> </v>
      </c>
      <c r="T279" s="62" t="str">
        <f t="shared" si="40"/>
        <v xml:space="preserve"> </v>
      </c>
    </row>
    <row r="280" spans="1:20" s="28" customFormat="1" ht="15" customHeight="1" x14ac:dyDescent="0.25">
      <c r="A280" s="37" t="s">
        <v>52</v>
      </c>
      <c r="B280" s="45" t="s">
        <v>53</v>
      </c>
      <c r="C280" s="46"/>
      <c r="D280" s="62">
        <f t="shared" si="35"/>
        <v>0</v>
      </c>
      <c r="E280" s="62">
        <f t="shared" si="40"/>
        <v>4.3161858837280676</v>
      </c>
      <c r="F280" s="62">
        <f t="shared" si="40"/>
        <v>1.9407676878045805</v>
      </c>
      <c r="G280" s="62">
        <f t="shared" si="40"/>
        <v>6.5461697642915198</v>
      </c>
      <c r="H280" s="62">
        <f t="shared" si="40"/>
        <v>8.2498381392217937</v>
      </c>
      <c r="I280" s="62">
        <f t="shared" si="40"/>
        <v>4.1186893616883822</v>
      </c>
      <c r="J280" s="62">
        <f t="shared" si="40"/>
        <v>3.6753656912661654</v>
      </c>
      <c r="K280" s="62">
        <f t="shared" si="40"/>
        <v>1.1358609655576402</v>
      </c>
      <c r="L280" s="62">
        <f t="shared" si="40"/>
        <v>3.7036004906560578</v>
      </c>
      <c r="M280" s="62">
        <f t="shared" si="40"/>
        <v>3.8461220990853207</v>
      </c>
      <c r="N280" s="62">
        <f t="shared" si="40"/>
        <v>5.2738424311402383</v>
      </c>
      <c r="O280" s="62">
        <f t="shared" si="40"/>
        <v>4.8590910267089669</v>
      </c>
      <c r="P280" s="62">
        <f t="shared" si="40"/>
        <v>-10.498677569900366</v>
      </c>
      <c r="Q280" s="62">
        <f t="shared" si="40"/>
        <v>10.986136950060114</v>
      </c>
      <c r="R280" s="62" t="str">
        <f t="shared" si="40"/>
        <v xml:space="preserve"> </v>
      </c>
      <c r="S280" s="62" t="str">
        <f t="shared" si="40"/>
        <v xml:space="preserve"> </v>
      </c>
      <c r="T280" s="62" t="str">
        <f t="shared" si="40"/>
        <v xml:space="preserve"> </v>
      </c>
    </row>
    <row r="281" spans="1:20" s="33" customFormat="1" x14ac:dyDescent="0.25">
      <c r="A281" s="29"/>
      <c r="B281" s="30">
        <v>1</v>
      </c>
      <c r="C281" s="31" t="s">
        <v>54</v>
      </c>
      <c r="D281" s="61">
        <f t="shared" si="35"/>
        <v>0</v>
      </c>
      <c r="E281" s="61">
        <f t="shared" si="40"/>
        <v>7.3669749847712183</v>
      </c>
      <c r="F281" s="61">
        <f t="shared" si="40"/>
        <v>3.6618699760201139</v>
      </c>
      <c r="G281" s="61">
        <f t="shared" si="40"/>
        <v>4.9934870322675238</v>
      </c>
      <c r="H281" s="61">
        <f t="shared" si="40"/>
        <v>5.974042886509153</v>
      </c>
      <c r="I281" s="61">
        <f t="shared" si="40"/>
        <v>6.5551287461468917</v>
      </c>
      <c r="J281" s="61">
        <f t="shared" si="40"/>
        <v>6.9416087887762501</v>
      </c>
      <c r="K281" s="61">
        <f t="shared" si="40"/>
        <v>-1.5576846142135992</v>
      </c>
      <c r="L281" s="61">
        <f t="shared" si="40"/>
        <v>3.2298572156683036</v>
      </c>
      <c r="M281" s="61">
        <f t="shared" si="40"/>
        <v>2.5643832296869107</v>
      </c>
      <c r="N281" s="61">
        <f t="shared" si="40"/>
        <v>5.7000000000000171</v>
      </c>
      <c r="O281" s="61">
        <f t="shared" si="40"/>
        <v>4.9300000000000068</v>
      </c>
      <c r="P281" s="61">
        <f t="shared" si="40"/>
        <v>-20.090000000000003</v>
      </c>
      <c r="Q281" s="61">
        <f t="shared" si="40"/>
        <v>31.420000000000016</v>
      </c>
      <c r="R281" s="61" t="str">
        <f t="shared" si="40"/>
        <v xml:space="preserve"> </v>
      </c>
      <c r="S281" s="61" t="str">
        <f t="shared" si="40"/>
        <v xml:space="preserve"> </v>
      </c>
      <c r="T281" s="61" t="str">
        <f t="shared" si="40"/>
        <v xml:space="preserve"> </v>
      </c>
    </row>
    <row r="282" spans="1:20" s="33" customFormat="1" x14ac:dyDescent="0.25">
      <c r="A282" s="29"/>
      <c r="B282" s="30">
        <v>2</v>
      </c>
      <c r="C282" s="31" t="s">
        <v>55</v>
      </c>
      <c r="D282" s="61">
        <f t="shared" si="35"/>
        <v>0</v>
      </c>
      <c r="E282" s="61">
        <f t="shared" si="40"/>
        <v>3.1057536530536822</v>
      </c>
      <c r="F282" s="61">
        <f t="shared" si="40"/>
        <v>1.2296806022255282</v>
      </c>
      <c r="G282" s="61">
        <f t="shared" si="40"/>
        <v>7.2030860137020909</v>
      </c>
      <c r="H282" s="61">
        <f t="shared" si="40"/>
        <v>9.1928464952168127</v>
      </c>
      <c r="I282" s="61">
        <f t="shared" si="40"/>
        <v>3.1388761742749125</v>
      </c>
      <c r="J282" s="61">
        <f t="shared" si="40"/>
        <v>2.3183397887968908</v>
      </c>
      <c r="K282" s="61">
        <f t="shared" si="40"/>
        <v>2.3055143719327305</v>
      </c>
      <c r="L282" s="61">
        <f t="shared" si="40"/>
        <v>3.9015519444037352</v>
      </c>
      <c r="M282" s="61">
        <f t="shared" si="40"/>
        <v>4.3782285013751192</v>
      </c>
      <c r="N282" s="61">
        <f t="shared" si="40"/>
        <v>5.0999999999999943</v>
      </c>
      <c r="O282" s="61">
        <f t="shared" si="40"/>
        <v>4.8299999999999841</v>
      </c>
      <c r="P282" s="61">
        <f t="shared" si="40"/>
        <v>-6.5600000000000165</v>
      </c>
      <c r="Q282" s="61">
        <f t="shared" si="40"/>
        <v>3.8100000000000307</v>
      </c>
      <c r="R282" s="61" t="str">
        <f t="shared" si="40"/>
        <v xml:space="preserve"> </v>
      </c>
      <c r="S282" s="61" t="str">
        <f t="shared" si="40"/>
        <v xml:space="preserve"> </v>
      </c>
      <c r="T282" s="61" t="str">
        <f t="shared" si="40"/>
        <v xml:space="preserve"> </v>
      </c>
    </row>
    <row r="283" spans="1:20" s="28" customFormat="1" ht="15" customHeight="1" x14ac:dyDescent="0.25">
      <c r="A283" s="37" t="s">
        <v>56</v>
      </c>
      <c r="B283" s="38" t="s">
        <v>57</v>
      </c>
      <c r="C283" s="39"/>
      <c r="D283" s="62">
        <f t="shared" si="35"/>
        <v>0</v>
      </c>
      <c r="E283" s="62">
        <f t="shared" si="40"/>
        <v>8.3174052927991795</v>
      </c>
      <c r="F283" s="62">
        <f t="shared" si="40"/>
        <v>7.3022208483349402</v>
      </c>
      <c r="G283" s="62">
        <f t="shared" si="40"/>
        <v>8.0343503372357787</v>
      </c>
      <c r="H283" s="62">
        <f t="shared" si="40"/>
        <v>11.172289474807485</v>
      </c>
      <c r="I283" s="62">
        <f t="shared" si="40"/>
        <v>7.2496835228279508</v>
      </c>
      <c r="J283" s="62">
        <f t="shared" si="40"/>
        <v>8.3956594186202125</v>
      </c>
      <c r="K283" s="62">
        <f t="shared" si="40"/>
        <v>11.478881286914927</v>
      </c>
      <c r="L283" s="62">
        <f t="shared" si="40"/>
        <v>3.5701179561106358</v>
      </c>
      <c r="M283" s="62">
        <f t="shared" si="40"/>
        <v>3.8793076475105011</v>
      </c>
      <c r="N283" s="62">
        <f t="shared" si="40"/>
        <v>3.5493694787131318</v>
      </c>
      <c r="O283" s="62">
        <f t="shared" si="40"/>
        <v>4.1269145149132669</v>
      </c>
      <c r="P283" s="62">
        <f t="shared" si="40"/>
        <v>-6.7351957458550658</v>
      </c>
      <c r="Q283" s="62">
        <f t="shared" si="40"/>
        <v>5.4400031996986371</v>
      </c>
      <c r="R283" s="62" t="str">
        <f t="shared" si="40"/>
        <v xml:space="preserve"> </v>
      </c>
      <c r="S283" s="62" t="str">
        <f t="shared" si="40"/>
        <v xml:space="preserve"> </v>
      </c>
      <c r="T283" s="62" t="str">
        <f t="shared" si="40"/>
        <v xml:space="preserve"> </v>
      </c>
    </row>
    <row r="284" spans="1:20" s="33" customFormat="1" x14ac:dyDescent="0.25">
      <c r="A284" s="29"/>
      <c r="B284" s="30">
        <v>1</v>
      </c>
      <c r="C284" s="36" t="s">
        <v>58</v>
      </c>
      <c r="D284" s="61" t="str">
        <f t="shared" si="35"/>
        <v xml:space="preserve"> </v>
      </c>
      <c r="E284" s="61" t="str">
        <f t="shared" si="40"/>
        <v xml:space="preserve"> </v>
      </c>
      <c r="F284" s="61" t="str">
        <f t="shared" si="40"/>
        <v xml:space="preserve"> </v>
      </c>
      <c r="G284" s="61" t="str">
        <f t="shared" si="40"/>
        <v xml:space="preserve"> </v>
      </c>
      <c r="H284" s="61" t="str">
        <f t="shared" si="40"/>
        <v xml:space="preserve"> </v>
      </c>
      <c r="I284" s="61" t="str">
        <f t="shared" si="40"/>
        <v xml:space="preserve"> </v>
      </c>
      <c r="J284" s="61" t="str">
        <f t="shared" si="40"/>
        <v xml:space="preserve"> </v>
      </c>
      <c r="K284" s="61" t="str">
        <f t="shared" si="40"/>
        <v xml:space="preserve"> </v>
      </c>
      <c r="L284" s="61" t="str">
        <f t="shared" si="40"/>
        <v xml:space="preserve"> </v>
      </c>
      <c r="M284" s="61" t="str">
        <f t="shared" si="40"/>
        <v xml:space="preserve"> </v>
      </c>
      <c r="N284" s="61" t="str">
        <f t="shared" si="40"/>
        <v xml:space="preserve"> </v>
      </c>
      <c r="O284" s="61" t="str">
        <f t="shared" si="40"/>
        <v xml:space="preserve"> </v>
      </c>
      <c r="P284" s="61" t="str">
        <f t="shared" si="40"/>
        <v xml:space="preserve"> </v>
      </c>
      <c r="Q284" s="61" t="str">
        <f t="shared" si="40"/>
        <v xml:space="preserve"> </v>
      </c>
      <c r="R284" s="61" t="str">
        <f t="shared" si="40"/>
        <v xml:space="preserve"> </v>
      </c>
      <c r="S284" s="61" t="str">
        <f t="shared" si="40"/>
        <v xml:space="preserve"> </v>
      </c>
      <c r="T284" s="61" t="str">
        <f t="shared" si="40"/>
        <v xml:space="preserve"> </v>
      </c>
    </row>
    <row r="285" spans="1:20" s="33" customFormat="1" x14ac:dyDescent="0.25">
      <c r="A285" s="29"/>
      <c r="B285" s="30">
        <v>2</v>
      </c>
      <c r="C285" s="36" t="s">
        <v>59</v>
      </c>
      <c r="D285" s="61">
        <f t="shared" si="35"/>
        <v>0</v>
      </c>
      <c r="E285" s="61">
        <f t="shared" si="40"/>
        <v>8.3202514546560025</v>
      </c>
      <c r="F285" s="61">
        <f t="shared" si="40"/>
        <v>7.3755459003621411</v>
      </c>
      <c r="G285" s="61">
        <f t="shared" si="40"/>
        <v>8.1875265192668678</v>
      </c>
      <c r="H285" s="61">
        <f t="shared" si="40"/>
        <v>11.714251200368395</v>
      </c>
      <c r="I285" s="61">
        <f t="shared" si="40"/>
        <v>7.0516056099949367</v>
      </c>
      <c r="J285" s="61">
        <f t="shared" si="40"/>
        <v>8.5008350351727557</v>
      </c>
      <c r="K285" s="61">
        <f t="shared" si="40"/>
        <v>11.763982643706015</v>
      </c>
      <c r="L285" s="61">
        <f t="shared" si="40"/>
        <v>3.4363011723412171</v>
      </c>
      <c r="M285" s="61">
        <f t="shared" si="40"/>
        <v>3.8010238097152325</v>
      </c>
      <c r="N285" s="61">
        <f t="shared" si="40"/>
        <v>3.5535458181852135</v>
      </c>
      <c r="O285" s="61">
        <f t="shared" si="40"/>
        <v>4.25</v>
      </c>
      <c r="P285" s="61">
        <f t="shared" si="40"/>
        <v>-6.75</v>
      </c>
      <c r="Q285" s="61">
        <f t="shared" si="40"/>
        <v>5.6000000000000085</v>
      </c>
      <c r="R285" s="61" t="str">
        <f t="shared" si="40"/>
        <v xml:space="preserve"> </v>
      </c>
      <c r="S285" s="61" t="str">
        <f t="shared" si="40"/>
        <v xml:space="preserve"> </v>
      </c>
      <c r="T285" s="61" t="str">
        <f t="shared" si="40"/>
        <v xml:space="preserve"> </v>
      </c>
    </row>
    <row r="286" spans="1:20" s="33" customFormat="1" x14ac:dyDescent="0.25">
      <c r="A286" s="29"/>
      <c r="B286" s="30">
        <v>3</v>
      </c>
      <c r="C286" s="36" t="s">
        <v>60</v>
      </c>
      <c r="D286" s="61" t="str">
        <f t="shared" si="35"/>
        <v xml:space="preserve"> </v>
      </c>
      <c r="E286" s="61" t="str">
        <f t="shared" si="40"/>
        <v xml:space="preserve"> </v>
      </c>
      <c r="F286" s="61" t="str">
        <f t="shared" si="40"/>
        <v xml:space="preserve"> </v>
      </c>
      <c r="G286" s="61" t="str">
        <f t="shared" si="40"/>
        <v xml:space="preserve"> </v>
      </c>
      <c r="H286" s="61" t="str">
        <f t="shared" si="40"/>
        <v xml:space="preserve"> </v>
      </c>
      <c r="I286" s="61" t="str">
        <f t="shared" si="40"/>
        <v xml:space="preserve"> </v>
      </c>
      <c r="J286" s="61" t="str">
        <f t="shared" si="40"/>
        <v xml:space="preserve"> </v>
      </c>
      <c r="K286" s="61" t="str">
        <f t="shared" si="40"/>
        <v xml:space="preserve"> </v>
      </c>
      <c r="L286" s="61" t="str">
        <f t="shared" si="40"/>
        <v xml:space="preserve"> </v>
      </c>
      <c r="M286" s="61" t="str">
        <f t="shared" si="40"/>
        <v xml:space="preserve"> </v>
      </c>
      <c r="N286" s="61" t="str">
        <f t="shared" si="40"/>
        <v xml:space="preserve"> </v>
      </c>
      <c r="O286" s="61" t="str">
        <f t="shared" si="40"/>
        <v xml:space="preserve"> </v>
      </c>
      <c r="P286" s="61" t="str">
        <f t="shared" si="40"/>
        <v xml:space="preserve"> </v>
      </c>
      <c r="Q286" s="61" t="str">
        <f t="shared" si="40"/>
        <v xml:space="preserve"> </v>
      </c>
      <c r="R286" s="61" t="str">
        <f t="shared" si="40"/>
        <v xml:space="preserve"> </v>
      </c>
      <c r="S286" s="61" t="str">
        <f t="shared" si="40"/>
        <v xml:space="preserve"> </v>
      </c>
      <c r="T286" s="61" t="str">
        <f t="shared" si="40"/>
        <v xml:space="preserve"> </v>
      </c>
    </row>
    <row r="287" spans="1:20" s="33" customFormat="1" x14ac:dyDescent="0.25">
      <c r="A287" s="29"/>
      <c r="B287" s="30">
        <v>4</v>
      </c>
      <c r="C287" s="31" t="s">
        <v>61</v>
      </c>
      <c r="D287" s="61" t="str">
        <f t="shared" si="35"/>
        <v xml:space="preserve"> </v>
      </c>
      <c r="E287" s="61" t="str">
        <f t="shared" si="40"/>
        <v xml:space="preserve"> </v>
      </c>
      <c r="F287" s="61" t="str">
        <f t="shared" si="40"/>
        <v xml:space="preserve"> </v>
      </c>
      <c r="G287" s="61" t="str">
        <f t="shared" si="40"/>
        <v xml:space="preserve"> </v>
      </c>
      <c r="H287" s="61" t="str">
        <f t="shared" si="40"/>
        <v xml:space="preserve"> </v>
      </c>
      <c r="I287" s="61" t="str">
        <f t="shared" si="40"/>
        <v xml:space="preserve"> </v>
      </c>
      <c r="J287" s="61" t="str">
        <f t="shared" si="40"/>
        <v xml:space="preserve"> </v>
      </c>
      <c r="K287" s="61" t="str">
        <f t="shared" si="40"/>
        <v xml:space="preserve"> </v>
      </c>
      <c r="L287" s="61" t="str">
        <f t="shared" si="40"/>
        <v xml:space="preserve"> </v>
      </c>
      <c r="M287" s="61" t="str">
        <f t="shared" si="40"/>
        <v xml:space="preserve"> </v>
      </c>
      <c r="N287" s="61" t="str">
        <f t="shared" si="40"/>
        <v xml:space="preserve"> </v>
      </c>
      <c r="O287" s="61" t="str">
        <f t="shared" si="40"/>
        <v xml:space="preserve"> </v>
      </c>
      <c r="P287" s="61" t="str">
        <f t="shared" si="40"/>
        <v xml:space="preserve"> </v>
      </c>
      <c r="Q287" s="61" t="str">
        <f t="shared" si="40"/>
        <v xml:space="preserve"> </v>
      </c>
      <c r="R287" s="61" t="str">
        <f t="shared" si="40"/>
        <v xml:space="preserve"> </v>
      </c>
      <c r="S287" s="61" t="str">
        <f t="shared" si="40"/>
        <v xml:space="preserve"> </v>
      </c>
      <c r="T287" s="61" t="str">
        <f t="shared" ref="T287" si="41">IF(T133=0," ",T133/S133*100-100)</f>
        <v xml:space="preserve"> </v>
      </c>
    </row>
    <row r="288" spans="1:20" s="33" customFormat="1" x14ac:dyDescent="0.25">
      <c r="A288" s="29"/>
      <c r="B288" s="30">
        <v>5</v>
      </c>
      <c r="C288" s="36" t="s">
        <v>62</v>
      </c>
      <c r="D288" s="61" t="str">
        <f t="shared" si="35"/>
        <v xml:space="preserve"> </v>
      </c>
      <c r="E288" s="61" t="str">
        <f t="shared" ref="E288:T303" si="42">IF(E134=0," ",E134/D134*100-100)</f>
        <v xml:space="preserve"> </v>
      </c>
      <c r="F288" s="61" t="str">
        <f t="shared" si="42"/>
        <v xml:space="preserve"> </v>
      </c>
      <c r="G288" s="61" t="str">
        <f t="shared" si="42"/>
        <v xml:space="preserve"> </v>
      </c>
      <c r="H288" s="61" t="str">
        <f t="shared" si="42"/>
        <v xml:space="preserve"> </v>
      </c>
      <c r="I288" s="61" t="str">
        <f t="shared" si="42"/>
        <v xml:space="preserve"> </v>
      </c>
      <c r="J288" s="61" t="str">
        <f t="shared" si="42"/>
        <v xml:space="preserve"> </v>
      </c>
      <c r="K288" s="61" t="str">
        <f t="shared" si="42"/>
        <v xml:space="preserve"> </v>
      </c>
      <c r="L288" s="61" t="str">
        <f t="shared" si="42"/>
        <v xml:space="preserve"> </v>
      </c>
      <c r="M288" s="61" t="str">
        <f t="shared" si="42"/>
        <v xml:space="preserve"> </v>
      </c>
      <c r="N288" s="61" t="str">
        <f t="shared" si="42"/>
        <v xml:space="preserve"> </v>
      </c>
      <c r="O288" s="61" t="str">
        <f t="shared" si="42"/>
        <v xml:space="preserve"> </v>
      </c>
      <c r="P288" s="61" t="str">
        <f t="shared" si="42"/>
        <v xml:space="preserve"> </v>
      </c>
      <c r="Q288" s="61" t="str">
        <f t="shared" si="42"/>
        <v xml:space="preserve"> </v>
      </c>
      <c r="R288" s="61" t="str">
        <f t="shared" si="42"/>
        <v xml:space="preserve"> </v>
      </c>
      <c r="S288" s="61" t="str">
        <f t="shared" si="42"/>
        <v xml:space="preserve"> </v>
      </c>
      <c r="T288" s="61" t="str">
        <f t="shared" si="42"/>
        <v xml:space="preserve"> </v>
      </c>
    </row>
    <row r="289" spans="1:20" s="33" customFormat="1" x14ac:dyDescent="0.25">
      <c r="A289" s="29"/>
      <c r="B289" s="30">
        <v>6</v>
      </c>
      <c r="C289" s="31" t="s">
        <v>63</v>
      </c>
      <c r="D289" s="61">
        <f t="shared" si="35"/>
        <v>0</v>
      </c>
      <c r="E289" s="61">
        <f t="shared" si="42"/>
        <v>8.2805409376958181</v>
      </c>
      <c r="F289" s="61">
        <f t="shared" si="42"/>
        <v>6.3521441441441766</v>
      </c>
      <c r="G289" s="61">
        <f t="shared" si="42"/>
        <v>6.0305397601399022</v>
      </c>
      <c r="H289" s="61">
        <f t="shared" si="42"/>
        <v>3.9382602221315892</v>
      </c>
      <c r="I289" s="61">
        <f t="shared" si="42"/>
        <v>10.091400557740428</v>
      </c>
      <c r="J289" s="61">
        <f t="shared" si="42"/>
        <v>6.9284245655050682</v>
      </c>
      <c r="K289" s="61">
        <f t="shared" si="42"/>
        <v>7.4431358468465731</v>
      </c>
      <c r="L289" s="61">
        <f t="shared" si="42"/>
        <v>5.5405354843665009</v>
      </c>
      <c r="M289" s="61">
        <f t="shared" si="42"/>
        <v>5.0090345522044259</v>
      </c>
      <c r="N289" s="61">
        <f t="shared" si="42"/>
        <v>3.4897933707828344</v>
      </c>
      <c r="O289" s="61">
        <f t="shared" si="42"/>
        <v>2.3699999999999761</v>
      </c>
      <c r="P289" s="61">
        <f t="shared" si="42"/>
        <v>-6.5199999999999818</v>
      </c>
      <c r="Q289" s="61">
        <f t="shared" si="42"/>
        <v>3.1200000000000045</v>
      </c>
      <c r="R289" s="61" t="str">
        <f t="shared" si="42"/>
        <v xml:space="preserve"> </v>
      </c>
      <c r="S289" s="61" t="str">
        <f t="shared" si="42"/>
        <v xml:space="preserve"> </v>
      </c>
      <c r="T289" s="61" t="str">
        <f t="shared" si="42"/>
        <v xml:space="preserve"> </v>
      </c>
    </row>
    <row r="290" spans="1:20" s="28" customFormat="1" ht="15" customHeight="1" x14ac:dyDescent="0.25">
      <c r="A290" s="37" t="s">
        <v>64</v>
      </c>
      <c r="B290" s="38" t="s">
        <v>65</v>
      </c>
      <c r="C290" s="39"/>
      <c r="D290" s="62">
        <f t="shared" si="35"/>
        <v>0</v>
      </c>
      <c r="E290" s="62">
        <f t="shared" si="42"/>
        <v>5.1488603558071731</v>
      </c>
      <c r="F290" s="62">
        <f t="shared" si="42"/>
        <v>9.4881933507446661</v>
      </c>
      <c r="G290" s="62">
        <f t="shared" si="42"/>
        <v>14.214636588776614</v>
      </c>
      <c r="H290" s="62">
        <f t="shared" si="42"/>
        <v>10.136095893397638</v>
      </c>
      <c r="I290" s="62">
        <f t="shared" si="42"/>
        <v>7.934913716712046</v>
      </c>
      <c r="J290" s="62">
        <f t="shared" si="42"/>
        <v>8.7005559753984869</v>
      </c>
      <c r="K290" s="62">
        <f t="shared" si="42"/>
        <v>7.435151499035868</v>
      </c>
      <c r="L290" s="62">
        <f t="shared" si="42"/>
        <v>6.9246615937864817</v>
      </c>
      <c r="M290" s="62">
        <f t="shared" si="42"/>
        <v>6.1324755051505662</v>
      </c>
      <c r="N290" s="62">
        <f t="shared" si="42"/>
        <v>4.4434743110697354</v>
      </c>
      <c r="O290" s="62">
        <f t="shared" si="42"/>
        <v>5.1145345056704343</v>
      </c>
      <c r="P290" s="62">
        <f t="shared" si="42"/>
        <v>-9.2406532696315509</v>
      </c>
      <c r="Q290" s="62">
        <f t="shared" si="42"/>
        <v>7.4307646222616484</v>
      </c>
      <c r="R290" s="62" t="str">
        <f t="shared" si="42"/>
        <v xml:space="preserve"> </v>
      </c>
      <c r="S290" s="62" t="str">
        <f t="shared" si="42"/>
        <v xml:space="preserve"> </v>
      </c>
      <c r="T290" s="62" t="str">
        <f t="shared" si="42"/>
        <v xml:space="preserve"> </v>
      </c>
    </row>
    <row r="291" spans="1:20" s="33" customFormat="1" x14ac:dyDescent="0.25">
      <c r="A291" s="29"/>
      <c r="B291" s="30">
        <v>1</v>
      </c>
      <c r="C291" s="36" t="s">
        <v>66</v>
      </c>
      <c r="D291" s="61">
        <f t="shared" si="35"/>
        <v>0</v>
      </c>
      <c r="E291" s="61">
        <f t="shared" si="42"/>
        <v>7.0793292558971359</v>
      </c>
      <c r="F291" s="61">
        <f t="shared" si="42"/>
        <v>8.2774565656565926</v>
      </c>
      <c r="G291" s="61">
        <f t="shared" si="42"/>
        <v>10.533532014954304</v>
      </c>
      <c r="H291" s="61">
        <f t="shared" si="42"/>
        <v>11.390680516222744</v>
      </c>
      <c r="I291" s="61">
        <f t="shared" si="42"/>
        <v>5.5938415405165642</v>
      </c>
      <c r="J291" s="61">
        <f t="shared" si="42"/>
        <v>6.7202014036887192</v>
      </c>
      <c r="K291" s="61">
        <f t="shared" si="42"/>
        <v>-0.16828172285990206</v>
      </c>
      <c r="L291" s="61">
        <f t="shared" si="42"/>
        <v>1.8695781378251297</v>
      </c>
      <c r="M291" s="61">
        <f t="shared" si="42"/>
        <v>1.2925091729848077</v>
      </c>
      <c r="N291" s="61">
        <f t="shared" si="42"/>
        <v>3.6400000000000006</v>
      </c>
      <c r="O291" s="61">
        <f t="shared" si="42"/>
        <v>2.6999999999999886</v>
      </c>
      <c r="P291" s="61">
        <f t="shared" si="42"/>
        <v>-19.799999999999997</v>
      </c>
      <c r="Q291" s="61">
        <f t="shared" si="42"/>
        <v>23</v>
      </c>
      <c r="R291" s="61" t="str">
        <f t="shared" si="42"/>
        <v xml:space="preserve"> </v>
      </c>
      <c r="S291" s="61" t="str">
        <f t="shared" si="42"/>
        <v xml:space="preserve"> </v>
      </c>
      <c r="T291" s="61" t="str">
        <f t="shared" si="42"/>
        <v xml:space="preserve"> </v>
      </c>
    </row>
    <row r="292" spans="1:20" s="33" customFormat="1" x14ac:dyDescent="0.25">
      <c r="A292" s="29"/>
      <c r="B292" s="30">
        <v>2</v>
      </c>
      <c r="C292" s="36" t="s">
        <v>67</v>
      </c>
      <c r="D292" s="61">
        <f t="shared" si="35"/>
        <v>0</v>
      </c>
      <c r="E292" s="61">
        <f t="shared" si="42"/>
        <v>4.3444669284282895</v>
      </c>
      <c r="F292" s="61">
        <f t="shared" si="42"/>
        <v>10.005909436252566</v>
      </c>
      <c r="G292" s="61">
        <f t="shared" si="42"/>
        <v>15.763960081852574</v>
      </c>
      <c r="H292" s="61">
        <f t="shared" si="42"/>
        <v>9.6319170887024796</v>
      </c>
      <c r="I292" s="61">
        <f t="shared" si="42"/>
        <v>8.8908111075286058</v>
      </c>
      <c r="J292" s="61">
        <f t="shared" si="42"/>
        <v>9.4846836560341927</v>
      </c>
      <c r="K292" s="61">
        <f t="shared" si="42"/>
        <v>10.369737451676599</v>
      </c>
      <c r="L292" s="61">
        <f t="shared" si="42"/>
        <v>8.6894147400627304</v>
      </c>
      <c r="M292" s="61">
        <f t="shared" si="42"/>
        <v>7.7161110209890751</v>
      </c>
      <c r="N292" s="61">
        <f t="shared" si="42"/>
        <v>4.6906931443395905</v>
      </c>
      <c r="O292" s="61">
        <f t="shared" si="42"/>
        <v>5.8499999999999801</v>
      </c>
      <c r="P292" s="61">
        <f t="shared" si="42"/>
        <v>-6.1199999999999761</v>
      </c>
      <c r="Q292" s="61">
        <f t="shared" si="42"/>
        <v>3.5000000000000142</v>
      </c>
      <c r="R292" s="61" t="str">
        <f t="shared" si="42"/>
        <v xml:space="preserve"> </v>
      </c>
      <c r="S292" s="61" t="str">
        <f t="shared" si="42"/>
        <v xml:space="preserve"> </v>
      </c>
      <c r="T292" s="61" t="str">
        <f t="shared" si="42"/>
        <v xml:space="preserve"> </v>
      </c>
    </row>
    <row r="293" spans="1:20" s="28" customFormat="1" ht="15" customHeight="1" x14ac:dyDescent="0.25">
      <c r="A293" s="37" t="s">
        <v>68</v>
      </c>
      <c r="B293" s="38" t="s">
        <v>69</v>
      </c>
      <c r="C293" s="39"/>
      <c r="D293" s="62">
        <f t="shared" si="35"/>
        <v>0</v>
      </c>
      <c r="E293" s="62">
        <f t="shared" si="42"/>
        <v>11.429892256277327</v>
      </c>
      <c r="F293" s="62">
        <f t="shared" si="42"/>
        <v>2.3295871427909844</v>
      </c>
      <c r="G293" s="62">
        <f t="shared" si="42"/>
        <v>1.4703297607142645</v>
      </c>
      <c r="H293" s="62">
        <f t="shared" si="42"/>
        <v>7.3422545637401555</v>
      </c>
      <c r="I293" s="62">
        <f t="shared" si="42"/>
        <v>3.5973246622831709</v>
      </c>
      <c r="J293" s="62">
        <f t="shared" si="42"/>
        <v>0.78549937847962781</v>
      </c>
      <c r="K293" s="62">
        <f t="shared" si="42"/>
        <v>3.8317111720844252</v>
      </c>
      <c r="L293" s="62">
        <f t="shared" si="42"/>
        <v>4.2105894165628968</v>
      </c>
      <c r="M293" s="62">
        <f t="shared" si="42"/>
        <v>4.4283505080637582</v>
      </c>
      <c r="N293" s="62">
        <f t="shared" si="42"/>
        <v>5.5560835531516091</v>
      </c>
      <c r="O293" s="62">
        <f t="shared" si="42"/>
        <v>6.8700000000000188</v>
      </c>
      <c r="P293" s="62">
        <f t="shared" si="42"/>
        <v>7.2399999999999807</v>
      </c>
      <c r="Q293" s="62">
        <f t="shared" si="42"/>
        <v>7.3099999999999881</v>
      </c>
      <c r="R293" s="62" t="str">
        <f t="shared" si="42"/>
        <v xml:space="preserve"> </v>
      </c>
      <c r="S293" s="62" t="str">
        <f t="shared" si="42"/>
        <v xml:space="preserve"> </v>
      </c>
      <c r="T293" s="62" t="str">
        <f t="shared" si="42"/>
        <v xml:space="preserve"> </v>
      </c>
    </row>
    <row r="294" spans="1:20" s="28" customFormat="1" ht="15" customHeight="1" x14ac:dyDescent="0.25">
      <c r="A294" s="37" t="s">
        <v>70</v>
      </c>
      <c r="B294" s="38" t="s">
        <v>71</v>
      </c>
      <c r="C294" s="39"/>
      <c r="D294" s="62">
        <f t="shared" si="35"/>
        <v>0</v>
      </c>
      <c r="E294" s="62">
        <f t="shared" si="42"/>
        <v>41.598278926564433</v>
      </c>
      <c r="F294" s="62">
        <f t="shared" si="42"/>
        <v>-12.603718229350193</v>
      </c>
      <c r="G294" s="62">
        <f t="shared" si="42"/>
        <v>-40.153125190568709</v>
      </c>
      <c r="H294" s="62">
        <f t="shared" si="42"/>
        <v>22.037316173252734</v>
      </c>
      <c r="I294" s="62">
        <f t="shared" si="42"/>
        <v>12.567938592420802</v>
      </c>
      <c r="J294" s="62">
        <f t="shared" si="42"/>
        <v>5.5031051223596137</v>
      </c>
      <c r="K294" s="62">
        <f t="shared" si="42"/>
        <v>-5.5727910502768623</v>
      </c>
      <c r="L294" s="62">
        <f t="shared" si="42"/>
        <v>0.76958177062242328</v>
      </c>
      <c r="M294" s="62">
        <f t="shared" si="42"/>
        <v>8.2221972430744472E-2</v>
      </c>
      <c r="N294" s="62">
        <f t="shared" si="42"/>
        <v>4.4975332271735056</v>
      </c>
      <c r="O294" s="62">
        <f t="shared" si="42"/>
        <v>7.2027655884525643E-2</v>
      </c>
      <c r="P294" s="62">
        <f t="shared" si="42"/>
        <v>2.3085849644523222</v>
      </c>
      <c r="Q294" s="62">
        <f t="shared" si="42"/>
        <v>5.0230311294420176</v>
      </c>
      <c r="R294" s="62" t="str">
        <f t="shared" si="42"/>
        <v xml:space="preserve"> </v>
      </c>
      <c r="S294" s="62" t="str">
        <f t="shared" si="42"/>
        <v xml:space="preserve"> </v>
      </c>
      <c r="T294" s="62" t="str">
        <f t="shared" si="42"/>
        <v xml:space="preserve"> </v>
      </c>
    </row>
    <row r="295" spans="1:20" s="33" customFormat="1" x14ac:dyDescent="0.25">
      <c r="A295" s="29"/>
      <c r="B295" s="30">
        <v>1</v>
      </c>
      <c r="C295" s="47" t="s">
        <v>72</v>
      </c>
      <c r="D295" s="61">
        <f t="shared" si="35"/>
        <v>0</v>
      </c>
      <c r="E295" s="61">
        <f t="shared" si="42"/>
        <v>43.701502202164875</v>
      </c>
      <c r="F295" s="61">
        <f t="shared" si="42"/>
        <v>-13.462915591520471</v>
      </c>
      <c r="G295" s="61">
        <f t="shared" si="42"/>
        <v>-42.82056241676878</v>
      </c>
      <c r="H295" s="61">
        <f t="shared" si="42"/>
        <v>23.61057782700702</v>
      </c>
      <c r="I295" s="61">
        <f t="shared" si="42"/>
        <v>13.26075033003616</v>
      </c>
      <c r="J295" s="61">
        <f t="shared" si="42"/>
        <v>5.4088557402822204</v>
      </c>
      <c r="K295" s="61">
        <f t="shared" si="42"/>
        <v>-6.2242880311578119</v>
      </c>
      <c r="L295" s="61">
        <f t="shared" si="42"/>
        <v>0.44297161439182275</v>
      </c>
      <c r="M295" s="61">
        <f t="shared" si="42"/>
        <v>-9.5142009062001875E-2</v>
      </c>
      <c r="N295" s="61">
        <f t="shared" si="42"/>
        <v>4.6445655388231586</v>
      </c>
      <c r="O295" s="61">
        <f t="shared" si="42"/>
        <v>-0.10321989830109146</v>
      </c>
      <c r="P295" s="61">
        <f t="shared" si="42"/>
        <v>2.5500000000000114</v>
      </c>
      <c r="Q295" s="61">
        <f t="shared" si="42"/>
        <v>5.3199999999999932</v>
      </c>
      <c r="R295" s="61" t="str">
        <f t="shared" si="42"/>
        <v xml:space="preserve"> </v>
      </c>
      <c r="S295" s="61" t="str">
        <f t="shared" si="42"/>
        <v xml:space="preserve"> </v>
      </c>
      <c r="T295" s="61" t="str">
        <f t="shared" si="42"/>
        <v xml:space="preserve"> </v>
      </c>
    </row>
    <row r="296" spans="1:20" s="33" customFormat="1" x14ac:dyDescent="0.25">
      <c r="A296" s="29"/>
      <c r="B296" s="30">
        <v>2</v>
      </c>
      <c r="C296" s="47" t="s">
        <v>73</v>
      </c>
      <c r="D296" s="61">
        <f t="shared" si="35"/>
        <v>0</v>
      </c>
      <c r="E296" s="61">
        <f t="shared" si="42"/>
        <v>6.8632000000000204</v>
      </c>
      <c r="F296" s="61">
        <f t="shared" si="42"/>
        <v>7.3539729999999963</v>
      </c>
      <c r="G296" s="61">
        <f t="shared" si="42"/>
        <v>7.6143639214410825</v>
      </c>
      <c r="H296" s="61">
        <f t="shared" si="42"/>
        <v>6.9486309217031277</v>
      </c>
      <c r="I296" s="61">
        <f t="shared" si="42"/>
        <v>4.8592888140426993</v>
      </c>
      <c r="J296" s="61">
        <f t="shared" si="42"/>
        <v>8.8448948383061037</v>
      </c>
      <c r="K296" s="61">
        <f t="shared" si="42"/>
        <v>6.1494328043639115</v>
      </c>
      <c r="L296" s="61">
        <f t="shared" si="42"/>
        <v>6.4963246415955354</v>
      </c>
      <c r="M296" s="61">
        <f t="shared" si="42"/>
        <v>3.3523237031847515</v>
      </c>
      <c r="N296" s="61">
        <f t="shared" si="42"/>
        <v>3.749983367335048</v>
      </c>
      <c r="O296" s="61">
        <f t="shared" si="42"/>
        <v>2.019999999999996</v>
      </c>
      <c r="P296" s="61">
        <f t="shared" si="42"/>
        <v>2.019999999999996</v>
      </c>
      <c r="Q296" s="61">
        <f t="shared" si="42"/>
        <v>2.5199999999999818</v>
      </c>
      <c r="R296" s="61" t="str">
        <f t="shared" si="42"/>
        <v xml:space="preserve"> </v>
      </c>
      <c r="S296" s="61" t="str">
        <f t="shared" si="42"/>
        <v xml:space="preserve"> </v>
      </c>
      <c r="T296" s="61" t="str">
        <f t="shared" si="42"/>
        <v xml:space="preserve"> </v>
      </c>
    </row>
    <row r="297" spans="1:20" s="33" customFormat="1" x14ac:dyDescent="0.25">
      <c r="A297" s="29"/>
      <c r="B297" s="30">
        <v>3</v>
      </c>
      <c r="C297" s="47" t="s">
        <v>74</v>
      </c>
      <c r="D297" s="61">
        <f t="shared" si="35"/>
        <v>0</v>
      </c>
      <c r="E297" s="61">
        <f t="shared" si="42"/>
        <v>6.4662021312070124</v>
      </c>
      <c r="F297" s="61">
        <f t="shared" si="42"/>
        <v>6.7841215034399909</v>
      </c>
      <c r="G297" s="61">
        <f t="shared" si="42"/>
        <v>9.0651074014710389</v>
      </c>
      <c r="H297" s="61">
        <f t="shared" si="42"/>
        <v>6.9739446025068617</v>
      </c>
      <c r="I297" s="61">
        <f t="shared" si="42"/>
        <v>4.9109652435798523</v>
      </c>
      <c r="J297" s="61">
        <f t="shared" si="42"/>
        <v>6.105448555093588</v>
      </c>
      <c r="K297" s="61">
        <f t="shared" si="42"/>
        <v>1.0437908407894554</v>
      </c>
      <c r="L297" s="61">
        <f t="shared" si="42"/>
        <v>3.6573274616428222</v>
      </c>
      <c r="M297" s="61">
        <f t="shared" si="42"/>
        <v>1.5123144233247388</v>
      </c>
      <c r="N297" s="61">
        <f t="shared" si="42"/>
        <v>2.7550435926786605</v>
      </c>
      <c r="O297" s="61">
        <f t="shared" si="42"/>
        <v>1.8500000000000227</v>
      </c>
      <c r="P297" s="61">
        <f t="shared" si="42"/>
        <v>-0.87000000000000455</v>
      </c>
      <c r="Q297" s="61">
        <f t="shared" si="42"/>
        <v>1.5600000000000023</v>
      </c>
      <c r="R297" s="61" t="str">
        <f t="shared" si="42"/>
        <v xml:space="preserve"> </v>
      </c>
      <c r="S297" s="61" t="str">
        <f t="shared" si="42"/>
        <v xml:space="preserve"> </v>
      </c>
      <c r="T297" s="61" t="str">
        <f t="shared" si="42"/>
        <v xml:space="preserve"> </v>
      </c>
    </row>
    <row r="298" spans="1:20" s="33" customFormat="1" x14ac:dyDescent="0.25">
      <c r="A298" s="29"/>
      <c r="B298" s="30">
        <v>4</v>
      </c>
      <c r="C298" s="47" t="s">
        <v>75</v>
      </c>
      <c r="D298" s="61">
        <f t="shared" si="35"/>
        <v>0</v>
      </c>
      <c r="E298" s="61">
        <f t="shared" si="42"/>
        <v>0</v>
      </c>
      <c r="F298" s="61">
        <f t="shared" si="42"/>
        <v>0</v>
      </c>
      <c r="G298" s="61">
        <f t="shared" si="42"/>
        <v>1.7391304347825951</v>
      </c>
      <c r="H298" s="61">
        <f t="shared" si="42"/>
        <v>1.7094017094017033</v>
      </c>
      <c r="I298" s="61">
        <f t="shared" si="42"/>
        <v>1.6806722689075571</v>
      </c>
      <c r="J298" s="61">
        <f t="shared" si="42"/>
        <v>2.4793388429751815</v>
      </c>
      <c r="K298" s="61">
        <f t="shared" si="42"/>
        <v>2.8546493909127264</v>
      </c>
      <c r="L298" s="61">
        <f t="shared" si="42"/>
        <v>6.5226801234990859</v>
      </c>
      <c r="M298" s="61">
        <f t="shared" si="42"/>
        <v>2.3174716249420442</v>
      </c>
      <c r="N298" s="61">
        <f t="shared" si="42"/>
        <v>2.5798876100891874</v>
      </c>
      <c r="O298" s="61">
        <f t="shared" si="42"/>
        <v>2.9800000000000466</v>
      </c>
      <c r="P298" s="61">
        <f t="shared" si="42"/>
        <v>1</v>
      </c>
      <c r="Q298" s="61">
        <f t="shared" si="42"/>
        <v>9.2000000000000028</v>
      </c>
      <c r="R298" s="61" t="str">
        <f t="shared" si="42"/>
        <v xml:space="preserve"> </v>
      </c>
      <c r="S298" s="61" t="str">
        <f t="shared" si="42"/>
        <v xml:space="preserve"> </v>
      </c>
      <c r="T298" s="61" t="str">
        <f t="shared" si="42"/>
        <v xml:space="preserve"> </v>
      </c>
    </row>
    <row r="299" spans="1:20" s="33" customFormat="1" ht="15" customHeight="1" x14ac:dyDescent="0.25">
      <c r="A299" s="37" t="s">
        <v>76</v>
      </c>
      <c r="B299" s="38" t="s">
        <v>77</v>
      </c>
      <c r="C299" s="39"/>
      <c r="D299" s="62">
        <f t="shared" si="35"/>
        <v>0</v>
      </c>
      <c r="E299" s="62">
        <f t="shared" si="42"/>
        <v>8.0475841188581541</v>
      </c>
      <c r="F299" s="62">
        <f t="shared" si="42"/>
        <v>9.3920012639631381</v>
      </c>
      <c r="G299" s="62">
        <f t="shared" si="42"/>
        <v>6.8152857245113267</v>
      </c>
      <c r="H299" s="62">
        <f t="shared" si="42"/>
        <v>7.7464022970972195</v>
      </c>
      <c r="I299" s="62">
        <f t="shared" si="42"/>
        <v>7.0351268695732614</v>
      </c>
      <c r="J299" s="62">
        <f t="shared" si="42"/>
        <v>4.7547947144106928</v>
      </c>
      <c r="K299" s="62">
        <f t="shared" si="42"/>
        <v>8.2672138876146022</v>
      </c>
      <c r="L299" s="62">
        <f t="shared" si="42"/>
        <v>1.4496571571666266</v>
      </c>
      <c r="M299" s="62">
        <f t="shared" si="42"/>
        <v>2.3217137779336383</v>
      </c>
      <c r="N299" s="62">
        <f t="shared" si="42"/>
        <v>3.7800000000000011</v>
      </c>
      <c r="O299" s="62">
        <f t="shared" si="42"/>
        <v>4.2800000000000011</v>
      </c>
      <c r="P299" s="62">
        <f t="shared" si="42"/>
        <v>1</v>
      </c>
      <c r="Q299" s="62">
        <f t="shared" si="42"/>
        <v>3.0900000000000176</v>
      </c>
      <c r="R299" s="62" t="str">
        <f t="shared" si="42"/>
        <v xml:space="preserve"> </v>
      </c>
      <c r="S299" s="62" t="str">
        <f t="shared" si="42"/>
        <v xml:space="preserve"> </v>
      </c>
      <c r="T299" s="62" t="str">
        <f t="shared" si="42"/>
        <v xml:space="preserve"> </v>
      </c>
    </row>
    <row r="300" spans="1:20" s="33" customFormat="1" ht="15" customHeight="1" x14ac:dyDescent="0.25">
      <c r="A300" s="37" t="s">
        <v>78</v>
      </c>
      <c r="B300" s="38" t="s">
        <v>79</v>
      </c>
      <c r="C300" s="39"/>
      <c r="D300" s="62">
        <f t="shared" si="35"/>
        <v>0</v>
      </c>
      <c r="E300" s="62">
        <f t="shared" si="42"/>
        <v>7.5475930394361797</v>
      </c>
      <c r="F300" s="62">
        <f t="shared" si="42"/>
        <v>8.1649297619617727</v>
      </c>
      <c r="G300" s="62">
        <f t="shared" si="42"/>
        <v>6.7552996718069096</v>
      </c>
      <c r="H300" s="62">
        <f t="shared" si="42"/>
        <v>6.5327589572538756</v>
      </c>
      <c r="I300" s="62">
        <f t="shared" si="42"/>
        <v>6.7394314335184475</v>
      </c>
      <c r="J300" s="62">
        <f t="shared" si="42"/>
        <v>7.2943576820943008</v>
      </c>
      <c r="K300" s="62">
        <f t="shared" si="42"/>
        <v>7.4125415160340253</v>
      </c>
      <c r="L300" s="62">
        <f t="shared" si="42"/>
        <v>2.3775562137688979</v>
      </c>
      <c r="M300" s="62">
        <f t="shared" si="42"/>
        <v>4.4636830128367251</v>
      </c>
      <c r="N300" s="62">
        <f t="shared" si="42"/>
        <v>4.1945576440744361</v>
      </c>
      <c r="O300" s="62">
        <f t="shared" si="42"/>
        <v>2.8600000000000421</v>
      </c>
      <c r="P300" s="62">
        <f t="shared" si="42"/>
        <v>-20.449999999999989</v>
      </c>
      <c r="Q300" s="62">
        <f t="shared" si="42"/>
        <v>1.4799999999999898</v>
      </c>
      <c r="R300" s="62" t="str">
        <f t="shared" si="42"/>
        <v xml:space="preserve"> </v>
      </c>
      <c r="S300" s="62" t="str">
        <f t="shared" si="42"/>
        <v xml:space="preserve"> </v>
      </c>
      <c r="T300" s="62" t="str">
        <f t="shared" si="42"/>
        <v xml:space="preserve"> </v>
      </c>
    </row>
    <row r="301" spans="1:20" s="33" customFormat="1" ht="15" customHeight="1" x14ac:dyDescent="0.25">
      <c r="A301" s="37" t="s">
        <v>80</v>
      </c>
      <c r="B301" s="38" t="s">
        <v>81</v>
      </c>
      <c r="C301" s="39"/>
      <c r="D301" s="62">
        <f t="shared" si="35"/>
        <v>0</v>
      </c>
      <c r="E301" s="62">
        <f t="shared" si="42"/>
        <v>6.788147318210406</v>
      </c>
      <c r="F301" s="62">
        <f t="shared" si="42"/>
        <v>8.3998097403321168</v>
      </c>
      <c r="G301" s="62">
        <f t="shared" si="42"/>
        <v>9.222165966124976</v>
      </c>
      <c r="H301" s="62">
        <f t="shared" si="42"/>
        <v>10.103535185816696</v>
      </c>
      <c r="I301" s="62">
        <f t="shared" si="42"/>
        <v>2.7111452438877564</v>
      </c>
      <c r="J301" s="62">
        <f t="shared" si="42"/>
        <v>0.85831835470261808</v>
      </c>
      <c r="K301" s="62">
        <f t="shared" si="42"/>
        <v>5.4819170188506803</v>
      </c>
      <c r="L301" s="62">
        <f t="shared" si="42"/>
        <v>0.21518378897059165</v>
      </c>
      <c r="M301" s="62">
        <f t="shared" si="42"/>
        <v>-1.3180318042543604E-2</v>
      </c>
      <c r="N301" s="62">
        <f t="shared" si="42"/>
        <v>7.1288127950936087E-2</v>
      </c>
      <c r="O301" s="62">
        <f t="shared" si="42"/>
        <v>2.9599999999999369</v>
      </c>
      <c r="P301" s="62">
        <f t="shared" si="42"/>
        <v>-1.7599999999999909</v>
      </c>
      <c r="Q301" s="62">
        <f t="shared" si="42"/>
        <v>-0.17000000000000171</v>
      </c>
      <c r="R301" s="62" t="str">
        <f t="shared" si="42"/>
        <v xml:space="preserve"> </v>
      </c>
      <c r="S301" s="62" t="str">
        <f t="shared" si="42"/>
        <v xml:space="preserve"> </v>
      </c>
      <c r="T301" s="62" t="str">
        <f t="shared" si="42"/>
        <v xml:space="preserve"> </v>
      </c>
    </row>
    <row r="302" spans="1:20" s="33" customFormat="1" ht="15" customHeight="1" x14ac:dyDescent="0.25">
      <c r="A302" s="37" t="s">
        <v>82</v>
      </c>
      <c r="B302" s="38" t="s">
        <v>83</v>
      </c>
      <c r="C302" s="39"/>
      <c r="D302" s="62">
        <f t="shared" si="35"/>
        <v>0</v>
      </c>
      <c r="E302" s="62">
        <f t="shared" si="42"/>
        <v>3.8485781757648994</v>
      </c>
      <c r="F302" s="62">
        <f t="shared" si="42"/>
        <v>3.100505983584867</v>
      </c>
      <c r="G302" s="62">
        <f t="shared" si="42"/>
        <v>2.6290364538722031</v>
      </c>
      <c r="H302" s="62">
        <f t="shared" si="42"/>
        <v>5.0631090610455658</v>
      </c>
      <c r="I302" s="62">
        <f t="shared" si="42"/>
        <v>4.9031077362721192</v>
      </c>
      <c r="J302" s="62">
        <f t="shared" si="42"/>
        <v>4.0786443546143545</v>
      </c>
      <c r="K302" s="62">
        <f t="shared" si="42"/>
        <v>7.8639665555205482</v>
      </c>
      <c r="L302" s="62">
        <f t="shared" si="42"/>
        <v>2.1927344635687405</v>
      </c>
      <c r="M302" s="62">
        <f t="shared" si="42"/>
        <v>1.7451550247174339</v>
      </c>
      <c r="N302" s="62">
        <f t="shared" si="42"/>
        <v>3.5421248242315926</v>
      </c>
      <c r="O302" s="62">
        <f t="shared" si="42"/>
        <v>4.9700000000000131</v>
      </c>
      <c r="P302" s="62">
        <f t="shared" si="42"/>
        <v>1.8599999999999994</v>
      </c>
      <c r="Q302" s="62">
        <f t="shared" si="42"/>
        <v>4.0999999999999943</v>
      </c>
      <c r="R302" s="62" t="str">
        <f t="shared" si="42"/>
        <v xml:space="preserve"> </v>
      </c>
      <c r="S302" s="62" t="str">
        <f t="shared" si="42"/>
        <v xml:space="preserve"> </v>
      </c>
      <c r="T302" s="62" t="str">
        <f t="shared" si="42"/>
        <v xml:space="preserve"> </v>
      </c>
    </row>
    <row r="303" spans="1:20" s="33" customFormat="1" ht="15" customHeight="1" x14ac:dyDescent="0.25">
      <c r="A303" s="37" t="s">
        <v>84</v>
      </c>
      <c r="B303" s="38" t="s">
        <v>85</v>
      </c>
      <c r="C303" s="39"/>
      <c r="D303" s="62">
        <f t="shared" si="35"/>
        <v>0</v>
      </c>
      <c r="E303" s="62">
        <f t="shared" si="42"/>
        <v>0.97175804484332673</v>
      </c>
      <c r="F303" s="62">
        <f t="shared" si="42"/>
        <v>10.595214173440269</v>
      </c>
      <c r="G303" s="62">
        <f t="shared" si="42"/>
        <v>6.4167277481114127</v>
      </c>
      <c r="H303" s="62">
        <f t="shared" si="42"/>
        <v>7.9756808674273714</v>
      </c>
      <c r="I303" s="62">
        <f t="shared" si="42"/>
        <v>9.0808118097152715</v>
      </c>
      <c r="J303" s="62">
        <f t="shared" si="42"/>
        <v>8.8654008912428992</v>
      </c>
      <c r="K303" s="62">
        <f t="shared" si="42"/>
        <v>10.248146400850104</v>
      </c>
      <c r="L303" s="62">
        <f t="shared" si="42"/>
        <v>0.26707737112052143</v>
      </c>
      <c r="M303" s="62">
        <f t="shared" si="42"/>
        <v>1.2626647533179778</v>
      </c>
      <c r="N303" s="62">
        <f t="shared" si="42"/>
        <v>5.4214615213223283</v>
      </c>
      <c r="O303" s="62">
        <f t="shared" si="42"/>
        <v>8.3499999999999233</v>
      </c>
      <c r="P303" s="62">
        <f t="shared" si="42"/>
        <v>9.7199999999999989</v>
      </c>
      <c r="Q303" s="62">
        <f t="shared" si="42"/>
        <v>12.099999999999994</v>
      </c>
      <c r="R303" s="62" t="str">
        <f t="shared" si="42"/>
        <v xml:space="preserve"> </v>
      </c>
      <c r="S303" s="62" t="str">
        <f t="shared" si="42"/>
        <v xml:space="preserve"> </v>
      </c>
      <c r="T303" s="62" t="str">
        <f t="shared" ref="T303" si="43">IF(T149=0," ",T149/S149*100-100)</f>
        <v xml:space="preserve"> </v>
      </c>
    </row>
    <row r="304" spans="1:20" s="33" customFormat="1" ht="15" customHeight="1" x14ac:dyDescent="0.25">
      <c r="A304" s="37" t="s">
        <v>86</v>
      </c>
      <c r="B304" s="48" t="s">
        <v>87</v>
      </c>
      <c r="C304" s="49"/>
      <c r="D304" s="63">
        <f t="shared" ref="D304:D306" si="44">IF(D150=0," ",D150/D150*100-100)</f>
        <v>0</v>
      </c>
      <c r="E304" s="63">
        <f t="shared" ref="E304:T306" si="45">IF(E150=0," ",E150/D150*100-100)</f>
        <v>2.7006778594531653</v>
      </c>
      <c r="F304" s="63">
        <f t="shared" si="45"/>
        <v>4.6311002086553827</v>
      </c>
      <c r="G304" s="63">
        <f t="shared" si="45"/>
        <v>6.1809715508663174</v>
      </c>
      <c r="H304" s="63">
        <f t="shared" si="45"/>
        <v>4.7017784535457565</v>
      </c>
      <c r="I304" s="63">
        <f t="shared" si="45"/>
        <v>11.359448087805575</v>
      </c>
      <c r="J304" s="63">
        <f t="shared" si="45"/>
        <v>8.2358224668877256</v>
      </c>
      <c r="K304" s="63">
        <f t="shared" si="45"/>
        <v>8.8426748010056428</v>
      </c>
      <c r="L304" s="63">
        <f t="shared" si="45"/>
        <v>5.9355111610881011</v>
      </c>
      <c r="M304" s="63">
        <f t="shared" si="45"/>
        <v>4.9706204749910796</v>
      </c>
      <c r="N304" s="63">
        <f t="shared" si="45"/>
        <v>6.8828569107401592</v>
      </c>
      <c r="O304" s="63">
        <f t="shared" si="45"/>
        <v>6.9199999999999449</v>
      </c>
      <c r="P304" s="63">
        <f t="shared" si="45"/>
        <v>-20.429999999999978</v>
      </c>
      <c r="Q304" s="63">
        <f t="shared" si="45"/>
        <v>4.1200000000000188</v>
      </c>
      <c r="R304" s="63" t="str">
        <f t="shared" si="45"/>
        <v xml:space="preserve"> </v>
      </c>
      <c r="S304" s="63" t="str">
        <f t="shared" si="45"/>
        <v xml:space="preserve"> </v>
      </c>
      <c r="T304" s="63" t="str">
        <f t="shared" si="45"/>
        <v xml:space="preserve"> </v>
      </c>
    </row>
    <row r="305" spans="1:20" s="5" customFormat="1" ht="20.25" customHeight="1" x14ac:dyDescent="0.25">
      <c r="A305" s="64"/>
      <c r="B305" s="65" t="s">
        <v>88</v>
      </c>
      <c r="C305" s="65"/>
      <c r="D305" s="66">
        <f t="shared" si="44"/>
        <v>0</v>
      </c>
      <c r="E305" s="66">
        <f t="shared" si="45"/>
        <v>4.6954232482481899</v>
      </c>
      <c r="F305" s="66">
        <f t="shared" si="45"/>
        <v>5.0855579835900784</v>
      </c>
      <c r="G305" s="66">
        <f t="shared" si="45"/>
        <v>4.1682516325529662</v>
      </c>
      <c r="H305" s="66">
        <f t="shared" si="45"/>
        <v>5.9293490894699659</v>
      </c>
      <c r="I305" s="66">
        <f t="shared" si="45"/>
        <v>5.4749572373834212</v>
      </c>
      <c r="J305" s="66">
        <f t="shared" si="45"/>
        <v>5.1415654725429931</v>
      </c>
      <c r="K305" s="66">
        <f t="shared" si="45"/>
        <v>-2.1386226846821614</v>
      </c>
      <c r="L305" s="66">
        <f t="shared" si="45"/>
        <v>3.8874304546251182</v>
      </c>
      <c r="M305" s="66">
        <f t="shared" si="45"/>
        <v>4.3745473228325409</v>
      </c>
      <c r="N305" s="66">
        <f t="shared" si="45"/>
        <v>4.6588491407524799</v>
      </c>
      <c r="O305" s="66">
        <f t="shared" si="45"/>
        <v>4.58143973584599</v>
      </c>
      <c r="P305" s="66">
        <f t="shared" si="45"/>
        <v>0.97345954945396329</v>
      </c>
      <c r="Q305" s="66">
        <f t="shared" si="45"/>
        <v>3.5484668976832268</v>
      </c>
      <c r="R305" s="66" t="str">
        <f t="shared" si="45"/>
        <v xml:space="preserve"> </v>
      </c>
      <c r="S305" s="66" t="str">
        <f t="shared" si="45"/>
        <v xml:space="preserve"> </v>
      </c>
      <c r="T305" s="66" t="str">
        <f t="shared" si="45"/>
        <v xml:space="preserve"> </v>
      </c>
    </row>
    <row r="306" spans="1:20" s="5" customFormat="1" ht="20.25" customHeight="1" x14ac:dyDescent="0.25">
      <c r="A306" s="67" t="s">
        <v>93</v>
      </c>
      <c r="B306" s="67"/>
      <c r="C306" s="68"/>
      <c r="D306" s="66">
        <f t="shared" si="44"/>
        <v>0</v>
      </c>
      <c r="E306" s="66">
        <f t="shared" si="45"/>
        <v>4.6954232482482041</v>
      </c>
      <c r="F306" s="66">
        <f t="shared" si="45"/>
        <v>5.0855579835900784</v>
      </c>
      <c r="G306" s="66">
        <f t="shared" si="45"/>
        <v>4.1682516325529377</v>
      </c>
      <c r="H306" s="66">
        <f t="shared" si="45"/>
        <v>5.9293490894699659</v>
      </c>
      <c r="I306" s="66">
        <f t="shared" si="45"/>
        <v>5.4749572373834212</v>
      </c>
      <c r="J306" s="66">
        <f t="shared" si="45"/>
        <v>5.1415654725429647</v>
      </c>
      <c r="K306" s="66">
        <f t="shared" si="45"/>
        <v>-2.1386226846821614</v>
      </c>
      <c r="L306" s="66">
        <f t="shared" si="45"/>
        <v>3.8874304546251182</v>
      </c>
      <c r="M306" s="66">
        <f t="shared" si="45"/>
        <v>4.3745473228325835</v>
      </c>
      <c r="N306" s="66">
        <f t="shared" si="45"/>
        <v>4.6588491407524515</v>
      </c>
      <c r="O306" s="66">
        <f t="shared" si="45"/>
        <v>4.5814397358460184</v>
      </c>
      <c r="P306" s="66">
        <f t="shared" si="45"/>
        <v>0.9734595494539775</v>
      </c>
      <c r="Q306" s="66">
        <f t="shared" si="45"/>
        <v>3.5484668976831841</v>
      </c>
      <c r="R306" s="66" t="str">
        <f t="shared" si="45"/>
        <v xml:space="preserve"> </v>
      </c>
      <c r="S306" s="66" t="str">
        <f t="shared" si="45"/>
        <v xml:space="preserve"> </v>
      </c>
      <c r="T306" s="66" t="str">
        <f t="shared" si="45"/>
        <v xml:space="preserve"> </v>
      </c>
    </row>
    <row r="307" spans="1:20" x14ac:dyDescent="0.25">
      <c r="D307" s="69"/>
    </row>
    <row r="308" spans="1:20" x14ac:dyDescent="0.25">
      <c r="G308" s="58"/>
    </row>
    <row r="309" spans="1:20" x14ac:dyDescent="0.25">
      <c r="A309" s="1" t="s">
        <v>95</v>
      </c>
      <c r="B309" s="1"/>
      <c r="C309" s="1"/>
    </row>
    <row r="310" spans="1:20" x14ac:dyDescent="0.25">
      <c r="A310" s="1" t="str">
        <f>A233</f>
        <v>Propinsi</v>
      </c>
      <c r="B310" s="1" t="str">
        <f t="shared" ref="B310:D310" si="46">B233</f>
        <v>:</v>
      </c>
      <c r="C310" s="59" t="str">
        <f>IF(C233="","",C233)</f>
        <v>Riau</v>
      </c>
      <c r="D310" s="1" t="str">
        <f t="shared" si="46"/>
        <v>Kabupaten/Kota :</v>
      </c>
      <c r="E310" s="59" t="str">
        <f>IF(E233="","",E233)</f>
        <v>Kab. Kuantan Singingi</v>
      </c>
    </row>
    <row r="312" spans="1:20" x14ac:dyDescent="0.25">
      <c r="A312" s="7" t="s">
        <v>4</v>
      </c>
      <c r="B312" s="8" t="s">
        <v>5</v>
      </c>
      <c r="C312" s="8"/>
      <c r="D312" s="9">
        <v>2008</v>
      </c>
      <c r="E312" s="9">
        <v>2009</v>
      </c>
      <c r="F312" s="9">
        <v>2010</v>
      </c>
      <c r="G312" s="9">
        <v>2011</v>
      </c>
      <c r="H312" s="9">
        <v>2012</v>
      </c>
      <c r="I312" s="9">
        <v>2013</v>
      </c>
      <c r="J312" s="9">
        <v>2014</v>
      </c>
      <c r="K312" s="9">
        <v>2015</v>
      </c>
      <c r="L312" s="9">
        <v>2016</v>
      </c>
      <c r="M312" s="9">
        <v>2017</v>
      </c>
      <c r="N312" s="9">
        <v>2018</v>
      </c>
      <c r="O312" s="9">
        <v>2019</v>
      </c>
      <c r="P312" s="9">
        <v>2020</v>
      </c>
      <c r="Q312" s="9">
        <v>2021</v>
      </c>
      <c r="R312" s="9">
        <v>2022</v>
      </c>
      <c r="S312" s="9">
        <v>2023</v>
      </c>
      <c r="T312" s="9">
        <v>2024</v>
      </c>
    </row>
    <row r="313" spans="1:20" ht="13.5" customHeight="1" x14ac:dyDescent="0.25">
      <c r="A313" s="7"/>
      <c r="B313" s="8"/>
      <c r="C313" s="11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</row>
    <row r="314" spans="1:20" ht="13.5" customHeight="1" x14ac:dyDescent="0.25">
      <c r="A314" s="7"/>
      <c r="B314" s="8"/>
      <c r="C314" s="11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</row>
    <row r="315" spans="1:20" s="20" customFormat="1" x14ac:dyDescent="0.25">
      <c r="A315" s="16">
        <v>-1</v>
      </c>
      <c r="B315" s="17">
        <v>-2</v>
      </c>
      <c r="C315" s="18"/>
      <c r="D315" s="19">
        <v>-3</v>
      </c>
      <c r="E315" s="19">
        <v>-4</v>
      </c>
      <c r="F315" s="19">
        <v>-5</v>
      </c>
      <c r="G315" s="19">
        <v>-6</v>
      </c>
      <c r="H315" s="19">
        <v>-7</v>
      </c>
      <c r="I315" s="19">
        <v>-8</v>
      </c>
      <c r="J315" s="19">
        <v>-9</v>
      </c>
      <c r="K315" s="19">
        <v>-10</v>
      </c>
      <c r="L315" s="19">
        <v>-11</v>
      </c>
      <c r="M315" s="19">
        <v>-12</v>
      </c>
      <c r="N315" s="19">
        <v>-13</v>
      </c>
      <c r="O315" s="19">
        <v>-14</v>
      </c>
      <c r="P315" s="19">
        <v>-15</v>
      </c>
      <c r="Q315" s="19">
        <v>-16</v>
      </c>
      <c r="R315" s="19">
        <v>-17</v>
      </c>
      <c r="S315" s="19">
        <v>-18</v>
      </c>
      <c r="T315" s="19">
        <v>-19</v>
      </c>
    </row>
    <row r="316" spans="1:20" s="20" customFormat="1" x14ac:dyDescent="0.25">
      <c r="A316" s="21"/>
      <c r="B316" s="22"/>
      <c r="C316" s="23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1:20" s="28" customFormat="1" ht="14.25" customHeight="1" x14ac:dyDescent="0.25">
      <c r="A317" s="24" t="s">
        <v>6</v>
      </c>
      <c r="B317" s="25" t="s">
        <v>7</v>
      </c>
      <c r="C317" s="26"/>
      <c r="D317" s="70">
        <f t="shared" ref="D317:T331" si="47">IF(D86=0," ",D9/D86*100)</f>
        <v>89.291856600124021</v>
      </c>
      <c r="E317" s="70">
        <f t="shared" si="47"/>
        <v>92.871051993671855</v>
      </c>
      <c r="F317" s="70">
        <f t="shared" si="47"/>
        <v>100</v>
      </c>
      <c r="G317" s="70">
        <f t="shared" si="47"/>
        <v>105.59657478830088</v>
      </c>
      <c r="H317" s="70">
        <f t="shared" si="47"/>
        <v>108.35129497754916</v>
      </c>
      <c r="I317" s="70">
        <f t="shared" si="47"/>
        <v>110.95711389493113</v>
      </c>
      <c r="J317" s="70">
        <f t="shared" si="47"/>
        <v>120.50371884522104</v>
      </c>
      <c r="K317" s="70">
        <f t="shared" si="47"/>
        <v>130.07781147042817</v>
      </c>
      <c r="L317" s="70">
        <f t="shared" si="47"/>
        <v>136.44363024743745</v>
      </c>
      <c r="M317" s="70">
        <f t="shared" si="47"/>
        <v>139.0503554908187</v>
      </c>
      <c r="N317" s="70">
        <f t="shared" si="47"/>
        <v>134.09268737977365</v>
      </c>
      <c r="O317" s="70">
        <f t="shared" si="47"/>
        <v>134.65203537250304</v>
      </c>
      <c r="P317" s="70">
        <f t="shared" si="47"/>
        <v>145.02733166566952</v>
      </c>
      <c r="Q317" s="70">
        <f t="shared" si="47"/>
        <v>162.83142398866966</v>
      </c>
      <c r="R317" s="70" t="str">
        <f t="shared" si="47"/>
        <v xml:space="preserve"> </v>
      </c>
      <c r="S317" s="70" t="str">
        <f t="shared" si="47"/>
        <v xml:space="preserve"> </v>
      </c>
      <c r="T317" s="70" t="str">
        <f t="shared" si="47"/>
        <v xml:space="preserve"> </v>
      </c>
    </row>
    <row r="318" spans="1:20" s="33" customFormat="1" x14ac:dyDescent="0.25">
      <c r="A318" s="29"/>
      <c r="B318" s="30">
        <v>1</v>
      </c>
      <c r="C318" s="31" t="s">
        <v>8</v>
      </c>
      <c r="D318" s="61">
        <f t="shared" si="47"/>
        <v>89.181539280291986</v>
      </c>
      <c r="E318" s="61">
        <f t="shared" si="47"/>
        <v>92.185484101001052</v>
      </c>
      <c r="F318" s="61">
        <f t="shared" si="47"/>
        <v>100</v>
      </c>
      <c r="G318" s="61">
        <f t="shared" si="47"/>
        <v>105.74171491607413</v>
      </c>
      <c r="H318" s="61">
        <f t="shared" si="47"/>
        <v>108.454257918644</v>
      </c>
      <c r="I318" s="61">
        <f t="shared" si="47"/>
        <v>110.23758518123017</v>
      </c>
      <c r="J318" s="61">
        <f t="shared" si="47"/>
        <v>120.31395291811748</v>
      </c>
      <c r="K318" s="61">
        <f t="shared" si="47"/>
        <v>127.34219940007254</v>
      </c>
      <c r="L318" s="61">
        <f t="shared" si="47"/>
        <v>130.81200422059683</v>
      </c>
      <c r="M318" s="61">
        <f t="shared" si="47"/>
        <v>133.08776050506268</v>
      </c>
      <c r="N318" s="61">
        <f t="shared" si="47"/>
        <v>126.51760809387396</v>
      </c>
      <c r="O318" s="61">
        <f t="shared" si="47"/>
        <v>126.9602929010055</v>
      </c>
      <c r="P318" s="61">
        <f t="shared" si="47"/>
        <v>138.17868146119216</v>
      </c>
      <c r="Q318" s="61">
        <f t="shared" si="47"/>
        <v>158.524961283869</v>
      </c>
      <c r="R318" s="61" t="str">
        <f t="shared" si="47"/>
        <v xml:space="preserve"> </v>
      </c>
      <c r="S318" s="61" t="str">
        <f t="shared" si="47"/>
        <v xml:space="preserve"> </v>
      </c>
      <c r="T318" s="61" t="str">
        <f t="shared" si="47"/>
        <v xml:space="preserve"> </v>
      </c>
    </row>
    <row r="319" spans="1:20" s="33" customFormat="1" x14ac:dyDescent="0.25">
      <c r="A319" s="29"/>
      <c r="B319" s="30"/>
      <c r="C319" s="34" t="s">
        <v>9</v>
      </c>
      <c r="D319" s="61">
        <f t="shared" si="47"/>
        <v>89.257289557745437</v>
      </c>
      <c r="E319" s="61">
        <f t="shared" si="47"/>
        <v>92.001825502767758</v>
      </c>
      <c r="F319" s="61">
        <f t="shared" si="47"/>
        <v>100</v>
      </c>
      <c r="G319" s="61">
        <f t="shared" si="47"/>
        <v>107.95073886165181</v>
      </c>
      <c r="H319" s="61">
        <f t="shared" si="47"/>
        <v>110.68201147183368</v>
      </c>
      <c r="I319" s="61">
        <f t="shared" si="47"/>
        <v>117.1515238029772</v>
      </c>
      <c r="J319" s="61">
        <f t="shared" si="47"/>
        <v>122.5905099712753</v>
      </c>
      <c r="K319" s="61">
        <f t="shared" si="47"/>
        <v>131.86378318931148</v>
      </c>
      <c r="L319" s="61">
        <f t="shared" si="47"/>
        <v>145.47036748368265</v>
      </c>
      <c r="M319" s="61">
        <f t="shared" si="47"/>
        <v>156.49675427120465</v>
      </c>
      <c r="N319" s="61">
        <f t="shared" si="47"/>
        <v>163.50780886255464</v>
      </c>
      <c r="O319" s="61">
        <f t="shared" si="47"/>
        <v>166.72891269714694</v>
      </c>
      <c r="P319" s="61">
        <f t="shared" si="47"/>
        <v>166.27874463286469</v>
      </c>
      <c r="Q319" s="61">
        <f t="shared" si="47"/>
        <v>165.34758366292061</v>
      </c>
      <c r="R319" s="61" t="str">
        <f t="shared" si="47"/>
        <v xml:space="preserve"> </v>
      </c>
      <c r="S319" s="61" t="str">
        <f t="shared" si="47"/>
        <v xml:space="preserve"> </v>
      </c>
      <c r="T319" s="61" t="str">
        <f t="shared" si="47"/>
        <v xml:space="preserve"> </v>
      </c>
    </row>
    <row r="320" spans="1:20" s="33" customFormat="1" x14ac:dyDescent="0.25">
      <c r="A320" s="29"/>
      <c r="B320" s="30"/>
      <c r="C320" s="34" t="s">
        <v>10</v>
      </c>
      <c r="D320" s="61">
        <f t="shared" si="47"/>
        <v>85.025985879078235</v>
      </c>
      <c r="E320" s="61">
        <f t="shared" si="47"/>
        <v>94.549808104575419</v>
      </c>
      <c r="F320" s="61">
        <f t="shared" si="47"/>
        <v>100</v>
      </c>
      <c r="G320" s="61">
        <f t="shared" si="47"/>
        <v>104.97538042121366</v>
      </c>
      <c r="H320" s="61">
        <f t="shared" si="47"/>
        <v>109.60150757306997</v>
      </c>
      <c r="I320" s="61">
        <f t="shared" si="47"/>
        <v>117.00106398588694</v>
      </c>
      <c r="J320" s="61">
        <f t="shared" si="47"/>
        <v>118.59367038903268</v>
      </c>
      <c r="K320" s="61">
        <f t="shared" si="47"/>
        <v>142.24739969360508</v>
      </c>
      <c r="L320" s="61">
        <f t="shared" si="47"/>
        <v>155.28765951772166</v>
      </c>
      <c r="M320" s="61">
        <f t="shared" si="47"/>
        <v>164.51930878308212</v>
      </c>
      <c r="N320" s="61">
        <f t="shared" si="47"/>
        <v>173.47829747526609</v>
      </c>
      <c r="O320" s="61">
        <f t="shared" si="47"/>
        <v>176.25395023487036</v>
      </c>
      <c r="P320" s="61">
        <f t="shared" si="47"/>
        <v>172.65836965007901</v>
      </c>
      <c r="Q320" s="61">
        <f t="shared" si="47"/>
        <v>179.44384357732716</v>
      </c>
      <c r="R320" s="61" t="str">
        <f t="shared" si="47"/>
        <v xml:space="preserve"> </v>
      </c>
      <c r="S320" s="61" t="str">
        <f t="shared" si="47"/>
        <v xml:space="preserve"> </v>
      </c>
      <c r="T320" s="61" t="str">
        <f t="shared" si="47"/>
        <v xml:space="preserve"> </v>
      </c>
    </row>
    <row r="321" spans="1:20" s="33" customFormat="1" x14ac:dyDescent="0.25">
      <c r="A321" s="29"/>
      <c r="B321" s="30"/>
      <c r="C321" s="34" t="s">
        <v>11</v>
      </c>
      <c r="D321" s="61" t="str">
        <f t="shared" si="47"/>
        <v xml:space="preserve"> </v>
      </c>
      <c r="E321" s="61" t="str">
        <f t="shared" si="47"/>
        <v xml:space="preserve"> </v>
      </c>
      <c r="F321" s="61" t="str">
        <f t="shared" si="47"/>
        <v xml:space="preserve"> </v>
      </c>
      <c r="G321" s="61" t="str">
        <f t="shared" si="47"/>
        <v xml:space="preserve"> </v>
      </c>
      <c r="H321" s="61" t="str">
        <f t="shared" si="47"/>
        <v xml:space="preserve"> </v>
      </c>
      <c r="I321" s="61" t="str">
        <f t="shared" si="47"/>
        <v xml:space="preserve"> </v>
      </c>
      <c r="J321" s="61" t="str">
        <f t="shared" si="47"/>
        <v xml:space="preserve"> </v>
      </c>
      <c r="K321" s="61" t="str">
        <f t="shared" si="47"/>
        <v xml:space="preserve"> </v>
      </c>
      <c r="L321" s="61" t="str">
        <f t="shared" si="47"/>
        <v xml:space="preserve"> </v>
      </c>
      <c r="M321" s="61" t="str">
        <f t="shared" si="47"/>
        <v xml:space="preserve"> </v>
      </c>
      <c r="N321" s="61" t="str">
        <f t="shared" si="47"/>
        <v xml:space="preserve"> </v>
      </c>
      <c r="O321" s="61" t="str">
        <f t="shared" si="47"/>
        <v xml:space="preserve"> </v>
      </c>
      <c r="P321" s="61" t="str">
        <f t="shared" si="47"/>
        <v xml:space="preserve"> </v>
      </c>
      <c r="Q321" s="61" t="str">
        <f t="shared" si="47"/>
        <v xml:space="preserve"> </v>
      </c>
      <c r="R321" s="61" t="str">
        <f t="shared" si="47"/>
        <v xml:space="preserve"> </v>
      </c>
      <c r="S321" s="61" t="str">
        <f t="shared" si="47"/>
        <v xml:space="preserve"> </v>
      </c>
      <c r="T321" s="61" t="str">
        <f t="shared" si="47"/>
        <v xml:space="preserve"> </v>
      </c>
    </row>
    <row r="322" spans="1:20" s="33" customFormat="1" x14ac:dyDescent="0.25">
      <c r="A322" s="29"/>
      <c r="B322" s="30"/>
      <c r="C322" s="35" t="s">
        <v>12</v>
      </c>
      <c r="D322" s="61">
        <f t="shared" si="47"/>
        <v>111.94031435584624</v>
      </c>
      <c r="E322" s="61">
        <f t="shared" si="47"/>
        <v>113.56920301138516</v>
      </c>
      <c r="F322" s="61">
        <f t="shared" si="47"/>
        <v>100</v>
      </c>
      <c r="G322" s="61">
        <f t="shared" si="47"/>
        <v>105.15227416402493</v>
      </c>
      <c r="H322" s="61">
        <f t="shared" si="47"/>
        <v>110.71776820259487</v>
      </c>
      <c r="I322" s="61">
        <f t="shared" si="47"/>
        <v>118.25632792368856</v>
      </c>
      <c r="J322" s="61">
        <f t="shared" si="47"/>
        <v>125.25533999606853</v>
      </c>
      <c r="K322" s="61">
        <f t="shared" si="47"/>
        <v>143.40141652085265</v>
      </c>
      <c r="L322" s="61">
        <f t="shared" si="47"/>
        <v>155.2353093808191</v>
      </c>
      <c r="M322" s="61">
        <f t="shared" si="47"/>
        <v>164.60449344711174</v>
      </c>
      <c r="N322" s="61">
        <f t="shared" si="47"/>
        <v>172.01086630633725</v>
      </c>
      <c r="O322" s="61">
        <f t="shared" si="47"/>
        <v>179.9233661564287</v>
      </c>
      <c r="P322" s="61">
        <f t="shared" si="47"/>
        <v>170.1715197107502</v>
      </c>
      <c r="Q322" s="61">
        <f t="shared" si="47"/>
        <v>167.14246665989884</v>
      </c>
      <c r="R322" s="61" t="str">
        <f t="shared" si="47"/>
        <v xml:space="preserve"> </v>
      </c>
      <c r="S322" s="61" t="str">
        <f t="shared" si="47"/>
        <v xml:space="preserve"> </v>
      </c>
      <c r="T322" s="61" t="str">
        <f t="shared" si="47"/>
        <v xml:space="preserve"> </v>
      </c>
    </row>
    <row r="323" spans="1:20" s="33" customFormat="1" x14ac:dyDescent="0.25">
      <c r="A323" s="29"/>
      <c r="B323" s="30"/>
      <c r="C323" s="34" t="s">
        <v>13</v>
      </c>
      <c r="D323" s="61">
        <f t="shared" si="47"/>
        <v>88.766092319688042</v>
      </c>
      <c r="E323" s="61">
        <f t="shared" si="47"/>
        <v>91.755372135377954</v>
      </c>
      <c r="F323" s="61">
        <f t="shared" si="47"/>
        <v>100</v>
      </c>
      <c r="G323" s="61">
        <f t="shared" si="47"/>
        <v>105.57328077541395</v>
      </c>
      <c r="H323" s="61">
        <f t="shared" si="47"/>
        <v>107.98813641174365</v>
      </c>
      <c r="I323" s="61">
        <f t="shared" si="47"/>
        <v>109.12411264711959</v>
      </c>
      <c r="J323" s="61">
        <f t="shared" si="47"/>
        <v>119.52921749218268</v>
      </c>
      <c r="K323" s="61">
        <f t="shared" si="47"/>
        <v>125.81313275697383</v>
      </c>
      <c r="L323" s="61">
        <f t="shared" si="47"/>
        <v>127.98103327020647</v>
      </c>
      <c r="M323" s="61">
        <f t="shared" si="47"/>
        <v>129.27878323918151</v>
      </c>
      <c r="N323" s="61">
        <f t="shared" si="47"/>
        <v>121.1770466646997</v>
      </c>
      <c r="O323" s="61">
        <f t="shared" si="47"/>
        <v>121.61328403269263</v>
      </c>
      <c r="P323" s="61">
        <f t="shared" si="47"/>
        <v>134.2124202584796</v>
      </c>
      <c r="Q323" s="61">
        <f t="shared" si="47"/>
        <v>156.73326437785252</v>
      </c>
      <c r="R323" s="61" t="str">
        <f t="shared" si="47"/>
        <v xml:space="preserve"> </v>
      </c>
      <c r="S323" s="61" t="str">
        <f t="shared" si="47"/>
        <v xml:space="preserve"> </v>
      </c>
      <c r="T323" s="61" t="str">
        <f t="shared" si="47"/>
        <v xml:space="preserve"> </v>
      </c>
    </row>
    <row r="324" spans="1:20" s="33" customFormat="1" ht="15" customHeight="1" x14ac:dyDescent="0.25">
      <c r="A324" s="29"/>
      <c r="B324" s="30"/>
      <c r="C324" s="34" t="s">
        <v>14</v>
      </c>
      <c r="D324" s="61">
        <f t="shared" si="47"/>
        <v>95.854959383398835</v>
      </c>
      <c r="E324" s="61">
        <f t="shared" si="47"/>
        <v>97.610032068166745</v>
      </c>
      <c r="F324" s="61">
        <f t="shared" si="47"/>
        <v>100</v>
      </c>
      <c r="G324" s="61">
        <f t="shared" si="47"/>
        <v>106.80085125917718</v>
      </c>
      <c r="H324" s="61">
        <f t="shared" si="47"/>
        <v>114.85076794748903</v>
      </c>
      <c r="I324" s="61">
        <f t="shared" si="47"/>
        <v>122.23670930374557</v>
      </c>
      <c r="J324" s="61">
        <f t="shared" si="47"/>
        <v>132.43113479789594</v>
      </c>
      <c r="K324" s="61">
        <f t="shared" si="47"/>
        <v>147.86057410278138</v>
      </c>
      <c r="L324" s="61">
        <f t="shared" si="47"/>
        <v>163.29001340766683</v>
      </c>
      <c r="M324" s="61">
        <f t="shared" si="47"/>
        <v>174.23684015943687</v>
      </c>
      <c r="N324" s="61">
        <f t="shared" si="47"/>
        <v>182.4305430981367</v>
      </c>
      <c r="O324" s="61">
        <f t="shared" si="47"/>
        <v>182.95959167312131</v>
      </c>
      <c r="P324" s="61">
        <f t="shared" si="47"/>
        <v>185.521025956545</v>
      </c>
      <c r="Q324" s="61">
        <f t="shared" si="47"/>
        <v>193.42422166229375</v>
      </c>
      <c r="R324" s="61" t="str">
        <f t="shared" si="47"/>
        <v xml:space="preserve"> </v>
      </c>
      <c r="S324" s="61" t="str">
        <f t="shared" si="47"/>
        <v xml:space="preserve"> </v>
      </c>
      <c r="T324" s="61" t="str">
        <f t="shared" si="47"/>
        <v xml:space="preserve"> </v>
      </c>
    </row>
    <row r="325" spans="1:20" s="33" customFormat="1" ht="15" customHeight="1" x14ac:dyDescent="0.25">
      <c r="A325" s="29"/>
      <c r="B325" s="30"/>
      <c r="C325" s="34" t="s">
        <v>15</v>
      </c>
      <c r="D325" s="61">
        <f t="shared" si="47"/>
        <v>91.283196356943037</v>
      </c>
      <c r="E325" s="61">
        <f t="shared" si="47"/>
        <v>96.781879607807838</v>
      </c>
      <c r="F325" s="61">
        <f t="shared" si="47"/>
        <v>100</v>
      </c>
      <c r="G325" s="61">
        <f t="shared" si="47"/>
        <v>106.61914942001162</v>
      </c>
      <c r="H325" s="61">
        <f t="shared" si="47"/>
        <v>114.68899099194221</v>
      </c>
      <c r="I325" s="61">
        <f t="shared" si="47"/>
        <v>122.98124194002979</v>
      </c>
      <c r="J325" s="61">
        <f t="shared" si="47"/>
        <v>135.0295814549967</v>
      </c>
      <c r="K325" s="61">
        <f t="shared" si="47"/>
        <v>143.25043235718724</v>
      </c>
      <c r="L325" s="61">
        <f t="shared" si="47"/>
        <v>151.42621650217413</v>
      </c>
      <c r="M325" s="61">
        <f t="shared" si="47"/>
        <v>158.22732424798832</v>
      </c>
      <c r="N325" s="61">
        <f t="shared" si="47"/>
        <v>155.68901748371042</v>
      </c>
      <c r="O325" s="61">
        <f t="shared" si="47"/>
        <v>153.55607794418361</v>
      </c>
      <c r="P325" s="61">
        <f t="shared" si="47"/>
        <v>159.86723274768951</v>
      </c>
      <c r="Q325" s="61">
        <f t="shared" si="47"/>
        <v>162.12136072943193</v>
      </c>
      <c r="R325" s="61" t="str">
        <f t="shared" si="47"/>
        <v xml:space="preserve"> </v>
      </c>
      <c r="S325" s="61" t="str">
        <f t="shared" si="47"/>
        <v xml:space="preserve"> </v>
      </c>
      <c r="T325" s="61" t="str">
        <f t="shared" si="47"/>
        <v xml:space="preserve"> </v>
      </c>
    </row>
    <row r="326" spans="1:20" s="33" customFormat="1" ht="15" customHeight="1" x14ac:dyDescent="0.25">
      <c r="A326" s="29"/>
      <c r="B326" s="30">
        <v>2</v>
      </c>
      <c r="C326" s="36" t="s">
        <v>16</v>
      </c>
      <c r="D326" s="61">
        <f t="shared" si="47"/>
        <v>90.392435322873723</v>
      </c>
      <c r="E326" s="61">
        <f t="shared" si="47"/>
        <v>95.533702997683463</v>
      </c>
      <c r="F326" s="61">
        <f t="shared" si="47"/>
        <v>100</v>
      </c>
      <c r="G326" s="61">
        <f t="shared" si="47"/>
        <v>104.96127111348126</v>
      </c>
      <c r="H326" s="61">
        <f t="shared" si="47"/>
        <v>107.43505435567751</v>
      </c>
      <c r="I326" s="61">
        <f t="shared" si="47"/>
        <v>113.60811625725071</v>
      </c>
      <c r="J326" s="61">
        <f t="shared" si="47"/>
        <v>119.83168424210629</v>
      </c>
      <c r="K326" s="61">
        <f t="shared" si="47"/>
        <v>144.61462095565196</v>
      </c>
      <c r="L326" s="61">
        <f t="shared" si="47"/>
        <v>169.39755766919762</v>
      </c>
      <c r="M326" s="61">
        <f t="shared" si="47"/>
        <v>173.65262701385998</v>
      </c>
      <c r="N326" s="61">
        <f t="shared" si="47"/>
        <v>178.39334373133835</v>
      </c>
      <c r="O326" s="61">
        <f t="shared" si="47"/>
        <v>181.03356521856219</v>
      </c>
      <c r="P326" s="61">
        <f t="shared" si="47"/>
        <v>185.46888756641698</v>
      </c>
      <c r="Q326" s="61">
        <f t="shared" si="47"/>
        <v>189.17826531774531</v>
      </c>
      <c r="R326" s="61" t="str">
        <f t="shared" si="47"/>
        <v xml:space="preserve"> </v>
      </c>
      <c r="S326" s="61" t="str">
        <f t="shared" si="47"/>
        <v xml:space="preserve"> </v>
      </c>
      <c r="T326" s="61" t="str">
        <f t="shared" si="47"/>
        <v xml:space="preserve"> </v>
      </c>
    </row>
    <row r="327" spans="1:20" s="33" customFormat="1" ht="15" customHeight="1" x14ac:dyDescent="0.25">
      <c r="A327" s="29"/>
      <c r="B327" s="30">
        <v>3</v>
      </c>
      <c r="C327" s="36" t="s">
        <v>17</v>
      </c>
      <c r="D327" s="61">
        <f t="shared" si="47"/>
        <v>84.072164114780776</v>
      </c>
      <c r="E327" s="61">
        <f t="shared" si="47"/>
        <v>97.467908691696252</v>
      </c>
      <c r="F327" s="61">
        <f t="shared" si="47"/>
        <v>100</v>
      </c>
      <c r="G327" s="61">
        <f t="shared" si="47"/>
        <v>105.21722776113529</v>
      </c>
      <c r="H327" s="61">
        <f t="shared" si="47"/>
        <v>111.43698860806002</v>
      </c>
      <c r="I327" s="61">
        <f t="shared" si="47"/>
        <v>118.90979987125485</v>
      </c>
      <c r="J327" s="61">
        <f t="shared" si="47"/>
        <v>131.74370580941704</v>
      </c>
      <c r="K327" s="61">
        <f t="shared" si="47"/>
        <v>139.02024125762929</v>
      </c>
      <c r="L327" s="61">
        <f t="shared" si="47"/>
        <v>146.29677670584152</v>
      </c>
      <c r="M327" s="61">
        <f t="shared" si="47"/>
        <v>152.63387695492011</v>
      </c>
      <c r="N327" s="61">
        <f t="shared" si="47"/>
        <v>158.90712929776731</v>
      </c>
      <c r="O327" s="61">
        <f t="shared" si="47"/>
        <v>160.24194918386857</v>
      </c>
      <c r="P327" s="61">
        <f t="shared" si="47"/>
        <v>164.66462698134336</v>
      </c>
      <c r="Q327" s="61">
        <f t="shared" si="47"/>
        <v>173.90231255499671</v>
      </c>
      <c r="R327" s="61" t="str">
        <f t="shared" si="47"/>
        <v xml:space="preserve"> </v>
      </c>
      <c r="S327" s="61" t="str">
        <f t="shared" si="47"/>
        <v xml:space="preserve"> </v>
      </c>
      <c r="T327" s="61" t="str">
        <f t="shared" si="47"/>
        <v xml:space="preserve"> </v>
      </c>
    </row>
    <row r="328" spans="1:20" s="28" customFormat="1" ht="15" customHeight="1" x14ac:dyDescent="0.25">
      <c r="A328" s="37" t="s">
        <v>18</v>
      </c>
      <c r="B328" s="38" t="s">
        <v>19</v>
      </c>
      <c r="C328" s="39"/>
      <c r="D328" s="62">
        <f t="shared" si="47"/>
        <v>88.563401703009831</v>
      </c>
      <c r="E328" s="62">
        <f t="shared" si="47"/>
        <v>94.823217864270219</v>
      </c>
      <c r="F328" s="62">
        <f t="shared" si="47"/>
        <v>100</v>
      </c>
      <c r="G328" s="62">
        <f t="shared" si="47"/>
        <v>104.66102365233418</v>
      </c>
      <c r="H328" s="62">
        <f t="shared" si="47"/>
        <v>107.68479801371642</v>
      </c>
      <c r="I328" s="62">
        <f t="shared" si="47"/>
        <v>108.32179738872831</v>
      </c>
      <c r="J328" s="62">
        <f t="shared" si="47"/>
        <v>110.20161852805643</v>
      </c>
      <c r="K328" s="62">
        <f t="shared" si="47"/>
        <v>126.17045168137922</v>
      </c>
      <c r="L328" s="62">
        <f t="shared" si="47"/>
        <v>136.97141226457376</v>
      </c>
      <c r="M328" s="62">
        <f t="shared" si="47"/>
        <v>144.9014528343931</v>
      </c>
      <c r="N328" s="62">
        <f t="shared" si="47"/>
        <v>154.19960573813725</v>
      </c>
      <c r="O328" s="62">
        <f t="shared" si="47"/>
        <v>152.60432818923198</v>
      </c>
      <c r="P328" s="62">
        <f t="shared" si="47"/>
        <v>143.94255151828648</v>
      </c>
      <c r="Q328" s="62">
        <f t="shared" si="47"/>
        <v>198.30872361364501</v>
      </c>
      <c r="R328" s="62" t="str">
        <f t="shared" si="47"/>
        <v xml:space="preserve"> </v>
      </c>
      <c r="S328" s="62" t="str">
        <f t="shared" si="47"/>
        <v xml:space="preserve"> </v>
      </c>
      <c r="T328" s="62" t="str">
        <f t="shared" si="47"/>
        <v xml:space="preserve"> </v>
      </c>
    </row>
    <row r="329" spans="1:20" s="33" customFormat="1" ht="15" customHeight="1" x14ac:dyDescent="0.25">
      <c r="A329" s="29"/>
      <c r="B329" s="30">
        <v>1</v>
      </c>
      <c r="C329" s="31" t="s">
        <v>20</v>
      </c>
      <c r="D329" s="61" t="str">
        <f t="shared" si="47"/>
        <v xml:space="preserve"> </v>
      </c>
      <c r="E329" s="61" t="str">
        <f t="shared" si="47"/>
        <v xml:space="preserve"> </v>
      </c>
      <c r="F329" s="61" t="str">
        <f t="shared" si="47"/>
        <v xml:space="preserve"> </v>
      </c>
      <c r="G329" s="61" t="str">
        <f t="shared" si="47"/>
        <v xml:space="preserve"> </v>
      </c>
      <c r="H329" s="61" t="str">
        <f t="shared" si="47"/>
        <v xml:space="preserve"> </v>
      </c>
      <c r="I329" s="61" t="str">
        <f t="shared" si="47"/>
        <v xml:space="preserve"> </v>
      </c>
      <c r="J329" s="61" t="str">
        <f t="shared" si="47"/>
        <v xml:space="preserve"> </v>
      </c>
      <c r="K329" s="61" t="str">
        <f t="shared" si="47"/>
        <v xml:space="preserve"> </v>
      </c>
      <c r="L329" s="61" t="str">
        <f t="shared" si="47"/>
        <v xml:space="preserve"> </v>
      </c>
      <c r="M329" s="61" t="str">
        <f t="shared" si="47"/>
        <v xml:space="preserve"> </v>
      </c>
      <c r="N329" s="61" t="str">
        <f t="shared" si="47"/>
        <v xml:space="preserve"> </v>
      </c>
      <c r="O329" s="61" t="str">
        <f t="shared" si="47"/>
        <v xml:space="preserve"> </v>
      </c>
      <c r="P329" s="61" t="str">
        <f t="shared" si="47"/>
        <v xml:space="preserve"> </v>
      </c>
      <c r="Q329" s="61" t="str">
        <f t="shared" si="47"/>
        <v xml:space="preserve"> </v>
      </c>
      <c r="R329" s="61" t="str">
        <f t="shared" si="47"/>
        <v xml:space="preserve"> </v>
      </c>
      <c r="S329" s="61" t="str">
        <f t="shared" si="47"/>
        <v xml:space="preserve"> </v>
      </c>
      <c r="T329" s="61" t="str">
        <f t="shared" si="47"/>
        <v xml:space="preserve"> </v>
      </c>
    </row>
    <row r="330" spans="1:20" s="33" customFormat="1" ht="15" customHeight="1" x14ac:dyDescent="0.25">
      <c r="A330" s="29"/>
      <c r="B330" s="30">
        <v>2</v>
      </c>
      <c r="C330" s="36" t="s">
        <v>21</v>
      </c>
      <c r="D330" s="61">
        <f t="shared" si="47"/>
        <v>89.082391032745392</v>
      </c>
      <c r="E330" s="61">
        <f t="shared" si="47"/>
        <v>94.374449344345791</v>
      </c>
      <c r="F330" s="61">
        <f t="shared" si="47"/>
        <v>100</v>
      </c>
      <c r="G330" s="61">
        <f t="shared" si="47"/>
        <v>105.27714985802845</v>
      </c>
      <c r="H330" s="61">
        <f t="shared" si="47"/>
        <v>107.69813609193494</v>
      </c>
      <c r="I330" s="61">
        <f t="shared" si="47"/>
        <v>107.9191316918306</v>
      </c>
      <c r="J330" s="61">
        <f t="shared" si="47"/>
        <v>107.2778388460129</v>
      </c>
      <c r="K330" s="61">
        <f t="shared" si="47"/>
        <v>113.30521270599834</v>
      </c>
      <c r="L330" s="61">
        <f t="shared" si="47"/>
        <v>112.75727613706867</v>
      </c>
      <c r="M330" s="61">
        <f t="shared" si="47"/>
        <v>113.02674888780891</v>
      </c>
      <c r="N330" s="61">
        <f t="shared" si="47"/>
        <v>120.32781326226684</v>
      </c>
      <c r="O330" s="61">
        <f t="shared" si="47"/>
        <v>112.47040705624083</v>
      </c>
      <c r="P330" s="61">
        <f t="shared" si="47"/>
        <v>89.121550551365203</v>
      </c>
      <c r="Q330" s="61">
        <f t="shared" si="47"/>
        <v>181.8970846753364</v>
      </c>
      <c r="R330" s="61" t="str">
        <f t="shared" si="47"/>
        <v xml:space="preserve"> </v>
      </c>
      <c r="S330" s="61" t="str">
        <f t="shared" si="47"/>
        <v xml:space="preserve"> </v>
      </c>
      <c r="T330" s="61" t="str">
        <f t="shared" si="47"/>
        <v xml:space="preserve"> </v>
      </c>
    </row>
    <row r="331" spans="1:20" s="33" customFormat="1" ht="15" customHeight="1" x14ac:dyDescent="0.25">
      <c r="A331" s="29"/>
      <c r="B331" s="30">
        <v>3</v>
      </c>
      <c r="C331" s="36" t="s">
        <v>22</v>
      </c>
      <c r="D331" s="61">
        <f t="shared" si="47"/>
        <v>87.458510851760252</v>
      </c>
      <c r="E331" s="61">
        <f t="shared" si="47"/>
        <v>92.109904061047601</v>
      </c>
      <c r="F331" s="61">
        <f t="shared" si="47"/>
        <v>100</v>
      </c>
      <c r="G331" s="61">
        <f t="shared" si="47"/>
        <v>99.050557281698516</v>
      </c>
      <c r="H331" s="61">
        <f t="shared" si="47"/>
        <v>111.32349761742695</v>
      </c>
      <c r="I331" s="61">
        <f t="shared" si="47"/>
        <v>110.32253556546775</v>
      </c>
      <c r="J331" s="61">
        <f t="shared" si="47"/>
        <v>135.7358366108584</v>
      </c>
      <c r="K331" s="61">
        <f t="shared" si="47"/>
        <v>160.93167326879524</v>
      </c>
      <c r="L331" s="61">
        <f t="shared" si="47"/>
        <v>191.44476992033634</v>
      </c>
      <c r="M331" s="61">
        <f t="shared" si="47"/>
        <v>204.94875227733411</v>
      </c>
      <c r="N331" s="61">
        <f t="shared" si="47"/>
        <v>217.34815179011281</v>
      </c>
      <c r="O331" s="61">
        <f t="shared" si="47"/>
        <v>222.56450743307553</v>
      </c>
      <c r="P331" s="61">
        <f t="shared" si="47"/>
        <v>232.46862801384731</v>
      </c>
      <c r="Q331" s="61">
        <f t="shared" si="47"/>
        <v>329.17557726760782</v>
      </c>
      <c r="R331" s="61" t="str">
        <f t="shared" si="47"/>
        <v xml:space="preserve"> </v>
      </c>
      <c r="S331" s="61" t="str">
        <f t="shared" si="47"/>
        <v xml:space="preserve"> </v>
      </c>
      <c r="T331" s="61" t="str">
        <f t="shared" si="47"/>
        <v xml:space="preserve"> </v>
      </c>
    </row>
    <row r="332" spans="1:20" s="33" customFormat="1" ht="15" customHeight="1" x14ac:dyDescent="0.25">
      <c r="A332" s="29"/>
      <c r="B332" s="30">
        <v>4</v>
      </c>
      <c r="C332" s="36" t="s">
        <v>23</v>
      </c>
      <c r="D332" s="61">
        <f t="shared" ref="D332:T346" si="48">IF(D101=0," ",D24/D101*100)</f>
        <v>87.474030916343963</v>
      </c>
      <c r="E332" s="61">
        <f t="shared" si="48"/>
        <v>96.934840253882243</v>
      </c>
      <c r="F332" s="61">
        <f t="shared" si="48"/>
        <v>100</v>
      </c>
      <c r="G332" s="61">
        <f t="shared" si="48"/>
        <v>105.05371065219349</v>
      </c>
      <c r="H332" s="61">
        <f t="shared" si="48"/>
        <v>106.42940563874926</v>
      </c>
      <c r="I332" s="61">
        <f t="shared" si="48"/>
        <v>109.22424373071998</v>
      </c>
      <c r="J332" s="61">
        <f t="shared" si="48"/>
        <v>114.97093587920733</v>
      </c>
      <c r="K332" s="61">
        <f t="shared" si="48"/>
        <v>135.77364001425858</v>
      </c>
      <c r="L332" s="61">
        <f t="shared" si="48"/>
        <v>151.8614411315836</v>
      </c>
      <c r="M332" s="61">
        <f t="shared" si="48"/>
        <v>166.77244504060357</v>
      </c>
      <c r="N332" s="61">
        <f t="shared" si="48"/>
        <v>182.84930874251793</v>
      </c>
      <c r="O332" s="61">
        <f t="shared" si="48"/>
        <v>185.95774699114079</v>
      </c>
      <c r="P332" s="61">
        <f t="shared" si="48"/>
        <v>187.79872868635303</v>
      </c>
      <c r="Q332" s="61">
        <f t="shared" si="48"/>
        <v>191.21666554844467</v>
      </c>
      <c r="R332" s="61" t="str">
        <f t="shared" si="48"/>
        <v xml:space="preserve"> </v>
      </c>
      <c r="S332" s="61" t="str">
        <f t="shared" si="48"/>
        <v xml:space="preserve"> </v>
      </c>
      <c r="T332" s="61" t="str">
        <f t="shared" si="48"/>
        <v xml:space="preserve"> </v>
      </c>
    </row>
    <row r="333" spans="1:20" s="28" customFormat="1" ht="15" customHeight="1" x14ac:dyDescent="0.25">
      <c r="A333" s="37" t="s">
        <v>24</v>
      </c>
      <c r="B333" s="38" t="s">
        <v>25</v>
      </c>
      <c r="C333" s="39"/>
      <c r="D333" s="62">
        <f t="shared" si="48"/>
        <v>94.238234376413786</v>
      </c>
      <c r="E333" s="62">
        <f t="shared" si="48"/>
        <v>96.728126232570361</v>
      </c>
      <c r="F333" s="62">
        <f t="shared" si="48"/>
        <v>100</v>
      </c>
      <c r="G333" s="62">
        <f t="shared" si="48"/>
        <v>102.25237583670493</v>
      </c>
      <c r="H333" s="62">
        <f t="shared" si="48"/>
        <v>106.9767204818</v>
      </c>
      <c r="I333" s="62">
        <f t="shared" si="48"/>
        <v>107.53832957690526</v>
      </c>
      <c r="J333" s="62">
        <f t="shared" si="48"/>
        <v>110.87098871240137</v>
      </c>
      <c r="K333" s="62">
        <f t="shared" si="48"/>
        <v>114.96430546062672</v>
      </c>
      <c r="L333" s="62">
        <f t="shared" si="48"/>
        <v>120.98397107226255</v>
      </c>
      <c r="M333" s="62">
        <f t="shared" si="48"/>
        <v>124.84400563639461</v>
      </c>
      <c r="N333" s="62">
        <f t="shared" si="48"/>
        <v>123.47274552806159</v>
      </c>
      <c r="O333" s="62">
        <f t="shared" si="48"/>
        <v>120.85435065435716</v>
      </c>
      <c r="P333" s="62">
        <f t="shared" si="48"/>
        <v>126.10445043048644</v>
      </c>
      <c r="Q333" s="62">
        <f t="shared" si="48"/>
        <v>140.72441012064917</v>
      </c>
      <c r="R333" s="62" t="str">
        <f t="shared" si="48"/>
        <v xml:space="preserve"> </v>
      </c>
      <c r="S333" s="62" t="str">
        <f t="shared" si="48"/>
        <v xml:space="preserve"> </v>
      </c>
      <c r="T333" s="62" t="str">
        <f t="shared" si="48"/>
        <v xml:space="preserve"> </v>
      </c>
    </row>
    <row r="334" spans="1:20" s="33" customFormat="1" ht="15" customHeight="1" x14ac:dyDescent="0.25">
      <c r="A334" s="29"/>
      <c r="B334" s="30">
        <v>1</v>
      </c>
      <c r="C334" s="36" t="s">
        <v>26</v>
      </c>
      <c r="D334" s="61" t="str">
        <f t="shared" si="48"/>
        <v xml:space="preserve"> </v>
      </c>
      <c r="E334" s="61" t="str">
        <f t="shared" si="48"/>
        <v xml:space="preserve"> </v>
      </c>
      <c r="F334" s="61" t="str">
        <f t="shared" si="48"/>
        <v xml:space="preserve"> </v>
      </c>
      <c r="G334" s="61" t="str">
        <f t="shared" si="48"/>
        <v xml:space="preserve"> </v>
      </c>
      <c r="H334" s="61" t="str">
        <f t="shared" si="48"/>
        <v xml:space="preserve"> </v>
      </c>
      <c r="I334" s="61" t="str">
        <f t="shared" si="48"/>
        <v xml:space="preserve"> </v>
      </c>
      <c r="J334" s="61" t="str">
        <f t="shared" si="48"/>
        <v xml:space="preserve"> </v>
      </c>
      <c r="K334" s="61" t="str">
        <f t="shared" si="48"/>
        <v xml:space="preserve"> </v>
      </c>
      <c r="L334" s="61" t="str">
        <f t="shared" si="48"/>
        <v xml:space="preserve"> </v>
      </c>
      <c r="M334" s="61" t="str">
        <f t="shared" si="48"/>
        <v xml:space="preserve"> </v>
      </c>
      <c r="N334" s="61" t="str">
        <f t="shared" si="48"/>
        <v xml:space="preserve"> </v>
      </c>
      <c r="O334" s="61" t="str">
        <f t="shared" si="48"/>
        <v xml:space="preserve"> </v>
      </c>
      <c r="P334" s="61" t="str">
        <f t="shared" si="48"/>
        <v xml:space="preserve"> </v>
      </c>
      <c r="Q334" s="61" t="str">
        <f t="shared" si="48"/>
        <v xml:space="preserve"> </v>
      </c>
      <c r="R334" s="61" t="str">
        <f t="shared" si="48"/>
        <v xml:space="preserve"> </v>
      </c>
      <c r="S334" s="61" t="str">
        <f t="shared" si="48"/>
        <v xml:space="preserve"> </v>
      </c>
      <c r="T334" s="61" t="str">
        <f t="shared" si="48"/>
        <v xml:space="preserve"> </v>
      </c>
    </row>
    <row r="335" spans="1:20" s="33" customFormat="1" ht="15" customHeight="1" x14ac:dyDescent="0.25">
      <c r="A335" s="29"/>
      <c r="B335" s="30"/>
      <c r="C335" s="36" t="s">
        <v>27</v>
      </c>
      <c r="D335" s="61" t="str">
        <f t="shared" si="48"/>
        <v xml:space="preserve"> </v>
      </c>
      <c r="E335" s="61" t="str">
        <f t="shared" si="48"/>
        <v xml:space="preserve"> </v>
      </c>
      <c r="F335" s="61" t="str">
        <f t="shared" si="48"/>
        <v xml:space="preserve"> </v>
      </c>
      <c r="G335" s="61" t="str">
        <f t="shared" si="48"/>
        <v xml:space="preserve"> </v>
      </c>
      <c r="H335" s="61" t="str">
        <f t="shared" si="48"/>
        <v xml:space="preserve"> </v>
      </c>
      <c r="I335" s="61" t="str">
        <f t="shared" si="48"/>
        <v xml:space="preserve"> </v>
      </c>
      <c r="J335" s="61" t="str">
        <f t="shared" si="48"/>
        <v xml:space="preserve"> </v>
      </c>
      <c r="K335" s="61" t="str">
        <f t="shared" si="48"/>
        <v xml:space="preserve"> </v>
      </c>
      <c r="L335" s="61" t="str">
        <f t="shared" si="48"/>
        <v xml:space="preserve"> </v>
      </c>
      <c r="M335" s="61" t="str">
        <f t="shared" si="48"/>
        <v xml:space="preserve"> </v>
      </c>
      <c r="N335" s="61" t="str">
        <f t="shared" si="48"/>
        <v xml:space="preserve"> </v>
      </c>
      <c r="O335" s="61" t="str">
        <f t="shared" si="48"/>
        <v xml:space="preserve"> </v>
      </c>
      <c r="P335" s="61" t="str">
        <f t="shared" si="48"/>
        <v xml:space="preserve"> </v>
      </c>
      <c r="Q335" s="61" t="str">
        <f t="shared" si="48"/>
        <v xml:space="preserve"> </v>
      </c>
      <c r="R335" s="61" t="str">
        <f t="shared" si="48"/>
        <v xml:space="preserve"> </v>
      </c>
      <c r="S335" s="61" t="str">
        <f t="shared" si="48"/>
        <v xml:space="preserve"> </v>
      </c>
      <c r="T335" s="61" t="str">
        <f t="shared" si="48"/>
        <v xml:space="preserve"> </v>
      </c>
    </row>
    <row r="336" spans="1:20" s="33" customFormat="1" ht="15" customHeight="1" x14ac:dyDescent="0.25">
      <c r="A336" s="29"/>
      <c r="B336" s="30"/>
      <c r="C336" s="36" t="s">
        <v>28</v>
      </c>
      <c r="D336" s="61" t="str">
        <f t="shared" si="48"/>
        <v xml:space="preserve"> </v>
      </c>
      <c r="E336" s="61" t="str">
        <f t="shared" si="48"/>
        <v xml:space="preserve"> </v>
      </c>
      <c r="F336" s="61" t="str">
        <f t="shared" si="48"/>
        <v xml:space="preserve"> </v>
      </c>
      <c r="G336" s="61" t="str">
        <f t="shared" si="48"/>
        <v xml:space="preserve"> </v>
      </c>
      <c r="H336" s="61" t="str">
        <f t="shared" si="48"/>
        <v xml:space="preserve"> </v>
      </c>
      <c r="I336" s="61" t="str">
        <f t="shared" si="48"/>
        <v xml:space="preserve"> </v>
      </c>
      <c r="J336" s="61" t="str">
        <f t="shared" si="48"/>
        <v xml:space="preserve"> </v>
      </c>
      <c r="K336" s="61" t="str">
        <f t="shared" si="48"/>
        <v xml:space="preserve"> </v>
      </c>
      <c r="L336" s="61" t="str">
        <f t="shared" si="48"/>
        <v xml:space="preserve"> </v>
      </c>
      <c r="M336" s="61" t="str">
        <f t="shared" si="48"/>
        <v xml:space="preserve"> </v>
      </c>
      <c r="N336" s="61" t="str">
        <f t="shared" si="48"/>
        <v xml:space="preserve"> </v>
      </c>
      <c r="O336" s="61" t="str">
        <f t="shared" si="48"/>
        <v xml:space="preserve"> </v>
      </c>
      <c r="P336" s="61" t="str">
        <f t="shared" si="48"/>
        <v xml:space="preserve"> </v>
      </c>
      <c r="Q336" s="61" t="str">
        <f t="shared" si="48"/>
        <v xml:space="preserve"> </v>
      </c>
      <c r="R336" s="61" t="str">
        <f t="shared" si="48"/>
        <v xml:space="preserve"> </v>
      </c>
      <c r="S336" s="61" t="str">
        <f t="shared" si="48"/>
        <v xml:space="preserve"> </v>
      </c>
      <c r="T336" s="61" t="str">
        <f t="shared" si="48"/>
        <v xml:space="preserve"> </v>
      </c>
    </row>
    <row r="337" spans="1:20" s="33" customFormat="1" ht="15" customHeight="1" x14ac:dyDescent="0.25">
      <c r="A337" s="29"/>
      <c r="B337" s="30">
        <v>2</v>
      </c>
      <c r="C337" s="36" t="s">
        <v>29</v>
      </c>
      <c r="D337" s="61">
        <f t="shared" si="48"/>
        <v>94.179645934575689</v>
      </c>
      <c r="E337" s="61">
        <f t="shared" si="48"/>
        <v>96.655074244968304</v>
      </c>
      <c r="F337" s="61">
        <f t="shared" si="48"/>
        <v>100</v>
      </c>
      <c r="G337" s="61">
        <f t="shared" si="48"/>
        <v>102.02422190736155</v>
      </c>
      <c r="H337" s="61">
        <f t="shared" si="48"/>
        <v>106.87882463601719</v>
      </c>
      <c r="I337" s="61">
        <f t="shared" si="48"/>
        <v>107.62705588421699</v>
      </c>
      <c r="J337" s="61">
        <f t="shared" si="48"/>
        <v>111.00331457394678</v>
      </c>
      <c r="K337" s="61">
        <f t="shared" si="48"/>
        <v>115.25719767160381</v>
      </c>
      <c r="L337" s="61">
        <f t="shared" si="48"/>
        <v>121.49479389072746</v>
      </c>
      <c r="M337" s="61">
        <f t="shared" si="48"/>
        <v>125.50231245153596</v>
      </c>
      <c r="N337" s="61">
        <f t="shared" si="48"/>
        <v>123.98373447087239</v>
      </c>
      <c r="O337" s="61">
        <f t="shared" si="48"/>
        <v>121.28088905940737</v>
      </c>
      <c r="P337" s="61">
        <f t="shared" si="48"/>
        <v>126.60512008911533</v>
      </c>
      <c r="Q337" s="61">
        <f t="shared" si="48"/>
        <v>141.29131401945267</v>
      </c>
      <c r="R337" s="61" t="str">
        <f t="shared" si="48"/>
        <v xml:space="preserve"> </v>
      </c>
      <c r="S337" s="61" t="str">
        <f t="shared" si="48"/>
        <v xml:space="preserve"> </v>
      </c>
      <c r="T337" s="61" t="str">
        <f t="shared" si="48"/>
        <v xml:space="preserve"> </v>
      </c>
    </row>
    <row r="338" spans="1:20" s="33" customFormat="1" ht="15" customHeight="1" x14ac:dyDescent="0.25">
      <c r="A338" s="29"/>
      <c r="B338" s="30">
        <v>3</v>
      </c>
      <c r="C338" s="36" t="s">
        <v>30</v>
      </c>
      <c r="D338" s="61" t="str">
        <f t="shared" si="48"/>
        <v xml:space="preserve"> </v>
      </c>
      <c r="E338" s="61" t="str">
        <f t="shared" si="48"/>
        <v xml:space="preserve"> </v>
      </c>
      <c r="F338" s="61" t="str">
        <f t="shared" si="48"/>
        <v xml:space="preserve"> </v>
      </c>
      <c r="G338" s="61" t="str">
        <f t="shared" si="48"/>
        <v xml:space="preserve"> </v>
      </c>
      <c r="H338" s="61" t="str">
        <f t="shared" si="48"/>
        <v xml:space="preserve"> </v>
      </c>
      <c r="I338" s="61" t="str">
        <f t="shared" si="48"/>
        <v xml:space="preserve"> </v>
      </c>
      <c r="J338" s="61" t="str">
        <f t="shared" si="48"/>
        <v xml:space="preserve"> </v>
      </c>
      <c r="K338" s="61" t="str">
        <f t="shared" si="48"/>
        <v xml:space="preserve"> </v>
      </c>
      <c r="L338" s="61" t="str">
        <f t="shared" si="48"/>
        <v xml:space="preserve"> </v>
      </c>
      <c r="M338" s="61" t="str">
        <f t="shared" si="48"/>
        <v xml:space="preserve"> </v>
      </c>
      <c r="N338" s="61" t="str">
        <f t="shared" si="48"/>
        <v xml:space="preserve"> </v>
      </c>
      <c r="O338" s="61" t="str">
        <f t="shared" si="48"/>
        <v xml:space="preserve"> </v>
      </c>
      <c r="P338" s="61" t="str">
        <f t="shared" si="48"/>
        <v xml:space="preserve"> </v>
      </c>
      <c r="Q338" s="61" t="str">
        <f t="shared" si="48"/>
        <v xml:space="preserve"> </v>
      </c>
      <c r="R338" s="61" t="str">
        <f t="shared" si="48"/>
        <v xml:space="preserve"> </v>
      </c>
      <c r="S338" s="61" t="str">
        <f t="shared" si="48"/>
        <v xml:space="preserve"> </v>
      </c>
      <c r="T338" s="61" t="str">
        <f t="shared" si="48"/>
        <v xml:space="preserve"> </v>
      </c>
    </row>
    <row r="339" spans="1:20" s="33" customFormat="1" ht="15" customHeight="1" x14ac:dyDescent="0.25">
      <c r="A339" s="29"/>
      <c r="B339" s="30">
        <v>4</v>
      </c>
      <c r="C339" s="36" t="s">
        <v>31</v>
      </c>
      <c r="D339" s="61">
        <f t="shared" si="48"/>
        <v>90.618755238827049</v>
      </c>
      <c r="E339" s="61">
        <f t="shared" si="48"/>
        <v>94.869301782978425</v>
      </c>
      <c r="F339" s="61">
        <f t="shared" si="48"/>
        <v>100</v>
      </c>
      <c r="G339" s="61">
        <f t="shared" si="48"/>
        <v>103.21860354403849</v>
      </c>
      <c r="H339" s="61">
        <f t="shared" si="48"/>
        <v>106.54736141171128</v>
      </c>
      <c r="I339" s="61">
        <f t="shared" si="48"/>
        <v>112.18809936959171</v>
      </c>
      <c r="J339" s="61">
        <f t="shared" si="48"/>
        <v>118.22802053490842</v>
      </c>
      <c r="K339" s="61">
        <f t="shared" si="48"/>
        <v>125.93379283526383</v>
      </c>
      <c r="L339" s="61">
        <f t="shared" si="48"/>
        <v>134.04587933395851</v>
      </c>
      <c r="M339" s="61">
        <f t="shared" si="48"/>
        <v>136.98481857403698</v>
      </c>
      <c r="N339" s="61">
        <f t="shared" si="48"/>
        <v>140.16286636495465</v>
      </c>
      <c r="O339" s="61">
        <f t="shared" si="48"/>
        <v>143.14833541852812</v>
      </c>
      <c r="P339" s="61">
        <f t="shared" si="48"/>
        <v>145.66774612189423</v>
      </c>
      <c r="Q339" s="61">
        <f t="shared" si="48"/>
        <v>146.803954541645</v>
      </c>
      <c r="R339" s="61" t="str">
        <f t="shared" si="48"/>
        <v xml:space="preserve"> </v>
      </c>
      <c r="S339" s="61" t="str">
        <f t="shared" si="48"/>
        <v xml:space="preserve"> </v>
      </c>
      <c r="T339" s="61" t="str">
        <f t="shared" si="48"/>
        <v xml:space="preserve"> </v>
      </c>
    </row>
    <row r="340" spans="1:20" s="33" customFormat="1" ht="15" customHeight="1" x14ac:dyDescent="0.25">
      <c r="A340" s="29"/>
      <c r="B340" s="30">
        <v>5</v>
      </c>
      <c r="C340" s="31" t="s">
        <v>32</v>
      </c>
      <c r="D340" s="61" t="str">
        <f t="shared" si="48"/>
        <v xml:space="preserve"> </v>
      </c>
      <c r="E340" s="61" t="str">
        <f t="shared" si="48"/>
        <v xml:space="preserve"> </v>
      </c>
      <c r="F340" s="61" t="str">
        <f t="shared" si="48"/>
        <v xml:space="preserve"> </v>
      </c>
      <c r="G340" s="61" t="str">
        <f t="shared" si="48"/>
        <v xml:space="preserve"> </v>
      </c>
      <c r="H340" s="61" t="str">
        <f t="shared" si="48"/>
        <v xml:space="preserve"> </v>
      </c>
      <c r="I340" s="61" t="str">
        <f t="shared" si="48"/>
        <v xml:space="preserve"> </v>
      </c>
      <c r="J340" s="61" t="str">
        <f t="shared" si="48"/>
        <v xml:space="preserve"> </v>
      </c>
      <c r="K340" s="61" t="str">
        <f t="shared" si="48"/>
        <v xml:space="preserve"> </v>
      </c>
      <c r="L340" s="61" t="str">
        <f t="shared" si="48"/>
        <v xml:space="preserve"> </v>
      </c>
      <c r="M340" s="61" t="str">
        <f t="shared" si="48"/>
        <v xml:space="preserve"> </v>
      </c>
      <c r="N340" s="61" t="str">
        <f t="shared" si="48"/>
        <v xml:space="preserve"> </v>
      </c>
      <c r="O340" s="61" t="str">
        <f t="shared" si="48"/>
        <v xml:space="preserve"> </v>
      </c>
      <c r="P340" s="61" t="str">
        <f t="shared" si="48"/>
        <v xml:space="preserve"> </v>
      </c>
      <c r="Q340" s="61" t="str">
        <f t="shared" si="48"/>
        <v xml:space="preserve"> </v>
      </c>
      <c r="R340" s="61" t="str">
        <f t="shared" si="48"/>
        <v xml:space="preserve"> </v>
      </c>
      <c r="S340" s="61" t="str">
        <f t="shared" si="48"/>
        <v xml:space="preserve"> </v>
      </c>
      <c r="T340" s="61" t="str">
        <f t="shared" si="48"/>
        <v xml:space="preserve"> </v>
      </c>
    </row>
    <row r="341" spans="1:20" s="33" customFormat="1" ht="15" customHeight="1" x14ac:dyDescent="0.25">
      <c r="A341" s="29"/>
      <c r="B341" s="30">
        <v>6</v>
      </c>
      <c r="C341" s="31" t="s">
        <v>33</v>
      </c>
      <c r="D341" s="61">
        <f t="shared" si="48"/>
        <v>100.68400910618813</v>
      </c>
      <c r="E341" s="61">
        <f t="shared" si="48"/>
        <v>105.97794568217627</v>
      </c>
      <c r="F341" s="61">
        <f t="shared" si="48"/>
        <v>100</v>
      </c>
      <c r="G341" s="61">
        <f t="shared" si="48"/>
        <v>106.56338439174375</v>
      </c>
      <c r="H341" s="61">
        <f t="shared" si="48"/>
        <v>109.8396418160501</v>
      </c>
      <c r="I341" s="61">
        <f t="shared" si="48"/>
        <v>112.43961534991267</v>
      </c>
      <c r="J341" s="61">
        <f t="shared" si="48"/>
        <v>112.47861822515137</v>
      </c>
      <c r="K341" s="61">
        <f t="shared" si="48"/>
        <v>129.25106167444568</v>
      </c>
      <c r="L341" s="61">
        <f t="shared" si="48"/>
        <v>146.02350512373999</v>
      </c>
      <c r="M341" s="61">
        <f t="shared" si="48"/>
        <v>147.29459818235603</v>
      </c>
      <c r="N341" s="61">
        <f t="shared" si="48"/>
        <v>148.28147199017786</v>
      </c>
      <c r="O341" s="61">
        <f t="shared" si="48"/>
        <v>150.01636521246294</v>
      </c>
      <c r="P341" s="61">
        <f t="shared" si="48"/>
        <v>150.1513799411542</v>
      </c>
      <c r="Q341" s="61">
        <f t="shared" si="48"/>
        <v>151.93818136245397</v>
      </c>
      <c r="R341" s="61" t="str">
        <f t="shared" si="48"/>
        <v xml:space="preserve"> </v>
      </c>
      <c r="S341" s="61" t="str">
        <f t="shared" si="48"/>
        <v xml:space="preserve"> </v>
      </c>
      <c r="T341" s="61" t="str">
        <f t="shared" si="48"/>
        <v xml:space="preserve"> </v>
      </c>
    </row>
    <row r="342" spans="1:20" s="33" customFormat="1" ht="15" customHeight="1" x14ac:dyDescent="0.25">
      <c r="A342" s="29"/>
      <c r="B342" s="30">
        <v>7</v>
      </c>
      <c r="C342" s="31" t="s">
        <v>34</v>
      </c>
      <c r="D342" s="61">
        <f t="shared" si="48"/>
        <v>95.151251327344951</v>
      </c>
      <c r="E342" s="61">
        <f t="shared" si="48"/>
        <v>100.51120850201083</v>
      </c>
      <c r="F342" s="61">
        <f t="shared" si="48"/>
        <v>100</v>
      </c>
      <c r="G342" s="61">
        <f t="shared" si="48"/>
        <v>104.63789840127005</v>
      </c>
      <c r="H342" s="61">
        <f t="shared" si="48"/>
        <v>108.86466275055415</v>
      </c>
      <c r="I342" s="61">
        <f t="shared" si="48"/>
        <v>109.7080995115502</v>
      </c>
      <c r="J342" s="61">
        <f t="shared" si="48"/>
        <v>116.28565693693666</v>
      </c>
      <c r="K342" s="61">
        <f t="shared" si="48"/>
        <v>118.34340099083556</v>
      </c>
      <c r="L342" s="61">
        <f t="shared" si="48"/>
        <v>120.40114504473449</v>
      </c>
      <c r="M342" s="61">
        <f t="shared" si="48"/>
        <v>123.45202033822443</v>
      </c>
      <c r="N342" s="61">
        <f t="shared" si="48"/>
        <v>127.01978372599913</v>
      </c>
      <c r="O342" s="61">
        <f t="shared" si="48"/>
        <v>129.39505368167531</v>
      </c>
      <c r="P342" s="61">
        <f t="shared" si="48"/>
        <v>131.3618584976368</v>
      </c>
      <c r="Q342" s="61">
        <f t="shared" si="48"/>
        <v>137.53586584702575</v>
      </c>
      <c r="R342" s="61" t="str">
        <f t="shared" si="48"/>
        <v xml:space="preserve"> </v>
      </c>
      <c r="S342" s="61" t="str">
        <f t="shared" si="48"/>
        <v xml:space="preserve"> </v>
      </c>
      <c r="T342" s="61" t="str">
        <f t="shared" si="48"/>
        <v xml:space="preserve"> </v>
      </c>
    </row>
    <row r="343" spans="1:20" s="33" customFormat="1" ht="15" customHeight="1" x14ac:dyDescent="0.25">
      <c r="A343" s="29"/>
      <c r="B343" s="30">
        <v>8</v>
      </c>
      <c r="C343" s="31" t="s">
        <v>35</v>
      </c>
      <c r="D343" s="61">
        <f t="shared" si="48"/>
        <v>92.524519575791402</v>
      </c>
      <c r="E343" s="61">
        <f t="shared" si="48"/>
        <v>95.137511183724271</v>
      </c>
      <c r="F343" s="61">
        <f t="shared" si="48"/>
        <v>100</v>
      </c>
      <c r="G343" s="61">
        <f t="shared" si="48"/>
        <v>104.82833007033572</v>
      </c>
      <c r="H343" s="61">
        <f t="shared" si="48"/>
        <v>111.40616329078803</v>
      </c>
      <c r="I343" s="61">
        <f t="shared" si="48"/>
        <v>117.80731235360015</v>
      </c>
      <c r="J343" s="61">
        <f t="shared" si="48"/>
        <v>119.78716508210891</v>
      </c>
      <c r="K343" s="61">
        <f t="shared" si="48"/>
        <v>119.51138193094712</v>
      </c>
      <c r="L343" s="61">
        <f t="shared" si="48"/>
        <v>121.26795006966913</v>
      </c>
      <c r="M343" s="61">
        <f t="shared" si="48"/>
        <v>124.49549499920431</v>
      </c>
      <c r="N343" s="61">
        <f t="shared" si="48"/>
        <v>128.05740512672256</v>
      </c>
      <c r="O343" s="61">
        <f t="shared" si="48"/>
        <v>133.65351373076032</v>
      </c>
      <c r="P343" s="61">
        <f t="shared" si="48"/>
        <v>136.39341076224093</v>
      </c>
      <c r="Q343" s="61">
        <f t="shared" si="48"/>
        <v>138.99852490779972</v>
      </c>
      <c r="R343" s="61" t="str">
        <f t="shared" si="48"/>
        <v xml:space="preserve"> </v>
      </c>
      <c r="S343" s="61" t="str">
        <f t="shared" si="48"/>
        <v xml:space="preserve"> </v>
      </c>
      <c r="T343" s="61" t="str">
        <f t="shared" si="48"/>
        <v xml:space="preserve"> </v>
      </c>
    </row>
    <row r="344" spans="1:20" s="33" customFormat="1" ht="15" customHeight="1" x14ac:dyDescent="0.25">
      <c r="A344" s="29"/>
      <c r="B344" s="30">
        <v>9</v>
      </c>
      <c r="C344" s="31" t="s">
        <v>36</v>
      </c>
      <c r="D344" s="61">
        <f t="shared" si="48"/>
        <v>96.981398648711632</v>
      </c>
      <c r="E344" s="61">
        <f t="shared" si="48"/>
        <v>98.051976836203252</v>
      </c>
      <c r="F344" s="61">
        <f t="shared" si="48"/>
        <v>100</v>
      </c>
      <c r="G344" s="61">
        <f t="shared" si="48"/>
        <v>110.41655332152858</v>
      </c>
      <c r="H344" s="61">
        <f t="shared" si="48"/>
        <v>110.6922902136813</v>
      </c>
      <c r="I344" s="61">
        <f t="shared" si="48"/>
        <v>102.74933227297389</v>
      </c>
      <c r="J344" s="61">
        <f t="shared" si="48"/>
        <v>103.37178240607652</v>
      </c>
      <c r="K344" s="61">
        <f t="shared" si="48"/>
        <v>100.1389338815499</v>
      </c>
      <c r="L344" s="61">
        <f t="shared" si="48"/>
        <v>96.906085357023272</v>
      </c>
      <c r="M344" s="61">
        <f t="shared" si="48"/>
        <v>93.835574561110178</v>
      </c>
      <c r="N344" s="61">
        <f t="shared" si="48"/>
        <v>96.229935736275351</v>
      </c>
      <c r="O344" s="61">
        <f t="shared" si="48"/>
        <v>96.355034652732513</v>
      </c>
      <c r="P344" s="61">
        <f t="shared" si="48"/>
        <v>94.418298456212568</v>
      </c>
      <c r="Q344" s="61">
        <f t="shared" si="48"/>
        <v>106.0978419752461</v>
      </c>
      <c r="R344" s="61" t="str">
        <f t="shared" si="48"/>
        <v xml:space="preserve"> </v>
      </c>
      <c r="S344" s="61" t="str">
        <f t="shared" si="48"/>
        <v xml:space="preserve"> </v>
      </c>
      <c r="T344" s="61" t="str">
        <f t="shared" si="48"/>
        <v xml:space="preserve"> </v>
      </c>
    </row>
    <row r="345" spans="1:20" s="33" customFormat="1" ht="15" customHeight="1" x14ac:dyDescent="0.25">
      <c r="A345" s="29"/>
      <c r="B345" s="30">
        <v>10</v>
      </c>
      <c r="C345" s="36" t="s">
        <v>37</v>
      </c>
      <c r="D345" s="61">
        <f t="shared" si="48"/>
        <v>87.989240025066167</v>
      </c>
      <c r="E345" s="61">
        <f t="shared" si="48"/>
        <v>98.536758000743518</v>
      </c>
      <c r="F345" s="61">
        <f t="shared" si="48"/>
        <v>100</v>
      </c>
      <c r="G345" s="61">
        <f t="shared" si="48"/>
        <v>101.78858836349021</v>
      </c>
      <c r="H345" s="61">
        <f t="shared" si="48"/>
        <v>103.89069114210616</v>
      </c>
      <c r="I345" s="61">
        <f t="shared" si="48"/>
        <v>104.8019961041126</v>
      </c>
      <c r="J345" s="61">
        <f t="shared" si="48"/>
        <v>113.33640043794566</v>
      </c>
      <c r="K345" s="61">
        <f t="shared" si="48"/>
        <v>115.78458268137943</v>
      </c>
      <c r="L345" s="61">
        <f t="shared" si="48"/>
        <v>118.23276492481321</v>
      </c>
      <c r="M345" s="61">
        <f t="shared" si="48"/>
        <v>121.61170704806328</v>
      </c>
      <c r="N345" s="61">
        <f t="shared" si="48"/>
        <v>124.45742099298802</v>
      </c>
      <c r="O345" s="61">
        <f t="shared" si="48"/>
        <v>125.75177817131511</v>
      </c>
      <c r="P345" s="61">
        <f t="shared" si="48"/>
        <v>127.09732219774818</v>
      </c>
      <c r="Q345" s="61">
        <f t="shared" si="48"/>
        <v>130.13494819827437</v>
      </c>
      <c r="R345" s="61" t="str">
        <f t="shared" si="48"/>
        <v xml:space="preserve"> </v>
      </c>
      <c r="S345" s="61" t="str">
        <f t="shared" si="48"/>
        <v xml:space="preserve"> </v>
      </c>
      <c r="T345" s="61" t="str">
        <f t="shared" si="48"/>
        <v xml:space="preserve"> </v>
      </c>
    </row>
    <row r="346" spans="1:20" s="33" customFormat="1" ht="15" customHeight="1" x14ac:dyDescent="0.25">
      <c r="A346" s="29"/>
      <c r="B346" s="30">
        <v>11</v>
      </c>
      <c r="C346" s="36" t="s">
        <v>38</v>
      </c>
      <c r="D346" s="61" t="str">
        <f t="shared" si="48"/>
        <v xml:space="preserve"> </v>
      </c>
      <c r="E346" s="61" t="str">
        <f t="shared" si="48"/>
        <v xml:space="preserve"> </v>
      </c>
      <c r="F346" s="61" t="str">
        <f t="shared" si="48"/>
        <v xml:space="preserve"> </v>
      </c>
      <c r="G346" s="61" t="str">
        <f t="shared" si="48"/>
        <v xml:space="preserve"> </v>
      </c>
      <c r="H346" s="61" t="str">
        <f t="shared" si="48"/>
        <v xml:space="preserve"> </v>
      </c>
      <c r="I346" s="61" t="str">
        <f t="shared" si="48"/>
        <v xml:space="preserve"> </v>
      </c>
      <c r="J346" s="61" t="str">
        <f t="shared" si="48"/>
        <v xml:space="preserve"> </v>
      </c>
      <c r="K346" s="61" t="str">
        <f t="shared" si="48"/>
        <v xml:space="preserve"> </v>
      </c>
      <c r="L346" s="61" t="str">
        <f t="shared" si="48"/>
        <v xml:space="preserve"> </v>
      </c>
      <c r="M346" s="61" t="str">
        <f t="shared" si="48"/>
        <v xml:space="preserve"> </v>
      </c>
      <c r="N346" s="61" t="str">
        <f t="shared" si="48"/>
        <v xml:space="preserve"> </v>
      </c>
      <c r="O346" s="61" t="str">
        <f t="shared" si="48"/>
        <v xml:space="preserve"> </v>
      </c>
      <c r="P346" s="61" t="str">
        <f t="shared" si="48"/>
        <v xml:space="preserve"> </v>
      </c>
      <c r="Q346" s="61" t="str">
        <f t="shared" si="48"/>
        <v xml:space="preserve"> </v>
      </c>
      <c r="R346" s="61" t="str">
        <f t="shared" si="48"/>
        <v xml:space="preserve"> </v>
      </c>
      <c r="S346" s="61" t="str">
        <f t="shared" si="48"/>
        <v xml:space="preserve"> </v>
      </c>
      <c r="T346" s="61" t="str">
        <f t="shared" si="48"/>
        <v xml:space="preserve"> </v>
      </c>
    </row>
    <row r="347" spans="1:20" s="33" customFormat="1" ht="15" customHeight="1" x14ac:dyDescent="0.25">
      <c r="A347" s="29"/>
      <c r="B347" s="30">
        <v>12</v>
      </c>
      <c r="C347" s="31" t="s">
        <v>39</v>
      </c>
      <c r="D347" s="61">
        <f t="shared" ref="D347:T361" si="49">IF(D116=0," ",D39/D116*100)</f>
        <v>93.549109872343308</v>
      </c>
      <c r="E347" s="61">
        <f t="shared" si="49"/>
        <v>98.436244553602677</v>
      </c>
      <c r="F347" s="61">
        <f t="shared" si="49"/>
        <v>100</v>
      </c>
      <c r="G347" s="61">
        <f t="shared" si="49"/>
        <v>103.49096302577098</v>
      </c>
      <c r="H347" s="61">
        <f t="shared" si="49"/>
        <v>107.56296643446723</v>
      </c>
      <c r="I347" s="61">
        <f t="shared" si="49"/>
        <v>108.17839100930125</v>
      </c>
      <c r="J347" s="61">
        <f t="shared" si="49"/>
        <v>114.98438659544641</v>
      </c>
      <c r="K347" s="61">
        <f t="shared" si="49"/>
        <v>127.62613097732959</v>
      </c>
      <c r="L347" s="61">
        <f t="shared" si="49"/>
        <v>140.26787535921275</v>
      </c>
      <c r="M347" s="61">
        <f t="shared" si="49"/>
        <v>152.34353629270663</v>
      </c>
      <c r="N347" s="61">
        <f t="shared" si="49"/>
        <v>154.94680958073238</v>
      </c>
      <c r="O347" s="61">
        <f t="shared" si="49"/>
        <v>157.47244257689829</v>
      </c>
      <c r="P347" s="61">
        <f t="shared" si="49"/>
        <v>155.70875122003699</v>
      </c>
      <c r="Q347" s="61">
        <f t="shared" si="49"/>
        <v>157.48383098394541</v>
      </c>
      <c r="R347" s="61" t="str">
        <f t="shared" si="49"/>
        <v xml:space="preserve"> </v>
      </c>
      <c r="S347" s="61" t="str">
        <f t="shared" si="49"/>
        <v xml:space="preserve"> </v>
      </c>
      <c r="T347" s="61" t="str">
        <f t="shared" si="49"/>
        <v xml:space="preserve"> </v>
      </c>
    </row>
    <row r="348" spans="1:20" s="33" customFormat="1" ht="15" customHeight="1" x14ac:dyDescent="0.25">
      <c r="A348" s="29"/>
      <c r="B348" s="30">
        <v>13</v>
      </c>
      <c r="C348" s="36" t="s">
        <v>40</v>
      </c>
      <c r="D348" s="61" t="str">
        <f t="shared" si="49"/>
        <v xml:space="preserve"> </v>
      </c>
      <c r="E348" s="61" t="str">
        <f t="shared" si="49"/>
        <v xml:space="preserve"> </v>
      </c>
      <c r="F348" s="61" t="str">
        <f t="shared" si="49"/>
        <v xml:space="preserve"> </v>
      </c>
      <c r="G348" s="61" t="str">
        <f t="shared" si="49"/>
        <v xml:space="preserve"> </v>
      </c>
      <c r="H348" s="61" t="str">
        <f t="shared" si="49"/>
        <v xml:space="preserve"> </v>
      </c>
      <c r="I348" s="61" t="str">
        <f t="shared" si="49"/>
        <v xml:space="preserve"> </v>
      </c>
      <c r="J348" s="61" t="str">
        <f t="shared" si="49"/>
        <v xml:space="preserve"> </v>
      </c>
      <c r="K348" s="61" t="str">
        <f t="shared" si="49"/>
        <v xml:space="preserve"> </v>
      </c>
      <c r="L348" s="61" t="str">
        <f t="shared" si="49"/>
        <v xml:space="preserve"> </v>
      </c>
      <c r="M348" s="61" t="str">
        <f t="shared" si="49"/>
        <v xml:space="preserve"> </v>
      </c>
      <c r="N348" s="61" t="str">
        <f t="shared" si="49"/>
        <v xml:space="preserve"> </v>
      </c>
      <c r="O348" s="61" t="str">
        <f t="shared" si="49"/>
        <v xml:space="preserve"> </v>
      </c>
      <c r="P348" s="61" t="str">
        <f t="shared" si="49"/>
        <v xml:space="preserve"> </v>
      </c>
      <c r="Q348" s="61" t="str">
        <f t="shared" si="49"/>
        <v xml:space="preserve"> </v>
      </c>
      <c r="R348" s="61" t="str">
        <f t="shared" si="49"/>
        <v xml:space="preserve"> </v>
      </c>
      <c r="S348" s="61" t="str">
        <f t="shared" si="49"/>
        <v xml:space="preserve"> </v>
      </c>
      <c r="T348" s="61" t="str">
        <f t="shared" si="49"/>
        <v xml:space="preserve"> </v>
      </c>
    </row>
    <row r="349" spans="1:20" s="33" customFormat="1" ht="15" customHeight="1" x14ac:dyDescent="0.25">
      <c r="A349" s="29"/>
      <c r="B349" s="30">
        <v>14</v>
      </c>
      <c r="C349" s="36" t="s">
        <v>41</v>
      </c>
      <c r="D349" s="61">
        <f t="shared" si="49"/>
        <v>92.01323350605648</v>
      </c>
      <c r="E349" s="61">
        <f t="shared" si="49"/>
        <v>95.266908700123182</v>
      </c>
      <c r="F349" s="61">
        <f t="shared" si="49"/>
        <v>100</v>
      </c>
      <c r="G349" s="61">
        <f t="shared" si="49"/>
        <v>104.53361594836301</v>
      </c>
      <c r="H349" s="61">
        <f t="shared" si="49"/>
        <v>107.31516299189204</v>
      </c>
      <c r="I349" s="61">
        <f t="shared" si="49"/>
        <v>111.60032848462207</v>
      </c>
      <c r="J349" s="61">
        <f t="shared" si="49"/>
        <v>114.76458271665824</v>
      </c>
      <c r="K349" s="61">
        <f t="shared" si="49"/>
        <v>127.54543475594615</v>
      </c>
      <c r="L349" s="61">
        <f t="shared" si="49"/>
        <v>135.84398904476959</v>
      </c>
      <c r="M349" s="61">
        <f t="shared" si="49"/>
        <v>143.72078751033081</v>
      </c>
      <c r="N349" s="61">
        <f t="shared" si="49"/>
        <v>147.58598993425545</v>
      </c>
      <c r="O349" s="61">
        <f t="shared" si="49"/>
        <v>150.27205495105886</v>
      </c>
      <c r="P349" s="61">
        <f t="shared" si="49"/>
        <v>151.08352404779458</v>
      </c>
      <c r="Q349" s="61">
        <f t="shared" si="49"/>
        <v>153.13825997484457</v>
      </c>
      <c r="R349" s="61" t="str">
        <f t="shared" si="49"/>
        <v xml:space="preserve"> </v>
      </c>
      <c r="S349" s="61" t="str">
        <f t="shared" si="49"/>
        <v xml:space="preserve"> </v>
      </c>
      <c r="T349" s="61" t="str">
        <f t="shared" si="49"/>
        <v xml:space="preserve"> </v>
      </c>
    </row>
    <row r="350" spans="1:20" s="33" customFormat="1" ht="15" customHeight="1" x14ac:dyDescent="0.25">
      <c r="A350" s="29"/>
      <c r="B350" s="30">
        <v>15</v>
      </c>
      <c r="C350" s="36" t="s">
        <v>42</v>
      </c>
      <c r="D350" s="61">
        <f t="shared" si="49"/>
        <v>91.746836471740778</v>
      </c>
      <c r="E350" s="61">
        <f t="shared" si="49"/>
        <v>94.857089099460197</v>
      </c>
      <c r="F350" s="61">
        <f t="shared" si="49"/>
        <v>100</v>
      </c>
      <c r="G350" s="61">
        <f t="shared" si="49"/>
        <v>105.80684972186094</v>
      </c>
      <c r="H350" s="61">
        <f t="shared" si="49"/>
        <v>111.10893570145515</v>
      </c>
      <c r="I350" s="61">
        <f t="shared" si="49"/>
        <v>109.12053890228344</v>
      </c>
      <c r="J350" s="61">
        <f t="shared" si="49"/>
        <v>109.01544405252103</v>
      </c>
      <c r="K350" s="61">
        <f t="shared" si="49"/>
        <v>117.12677790853412</v>
      </c>
      <c r="L350" s="61">
        <f t="shared" si="49"/>
        <v>125.23811176454724</v>
      </c>
      <c r="M350" s="61">
        <f t="shared" si="49"/>
        <v>131.20679168697592</v>
      </c>
      <c r="N350" s="61">
        <f t="shared" si="49"/>
        <v>132.66945253070756</v>
      </c>
      <c r="O350" s="61">
        <f t="shared" si="49"/>
        <v>135.46877797910548</v>
      </c>
      <c r="P350" s="61">
        <f t="shared" si="49"/>
        <v>138.78776303959359</v>
      </c>
      <c r="Q350" s="61">
        <f t="shared" si="49"/>
        <v>140.48097374867663</v>
      </c>
      <c r="R350" s="61" t="str">
        <f t="shared" si="49"/>
        <v xml:space="preserve"> </v>
      </c>
      <c r="S350" s="61" t="str">
        <f t="shared" si="49"/>
        <v xml:space="preserve"> </v>
      </c>
      <c r="T350" s="61" t="str">
        <f t="shared" si="49"/>
        <v xml:space="preserve"> </v>
      </c>
    </row>
    <row r="351" spans="1:20" s="33" customFormat="1" ht="15" customHeight="1" x14ac:dyDescent="0.25">
      <c r="A351" s="29"/>
      <c r="B351" s="30">
        <v>16</v>
      </c>
      <c r="C351" s="31" t="s">
        <v>43</v>
      </c>
      <c r="D351" s="61">
        <f t="shared" si="49"/>
        <v>93.806649234329271</v>
      </c>
      <c r="E351" s="61">
        <f t="shared" si="49"/>
        <v>97.644439773398602</v>
      </c>
      <c r="F351" s="61">
        <f t="shared" si="49"/>
        <v>100</v>
      </c>
      <c r="G351" s="61">
        <f t="shared" si="49"/>
        <v>101.94956762281883</v>
      </c>
      <c r="H351" s="61">
        <f t="shared" si="49"/>
        <v>103.02616776829849</v>
      </c>
      <c r="I351" s="61">
        <f t="shared" si="49"/>
        <v>104.27192286570647</v>
      </c>
      <c r="J351" s="61">
        <f t="shared" si="49"/>
        <v>106.11253645098645</v>
      </c>
      <c r="K351" s="61">
        <f t="shared" si="49"/>
        <v>114.53588519703868</v>
      </c>
      <c r="L351" s="61">
        <f t="shared" si="49"/>
        <v>123.57376193719831</v>
      </c>
      <c r="M351" s="61">
        <f t="shared" si="49"/>
        <v>132.22048499145387</v>
      </c>
      <c r="N351" s="61">
        <f t="shared" si="49"/>
        <v>136.93280541651134</v>
      </c>
      <c r="O351" s="61">
        <f t="shared" si="49"/>
        <v>140.27396586867425</v>
      </c>
      <c r="P351" s="61">
        <f t="shared" si="49"/>
        <v>141.84503428640338</v>
      </c>
      <c r="Q351" s="61">
        <f t="shared" si="49"/>
        <v>143.02234807098051</v>
      </c>
      <c r="R351" s="61" t="str">
        <f t="shared" si="49"/>
        <v xml:space="preserve"> </v>
      </c>
      <c r="S351" s="61" t="str">
        <f t="shared" si="49"/>
        <v xml:space="preserve"> </v>
      </c>
      <c r="T351" s="61" t="str">
        <f t="shared" si="49"/>
        <v xml:space="preserve"> </v>
      </c>
    </row>
    <row r="352" spans="1:20" s="28" customFormat="1" ht="15" customHeight="1" x14ac:dyDescent="0.25">
      <c r="A352" s="37" t="s">
        <v>44</v>
      </c>
      <c r="B352" s="41" t="s">
        <v>45</v>
      </c>
      <c r="C352" s="42"/>
      <c r="D352" s="62">
        <f t="shared" si="49"/>
        <v>97.098505850705351</v>
      </c>
      <c r="E352" s="62">
        <f t="shared" si="49"/>
        <v>99.743664531812826</v>
      </c>
      <c r="F352" s="62">
        <f t="shared" si="49"/>
        <v>100</v>
      </c>
      <c r="G352" s="62">
        <f t="shared" si="49"/>
        <v>98.223584214266722</v>
      </c>
      <c r="H352" s="62">
        <f t="shared" si="49"/>
        <v>96.313217718744554</v>
      </c>
      <c r="I352" s="62">
        <f t="shared" si="49"/>
        <v>77.55596510044748</v>
      </c>
      <c r="J352" s="62">
        <f t="shared" si="49"/>
        <v>94.971123445404061</v>
      </c>
      <c r="K352" s="62">
        <f t="shared" si="49"/>
        <v>128.52141717475635</v>
      </c>
      <c r="L352" s="62">
        <f t="shared" si="49"/>
        <v>149.87282275765531</v>
      </c>
      <c r="M352" s="62">
        <f t="shared" si="49"/>
        <v>172.06888758113539</v>
      </c>
      <c r="N352" s="62">
        <f t="shared" si="49"/>
        <v>176.5885901311521</v>
      </c>
      <c r="O352" s="62">
        <f t="shared" si="49"/>
        <v>186.55661524213983</v>
      </c>
      <c r="P352" s="62">
        <f t="shared" si="49"/>
        <v>189.67470293178894</v>
      </c>
      <c r="Q352" s="62">
        <f t="shared" si="49"/>
        <v>188.72045173672686</v>
      </c>
      <c r="R352" s="62" t="str">
        <f t="shared" si="49"/>
        <v xml:space="preserve"> </v>
      </c>
      <c r="S352" s="62" t="str">
        <f t="shared" si="49"/>
        <v xml:space="preserve"> </v>
      </c>
      <c r="T352" s="62" t="str">
        <f t="shared" si="49"/>
        <v xml:space="preserve"> </v>
      </c>
    </row>
    <row r="353" spans="1:20" s="33" customFormat="1" ht="15" customHeight="1" x14ac:dyDescent="0.25">
      <c r="A353" s="29"/>
      <c r="B353" s="30">
        <v>1</v>
      </c>
      <c r="C353" s="36" t="s">
        <v>46</v>
      </c>
      <c r="D353" s="61">
        <f t="shared" si="49"/>
        <v>97.114000820449689</v>
      </c>
      <c r="E353" s="61">
        <f t="shared" si="49"/>
        <v>99.771587665007772</v>
      </c>
      <c r="F353" s="61">
        <f t="shared" si="49"/>
        <v>100</v>
      </c>
      <c r="G353" s="61">
        <f t="shared" si="49"/>
        <v>98.068315494398789</v>
      </c>
      <c r="H353" s="61">
        <f t="shared" si="49"/>
        <v>95.955773960174042</v>
      </c>
      <c r="I353" s="61">
        <f t="shared" si="49"/>
        <v>76.491038249042759</v>
      </c>
      <c r="J353" s="61">
        <f t="shared" si="49"/>
        <v>94.468507475417425</v>
      </c>
      <c r="K353" s="61">
        <f t="shared" si="49"/>
        <v>128.76773134841693</v>
      </c>
      <c r="L353" s="61">
        <f t="shared" si="49"/>
        <v>150.45922110206652</v>
      </c>
      <c r="M353" s="61">
        <f t="shared" si="49"/>
        <v>173.01805917537118</v>
      </c>
      <c r="N353" s="61">
        <f t="shared" si="49"/>
        <v>177.55586996648864</v>
      </c>
      <c r="O353" s="61">
        <f t="shared" si="49"/>
        <v>187.69431014157516</v>
      </c>
      <c r="P353" s="61">
        <f t="shared" si="49"/>
        <v>190.82880512093951</v>
      </c>
      <c r="Q353" s="61">
        <f t="shared" si="49"/>
        <v>189.77924669277434</v>
      </c>
      <c r="R353" s="61" t="str">
        <f t="shared" si="49"/>
        <v xml:space="preserve"> </v>
      </c>
      <c r="S353" s="61" t="str">
        <f t="shared" si="49"/>
        <v xml:space="preserve"> </v>
      </c>
      <c r="T353" s="61" t="str">
        <f t="shared" si="49"/>
        <v xml:space="preserve"> </v>
      </c>
    </row>
    <row r="354" spans="1:20" s="33" customFormat="1" ht="15" customHeight="1" x14ac:dyDescent="0.25">
      <c r="A354" s="29"/>
      <c r="B354" s="30">
        <v>2</v>
      </c>
      <c r="C354" s="36" t="s">
        <v>47</v>
      </c>
      <c r="D354" s="61">
        <f t="shared" si="49"/>
        <v>96.598015279941222</v>
      </c>
      <c r="E354" s="61">
        <f t="shared" si="49"/>
        <v>98.875436005947819</v>
      </c>
      <c r="F354" s="61">
        <f t="shared" si="49"/>
        <v>100</v>
      </c>
      <c r="G354" s="61">
        <f t="shared" si="49"/>
        <v>102.8888657682856</v>
      </c>
      <c r="H354" s="61">
        <f t="shared" si="49"/>
        <v>107.12020889835516</v>
      </c>
      <c r="I354" s="61">
        <f t="shared" si="49"/>
        <v>111.72369312090854</v>
      </c>
      <c r="J354" s="61">
        <f t="shared" si="49"/>
        <v>116.02024727603126</v>
      </c>
      <c r="K354" s="61">
        <f t="shared" si="49"/>
        <v>117.8873813688823</v>
      </c>
      <c r="L354" s="61">
        <f t="shared" si="49"/>
        <v>119.75451546173335</v>
      </c>
      <c r="M354" s="61">
        <f t="shared" si="49"/>
        <v>121.20889584839014</v>
      </c>
      <c r="N354" s="61">
        <f t="shared" si="49"/>
        <v>122.55431459230724</v>
      </c>
      <c r="O354" s="61">
        <f t="shared" si="49"/>
        <v>123.09355357651339</v>
      </c>
      <c r="P354" s="61">
        <f t="shared" si="49"/>
        <v>123.69671198903826</v>
      </c>
      <c r="Q354" s="61">
        <f t="shared" si="49"/>
        <v>124.72339469854728</v>
      </c>
      <c r="R354" s="61" t="str">
        <f t="shared" si="49"/>
        <v xml:space="preserve"> </v>
      </c>
      <c r="S354" s="61" t="str">
        <f t="shared" si="49"/>
        <v xml:space="preserve"> </v>
      </c>
      <c r="T354" s="61" t="str">
        <f t="shared" si="49"/>
        <v xml:space="preserve"> </v>
      </c>
    </row>
    <row r="355" spans="1:20" s="28" customFormat="1" ht="15" customHeight="1" x14ac:dyDescent="0.25">
      <c r="A355" s="37" t="s">
        <v>48</v>
      </c>
      <c r="B355" s="43" t="s">
        <v>49</v>
      </c>
      <c r="C355" s="44"/>
      <c r="D355" s="62">
        <f t="shared" si="49"/>
        <v>91.87474690495479</v>
      </c>
      <c r="E355" s="62">
        <f t="shared" si="49"/>
        <v>95.969184701953864</v>
      </c>
      <c r="F355" s="62">
        <f t="shared" si="49"/>
        <v>100</v>
      </c>
      <c r="G355" s="62">
        <f t="shared" si="49"/>
        <v>105.82356116176244</v>
      </c>
      <c r="H355" s="62">
        <f t="shared" si="49"/>
        <v>109.67598471894013</v>
      </c>
      <c r="I355" s="62">
        <f t="shared" si="49"/>
        <v>108.66962079847953</v>
      </c>
      <c r="J355" s="62">
        <f t="shared" si="49"/>
        <v>113.48087453108518</v>
      </c>
      <c r="K355" s="62">
        <f t="shared" si="49"/>
        <v>122.99953680040359</v>
      </c>
      <c r="L355" s="62">
        <f t="shared" si="49"/>
        <v>129.151446842236</v>
      </c>
      <c r="M355" s="62">
        <f t="shared" si="49"/>
        <v>135.97378857432295</v>
      </c>
      <c r="N355" s="62">
        <f t="shared" si="49"/>
        <v>136.73872244255151</v>
      </c>
      <c r="O355" s="62">
        <f t="shared" si="49"/>
        <v>137.60017639393959</v>
      </c>
      <c r="P355" s="62">
        <f t="shared" si="49"/>
        <v>137.87537674672748</v>
      </c>
      <c r="Q355" s="62">
        <f t="shared" si="49"/>
        <v>137.75128890765541</v>
      </c>
      <c r="R355" s="62" t="str">
        <f t="shared" si="49"/>
        <v xml:space="preserve"> </v>
      </c>
      <c r="S355" s="62" t="str">
        <f t="shared" si="49"/>
        <v xml:space="preserve"> </v>
      </c>
      <c r="T355" s="62" t="str">
        <f t="shared" si="49"/>
        <v xml:space="preserve"> </v>
      </c>
    </row>
    <row r="356" spans="1:20" s="28" customFormat="1" ht="15" customHeight="1" x14ac:dyDescent="0.25">
      <c r="A356" s="37" t="s">
        <v>50</v>
      </c>
      <c r="B356" s="43" t="s">
        <v>51</v>
      </c>
      <c r="C356" s="44"/>
      <c r="D356" s="62">
        <f t="shared" si="49"/>
        <v>96.50963721758103</v>
      </c>
      <c r="E356" s="62">
        <f t="shared" si="49"/>
        <v>102.64536044914023</v>
      </c>
      <c r="F356" s="62">
        <f t="shared" si="49"/>
        <v>100</v>
      </c>
      <c r="G356" s="62">
        <f t="shared" si="49"/>
        <v>109.25853236615896</v>
      </c>
      <c r="H356" s="62">
        <f t="shared" si="49"/>
        <v>119.78442892082377</v>
      </c>
      <c r="I356" s="62">
        <f t="shared" si="49"/>
        <v>127.75788598312219</v>
      </c>
      <c r="J356" s="62">
        <f t="shared" si="49"/>
        <v>137.23636247128925</v>
      </c>
      <c r="K356" s="62">
        <f t="shared" si="49"/>
        <v>144.66944882241</v>
      </c>
      <c r="L356" s="62">
        <f t="shared" si="49"/>
        <v>152.1025351735307</v>
      </c>
      <c r="M356" s="62">
        <f t="shared" si="49"/>
        <v>159.31591484221227</v>
      </c>
      <c r="N356" s="62">
        <f t="shared" si="49"/>
        <v>164.1116676581035</v>
      </c>
      <c r="O356" s="62">
        <f t="shared" si="49"/>
        <v>168.72320551929622</v>
      </c>
      <c r="P356" s="62">
        <f t="shared" si="49"/>
        <v>169.35681333000073</v>
      </c>
      <c r="Q356" s="62">
        <f t="shared" si="49"/>
        <v>176.45286380852775</v>
      </c>
      <c r="R356" s="62" t="str">
        <f t="shared" si="49"/>
        <v xml:space="preserve"> </v>
      </c>
      <c r="S356" s="62" t="str">
        <f t="shared" si="49"/>
        <v xml:space="preserve"> </v>
      </c>
      <c r="T356" s="62" t="str">
        <f t="shared" si="49"/>
        <v xml:space="preserve"> </v>
      </c>
    </row>
    <row r="357" spans="1:20" s="28" customFormat="1" ht="15" customHeight="1" x14ac:dyDescent="0.25">
      <c r="A357" s="37" t="s">
        <v>52</v>
      </c>
      <c r="B357" s="45" t="s">
        <v>53</v>
      </c>
      <c r="C357" s="46"/>
      <c r="D357" s="62">
        <f t="shared" si="49"/>
        <v>89.454970917831702</v>
      </c>
      <c r="E357" s="62">
        <f t="shared" si="49"/>
        <v>94.869566926913478</v>
      </c>
      <c r="F357" s="62">
        <f t="shared" si="49"/>
        <v>100</v>
      </c>
      <c r="G357" s="62">
        <f t="shared" si="49"/>
        <v>106.06603123657963</v>
      </c>
      <c r="H357" s="62">
        <f t="shared" si="49"/>
        <v>107.90604192787987</v>
      </c>
      <c r="I357" s="62">
        <f t="shared" si="49"/>
        <v>110.63755011545268</v>
      </c>
      <c r="J357" s="62">
        <f t="shared" si="49"/>
        <v>129.61655344013795</v>
      </c>
      <c r="K357" s="62">
        <f t="shared" si="49"/>
        <v>140.47646336038937</v>
      </c>
      <c r="L357" s="62">
        <f t="shared" si="49"/>
        <v>148.41358035704857</v>
      </c>
      <c r="M357" s="62">
        <f t="shared" si="49"/>
        <v>152.43982157302449</v>
      </c>
      <c r="N357" s="62">
        <f t="shared" si="49"/>
        <v>155.00809647264416</v>
      </c>
      <c r="O357" s="62">
        <f t="shared" si="49"/>
        <v>160.75882005196306</v>
      </c>
      <c r="P357" s="62">
        <f t="shared" si="49"/>
        <v>167.03834002899023</v>
      </c>
      <c r="Q357" s="62">
        <f t="shared" si="49"/>
        <v>168.69135752148546</v>
      </c>
      <c r="R357" s="62" t="str">
        <f t="shared" si="49"/>
        <v xml:space="preserve"> </v>
      </c>
      <c r="S357" s="62" t="str">
        <f t="shared" si="49"/>
        <v xml:space="preserve"> </v>
      </c>
      <c r="T357" s="62" t="str">
        <f t="shared" si="49"/>
        <v xml:space="preserve"> </v>
      </c>
    </row>
    <row r="358" spans="1:20" s="33" customFormat="1" ht="15" customHeight="1" x14ac:dyDescent="0.25">
      <c r="A358" s="29"/>
      <c r="B358" s="30">
        <v>1</v>
      </c>
      <c r="C358" s="31" t="s">
        <v>54</v>
      </c>
      <c r="D358" s="61">
        <f t="shared" si="49"/>
        <v>93.643810273229718</v>
      </c>
      <c r="E358" s="61">
        <f t="shared" si="49"/>
        <v>97.674674901510286</v>
      </c>
      <c r="F358" s="61">
        <f t="shared" si="49"/>
        <v>100</v>
      </c>
      <c r="G358" s="61">
        <f t="shared" si="49"/>
        <v>108.62500645211497</v>
      </c>
      <c r="H358" s="61">
        <f t="shared" si="49"/>
        <v>112.28533355059089</v>
      </c>
      <c r="I358" s="61">
        <f t="shared" si="49"/>
        <v>116.35723609811575</v>
      </c>
      <c r="J358" s="61">
        <f t="shared" si="49"/>
        <v>125.91021892838046</v>
      </c>
      <c r="K358" s="61">
        <f t="shared" si="49"/>
        <v>132.62109591003949</v>
      </c>
      <c r="L358" s="61">
        <f t="shared" si="49"/>
        <v>143.38114945698055</v>
      </c>
      <c r="M358" s="61">
        <f t="shared" si="49"/>
        <v>154.85164434426056</v>
      </c>
      <c r="N358" s="61">
        <f t="shared" si="49"/>
        <v>159.12554972816216</v>
      </c>
      <c r="O358" s="61">
        <f t="shared" si="49"/>
        <v>165.80882281674494</v>
      </c>
      <c r="P358" s="61">
        <f t="shared" si="49"/>
        <v>170.71676397212062</v>
      </c>
      <c r="Q358" s="61">
        <f t="shared" si="49"/>
        <v>173.82380907641317</v>
      </c>
      <c r="R358" s="61" t="str">
        <f t="shared" si="49"/>
        <v xml:space="preserve"> </v>
      </c>
      <c r="S358" s="61" t="str">
        <f t="shared" si="49"/>
        <v xml:space="preserve"> </v>
      </c>
      <c r="T358" s="61" t="str">
        <f t="shared" si="49"/>
        <v xml:space="preserve"> </v>
      </c>
    </row>
    <row r="359" spans="1:20" s="33" customFormat="1" ht="15" customHeight="1" x14ac:dyDescent="0.25">
      <c r="A359" s="29"/>
      <c r="B359" s="30">
        <v>2</v>
      </c>
      <c r="C359" s="31" t="s">
        <v>55</v>
      </c>
      <c r="D359" s="61">
        <f t="shared" si="49"/>
        <v>87.793005440389379</v>
      </c>
      <c r="E359" s="61">
        <f t="shared" si="49"/>
        <v>93.710614278922563</v>
      </c>
      <c r="F359" s="61">
        <f t="shared" si="49"/>
        <v>100</v>
      </c>
      <c r="G359" s="61">
        <f t="shared" si="49"/>
        <v>105.00568320739838</v>
      </c>
      <c r="H359" s="61">
        <f t="shared" si="49"/>
        <v>106.14491143933495</v>
      </c>
      <c r="I359" s="61">
        <f t="shared" si="49"/>
        <v>108.26119238556382</v>
      </c>
      <c r="J359" s="61">
        <f t="shared" si="49"/>
        <v>131.22600338574117</v>
      </c>
      <c r="K359" s="61">
        <f t="shared" si="49"/>
        <v>143.7587926062433</v>
      </c>
      <c r="L359" s="61">
        <f t="shared" si="49"/>
        <v>150.50276464016551</v>
      </c>
      <c r="M359" s="61">
        <f t="shared" si="49"/>
        <v>151.45596685667428</v>
      </c>
      <c r="N359" s="61">
        <f t="shared" si="49"/>
        <v>153.3188752490114</v>
      </c>
      <c r="O359" s="61">
        <f t="shared" si="49"/>
        <v>158.68503588272679</v>
      </c>
      <c r="P359" s="61">
        <f t="shared" si="49"/>
        <v>165.74651997950815</v>
      </c>
      <c r="Q359" s="61">
        <f t="shared" si="49"/>
        <v>166.40950605942621</v>
      </c>
      <c r="R359" s="61" t="str">
        <f t="shared" si="49"/>
        <v xml:space="preserve"> </v>
      </c>
      <c r="S359" s="61" t="str">
        <f t="shared" si="49"/>
        <v xml:space="preserve"> </v>
      </c>
      <c r="T359" s="61" t="str">
        <f t="shared" si="49"/>
        <v xml:space="preserve"> </v>
      </c>
    </row>
    <row r="360" spans="1:20" s="28" customFormat="1" ht="15" customHeight="1" x14ac:dyDescent="0.25">
      <c r="A360" s="37" t="s">
        <v>56</v>
      </c>
      <c r="B360" s="38" t="s">
        <v>57</v>
      </c>
      <c r="C360" s="39"/>
      <c r="D360" s="62">
        <f t="shared" si="49"/>
        <v>89.99502585000171</v>
      </c>
      <c r="E360" s="62">
        <f t="shared" si="49"/>
        <v>95.670647919589868</v>
      </c>
      <c r="F360" s="62">
        <f t="shared" si="49"/>
        <v>100</v>
      </c>
      <c r="G360" s="62">
        <f t="shared" si="49"/>
        <v>104.66613640745896</v>
      </c>
      <c r="H360" s="62">
        <f t="shared" si="49"/>
        <v>105.44226927128707</v>
      </c>
      <c r="I360" s="62">
        <f t="shared" si="49"/>
        <v>117.63143321257937</v>
      </c>
      <c r="J360" s="62">
        <f t="shared" si="49"/>
        <v>125.98115156379626</v>
      </c>
      <c r="K360" s="62">
        <f t="shared" si="49"/>
        <v>135.13689743389392</v>
      </c>
      <c r="L360" s="62">
        <f t="shared" si="49"/>
        <v>142.87960420802298</v>
      </c>
      <c r="M360" s="62">
        <f t="shared" si="49"/>
        <v>147.49622188764883</v>
      </c>
      <c r="N360" s="62">
        <f t="shared" si="49"/>
        <v>152.04500836290501</v>
      </c>
      <c r="O360" s="62">
        <f t="shared" si="49"/>
        <v>159.90012091832685</v>
      </c>
      <c r="P360" s="62">
        <f t="shared" si="49"/>
        <v>168.95284417242701</v>
      </c>
      <c r="Q360" s="62">
        <f t="shared" si="49"/>
        <v>173.28839055234343</v>
      </c>
      <c r="R360" s="62" t="str">
        <f t="shared" si="49"/>
        <v xml:space="preserve"> </v>
      </c>
      <c r="S360" s="62" t="str">
        <f t="shared" si="49"/>
        <v xml:space="preserve"> </v>
      </c>
      <c r="T360" s="62" t="str">
        <f t="shared" si="49"/>
        <v xml:space="preserve"> </v>
      </c>
    </row>
    <row r="361" spans="1:20" s="33" customFormat="1" ht="15" customHeight="1" x14ac:dyDescent="0.25">
      <c r="A361" s="29"/>
      <c r="B361" s="30">
        <v>1</v>
      </c>
      <c r="C361" s="36" t="s">
        <v>58</v>
      </c>
      <c r="D361" s="61" t="str">
        <f t="shared" si="49"/>
        <v xml:space="preserve"> </v>
      </c>
      <c r="E361" s="61" t="str">
        <f t="shared" si="49"/>
        <v xml:space="preserve"> </v>
      </c>
      <c r="F361" s="61" t="str">
        <f t="shared" si="49"/>
        <v xml:space="preserve"> </v>
      </c>
      <c r="G361" s="61" t="str">
        <f t="shared" si="49"/>
        <v xml:space="preserve"> </v>
      </c>
      <c r="H361" s="61" t="str">
        <f t="shared" si="49"/>
        <v xml:space="preserve"> </v>
      </c>
      <c r="I361" s="61" t="str">
        <f t="shared" si="49"/>
        <v xml:space="preserve"> </v>
      </c>
      <c r="J361" s="61" t="str">
        <f t="shared" si="49"/>
        <v xml:space="preserve"> </v>
      </c>
      <c r="K361" s="61" t="str">
        <f t="shared" si="49"/>
        <v xml:space="preserve"> </v>
      </c>
      <c r="L361" s="61" t="str">
        <f t="shared" si="49"/>
        <v xml:space="preserve"> </v>
      </c>
      <c r="M361" s="61" t="str">
        <f t="shared" si="49"/>
        <v xml:space="preserve"> </v>
      </c>
      <c r="N361" s="61" t="str">
        <f t="shared" si="49"/>
        <v xml:space="preserve"> </v>
      </c>
      <c r="O361" s="61" t="str">
        <f t="shared" si="49"/>
        <v xml:space="preserve"> </v>
      </c>
      <c r="P361" s="61" t="str">
        <f t="shared" si="49"/>
        <v xml:space="preserve"> </v>
      </c>
      <c r="Q361" s="61" t="str">
        <f t="shared" si="49"/>
        <v xml:space="preserve"> </v>
      </c>
      <c r="R361" s="61" t="str">
        <f t="shared" si="49"/>
        <v xml:space="preserve"> </v>
      </c>
      <c r="S361" s="61" t="str">
        <f t="shared" si="49"/>
        <v xml:space="preserve"> </v>
      </c>
      <c r="T361" s="61" t="str">
        <f t="shared" si="49"/>
        <v xml:space="preserve"> </v>
      </c>
    </row>
    <row r="362" spans="1:20" s="33" customFormat="1" ht="15" customHeight="1" x14ac:dyDescent="0.25">
      <c r="A362" s="29"/>
      <c r="B362" s="30">
        <v>2</v>
      </c>
      <c r="C362" s="36" t="s">
        <v>59</v>
      </c>
      <c r="D362" s="61">
        <f t="shared" ref="D362:T376" si="50">IF(D131=0," ",D54/D131*100)</f>
        <v>89.8164360152456</v>
      </c>
      <c r="E362" s="61">
        <f t="shared" si="50"/>
        <v>95.747432113219972</v>
      </c>
      <c r="F362" s="61">
        <f t="shared" si="50"/>
        <v>100</v>
      </c>
      <c r="G362" s="61">
        <f t="shared" si="50"/>
        <v>104.55056433572784</v>
      </c>
      <c r="H362" s="61">
        <f t="shared" si="50"/>
        <v>105.22737781186223</v>
      </c>
      <c r="I362" s="61">
        <f t="shared" si="50"/>
        <v>117.86983423978971</v>
      </c>
      <c r="J362" s="61">
        <f t="shared" si="50"/>
        <v>126.30572150303448</v>
      </c>
      <c r="K362" s="61">
        <f t="shared" si="50"/>
        <v>135.56213653817187</v>
      </c>
      <c r="L362" s="61">
        <f t="shared" si="50"/>
        <v>143.33109866197481</v>
      </c>
      <c r="M362" s="61">
        <f t="shared" si="50"/>
        <v>147.73237566689866</v>
      </c>
      <c r="N362" s="61">
        <f t="shared" si="50"/>
        <v>152.2382131247391</v>
      </c>
      <c r="O362" s="61">
        <f t="shared" si="50"/>
        <v>159.97191435147585</v>
      </c>
      <c r="P362" s="61">
        <f t="shared" si="50"/>
        <v>169.58622640399955</v>
      </c>
      <c r="Q362" s="61">
        <f t="shared" si="50"/>
        <v>174.06330278106515</v>
      </c>
      <c r="R362" s="61" t="str">
        <f t="shared" si="50"/>
        <v xml:space="preserve"> </v>
      </c>
      <c r="S362" s="61" t="str">
        <f t="shared" si="50"/>
        <v xml:space="preserve"> </v>
      </c>
      <c r="T362" s="61" t="str">
        <f t="shared" si="50"/>
        <v xml:space="preserve"> </v>
      </c>
    </row>
    <row r="363" spans="1:20" s="33" customFormat="1" ht="15" customHeight="1" x14ac:dyDescent="0.25">
      <c r="A363" s="29"/>
      <c r="B363" s="30">
        <v>3</v>
      </c>
      <c r="C363" s="36" t="s">
        <v>60</v>
      </c>
      <c r="D363" s="61" t="str">
        <f t="shared" si="50"/>
        <v xml:space="preserve"> </v>
      </c>
      <c r="E363" s="61" t="str">
        <f t="shared" si="50"/>
        <v xml:space="preserve"> </v>
      </c>
      <c r="F363" s="61" t="str">
        <f t="shared" si="50"/>
        <v xml:space="preserve"> </v>
      </c>
      <c r="G363" s="61" t="str">
        <f t="shared" si="50"/>
        <v xml:space="preserve"> </v>
      </c>
      <c r="H363" s="61" t="str">
        <f t="shared" si="50"/>
        <v xml:space="preserve"> </v>
      </c>
      <c r="I363" s="61" t="str">
        <f t="shared" si="50"/>
        <v xml:space="preserve"> </v>
      </c>
      <c r="J363" s="61" t="str">
        <f t="shared" si="50"/>
        <v xml:space="preserve"> </v>
      </c>
      <c r="K363" s="61" t="str">
        <f t="shared" si="50"/>
        <v xml:space="preserve"> </v>
      </c>
      <c r="L363" s="61" t="str">
        <f t="shared" si="50"/>
        <v xml:space="preserve"> </v>
      </c>
      <c r="M363" s="61" t="str">
        <f t="shared" si="50"/>
        <v xml:space="preserve"> </v>
      </c>
      <c r="N363" s="61" t="str">
        <f t="shared" si="50"/>
        <v xml:space="preserve"> </v>
      </c>
      <c r="O363" s="61" t="str">
        <f t="shared" si="50"/>
        <v xml:space="preserve"> </v>
      </c>
      <c r="P363" s="61" t="str">
        <f t="shared" si="50"/>
        <v xml:space="preserve"> </v>
      </c>
      <c r="Q363" s="61" t="str">
        <f t="shared" si="50"/>
        <v xml:space="preserve"> </v>
      </c>
      <c r="R363" s="61" t="str">
        <f t="shared" si="50"/>
        <v xml:space="preserve"> </v>
      </c>
      <c r="S363" s="61" t="str">
        <f t="shared" si="50"/>
        <v xml:space="preserve"> </v>
      </c>
      <c r="T363" s="61" t="str">
        <f t="shared" si="50"/>
        <v xml:space="preserve"> </v>
      </c>
    </row>
    <row r="364" spans="1:20" s="33" customFormat="1" ht="15" customHeight="1" x14ac:dyDescent="0.25">
      <c r="A364" s="29"/>
      <c r="B364" s="30">
        <v>4</v>
      </c>
      <c r="C364" s="31" t="s">
        <v>61</v>
      </c>
      <c r="D364" s="61" t="str">
        <f t="shared" si="50"/>
        <v xml:space="preserve"> </v>
      </c>
      <c r="E364" s="61" t="str">
        <f t="shared" si="50"/>
        <v xml:space="preserve"> </v>
      </c>
      <c r="F364" s="61" t="str">
        <f t="shared" si="50"/>
        <v xml:space="preserve"> </v>
      </c>
      <c r="G364" s="61" t="str">
        <f t="shared" si="50"/>
        <v xml:space="preserve"> </v>
      </c>
      <c r="H364" s="61" t="str">
        <f t="shared" si="50"/>
        <v xml:space="preserve"> </v>
      </c>
      <c r="I364" s="61" t="str">
        <f t="shared" si="50"/>
        <v xml:space="preserve"> </v>
      </c>
      <c r="J364" s="61" t="str">
        <f t="shared" si="50"/>
        <v xml:space="preserve"> </v>
      </c>
      <c r="K364" s="61" t="str">
        <f t="shared" si="50"/>
        <v xml:space="preserve"> </v>
      </c>
      <c r="L364" s="61" t="str">
        <f t="shared" si="50"/>
        <v xml:space="preserve"> </v>
      </c>
      <c r="M364" s="61" t="str">
        <f t="shared" si="50"/>
        <v xml:space="preserve"> </v>
      </c>
      <c r="N364" s="61" t="str">
        <f t="shared" si="50"/>
        <v xml:space="preserve"> </v>
      </c>
      <c r="O364" s="61" t="str">
        <f t="shared" si="50"/>
        <v xml:space="preserve"> </v>
      </c>
      <c r="P364" s="61" t="str">
        <f t="shared" si="50"/>
        <v xml:space="preserve"> </v>
      </c>
      <c r="Q364" s="61" t="str">
        <f t="shared" si="50"/>
        <v xml:space="preserve"> </v>
      </c>
      <c r="R364" s="61" t="str">
        <f t="shared" si="50"/>
        <v xml:space="preserve"> </v>
      </c>
      <c r="S364" s="61" t="str">
        <f t="shared" si="50"/>
        <v xml:space="preserve"> </v>
      </c>
      <c r="T364" s="61" t="str">
        <f t="shared" si="50"/>
        <v xml:space="preserve"> </v>
      </c>
    </row>
    <row r="365" spans="1:20" s="33" customFormat="1" ht="15" customHeight="1" x14ac:dyDescent="0.25">
      <c r="A365" s="29"/>
      <c r="B365" s="30">
        <v>5</v>
      </c>
      <c r="C365" s="36" t="s">
        <v>62</v>
      </c>
      <c r="D365" s="61" t="str">
        <f t="shared" si="50"/>
        <v xml:space="preserve"> </v>
      </c>
      <c r="E365" s="61" t="str">
        <f t="shared" si="50"/>
        <v xml:space="preserve"> </v>
      </c>
      <c r="F365" s="61" t="str">
        <f t="shared" si="50"/>
        <v xml:space="preserve"> </v>
      </c>
      <c r="G365" s="61" t="str">
        <f t="shared" si="50"/>
        <v xml:space="preserve"> </v>
      </c>
      <c r="H365" s="61" t="str">
        <f t="shared" si="50"/>
        <v xml:space="preserve"> </v>
      </c>
      <c r="I365" s="61" t="str">
        <f t="shared" si="50"/>
        <v xml:space="preserve"> </v>
      </c>
      <c r="J365" s="61" t="str">
        <f t="shared" si="50"/>
        <v xml:space="preserve"> </v>
      </c>
      <c r="K365" s="61" t="str">
        <f t="shared" si="50"/>
        <v xml:space="preserve"> </v>
      </c>
      <c r="L365" s="61" t="str">
        <f t="shared" si="50"/>
        <v xml:space="preserve"> </v>
      </c>
      <c r="M365" s="61" t="str">
        <f t="shared" si="50"/>
        <v xml:space="preserve"> </v>
      </c>
      <c r="N365" s="61" t="str">
        <f t="shared" si="50"/>
        <v xml:space="preserve"> </v>
      </c>
      <c r="O365" s="61" t="str">
        <f t="shared" si="50"/>
        <v xml:space="preserve"> </v>
      </c>
      <c r="P365" s="61" t="str">
        <f t="shared" si="50"/>
        <v xml:space="preserve"> </v>
      </c>
      <c r="Q365" s="61" t="str">
        <f t="shared" si="50"/>
        <v xml:space="preserve"> </v>
      </c>
      <c r="R365" s="61" t="str">
        <f t="shared" si="50"/>
        <v xml:space="preserve"> </v>
      </c>
      <c r="S365" s="61" t="str">
        <f t="shared" si="50"/>
        <v xml:space="preserve"> </v>
      </c>
      <c r="T365" s="61" t="str">
        <f t="shared" si="50"/>
        <v xml:space="preserve"> </v>
      </c>
    </row>
    <row r="366" spans="1:20" s="33" customFormat="1" ht="15" customHeight="1" x14ac:dyDescent="0.25">
      <c r="A366" s="29"/>
      <c r="B366" s="30">
        <v>6</v>
      </c>
      <c r="C366" s="31" t="s">
        <v>63</v>
      </c>
      <c r="D366" s="61">
        <f t="shared" si="50"/>
        <v>92.30817577522204</v>
      </c>
      <c r="E366" s="61">
        <f t="shared" si="50"/>
        <v>94.675750928709135</v>
      </c>
      <c r="F366" s="61">
        <f t="shared" si="50"/>
        <v>100</v>
      </c>
      <c r="G366" s="61">
        <f t="shared" si="50"/>
        <v>106.20877624393444</v>
      </c>
      <c r="H366" s="61">
        <f t="shared" si="50"/>
        <v>108.52520119524991</v>
      </c>
      <c r="I366" s="61">
        <f t="shared" si="50"/>
        <v>114.30565954367245</v>
      </c>
      <c r="J366" s="61">
        <f t="shared" si="50"/>
        <v>121.38670954848246</v>
      </c>
      <c r="K366" s="61">
        <f t="shared" si="50"/>
        <v>128.87536161479434</v>
      </c>
      <c r="L366" s="61">
        <f t="shared" si="50"/>
        <v>136.36401368110626</v>
      </c>
      <c r="M366" s="61">
        <f t="shared" si="50"/>
        <v>144.1274528652101</v>
      </c>
      <c r="N366" s="61">
        <f t="shared" si="50"/>
        <v>149.28721567778462</v>
      </c>
      <c r="O366" s="61">
        <f t="shared" si="50"/>
        <v>158.85652620273061</v>
      </c>
      <c r="P366" s="61">
        <f t="shared" si="50"/>
        <v>159.76860548069772</v>
      </c>
      <c r="Q366" s="61">
        <f t="shared" si="50"/>
        <v>161.7816899097545</v>
      </c>
      <c r="R366" s="61" t="str">
        <f t="shared" si="50"/>
        <v xml:space="preserve"> </v>
      </c>
      <c r="S366" s="61" t="str">
        <f t="shared" si="50"/>
        <v xml:space="preserve"> </v>
      </c>
      <c r="T366" s="61" t="str">
        <f t="shared" si="50"/>
        <v xml:space="preserve"> </v>
      </c>
    </row>
    <row r="367" spans="1:20" s="28" customFormat="1" ht="15" customHeight="1" x14ac:dyDescent="0.25">
      <c r="A367" s="37" t="s">
        <v>64</v>
      </c>
      <c r="B367" s="38" t="s">
        <v>65</v>
      </c>
      <c r="C367" s="39"/>
      <c r="D367" s="62">
        <f t="shared" si="50"/>
        <v>91.868570083822846</v>
      </c>
      <c r="E367" s="62">
        <f t="shared" si="50"/>
        <v>95.823860543937229</v>
      </c>
      <c r="F367" s="62">
        <f t="shared" si="50"/>
        <v>100</v>
      </c>
      <c r="G367" s="62">
        <f t="shared" si="50"/>
        <v>103.84116312164726</v>
      </c>
      <c r="H367" s="62">
        <f t="shared" si="50"/>
        <v>110.90881730602698</v>
      </c>
      <c r="I367" s="62">
        <f t="shared" si="50"/>
        <v>120.38013699777012</v>
      </c>
      <c r="J367" s="62">
        <f t="shared" si="50"/>
        <v>133.8928844534851</v>
      </c>
      <c r="K367" s="62">
        <f t="shared" si="50"/>
        <v>143.34553357815091</v>
      </c>
      <c r="L367" s="62">
        <f t="shared" si="50"/>
        <v>153.41699723735914</v>
      </c>
      <c r="M367" s="62">
        <f t="shared" si="50"/>
        <v>160.31760358867587</v>
      </c>
      <c r="N367" s="62">
        <f t="shared" si="50"/>
        <v>163.58074371728773</v>
      </c>
      <c r="O367" s="62">
        <f t="shared" si="50"/>
        <v>167.04153297301488</v>
      </c>
      <c r="P367" s="62">
        <f t="shared" si="50"/>
        <v>169.76724821600334</v>
      </c>
      <c r="Q367" s="62">
        <f t="shared" si="50"/>
        <v>172.65628966819909</v>
      </c>
      <c r="R367" s="62" t="str">
        <f t="shared" si="50"/>
        <v xml:space="preserve"> </v>
      </c>
      <c r="S367" s="62" t="str">
        <f t="shared" si="50"/>
        <v xml:space="preserve"> </v>
      </c>
      <c r="T367" s="62" t="str">
        <f t="shared" si="50"/>
        <v xml:space="preserve"> </v>
      </c>
    </row>
    <row r="368" spans="1:20" s="33" customFormat="1" ht="15" customHeight="1" x14ac:dyDescent="0.25">
      <c r="A368" s="29"/>
      <c r="B368" s="30">
        <v>1</v>
      </c>
      <c r="C368" s="36" t="s">
        <v>66</v>
      </c>
      <c r="D368" s="61">
        <f t="shared" si="50"/>
        <v>91.657521992824144</v>
      </c>
      <c r="E368" s="61">
        <f t="shared" si="50"/>
        <v>94.445905698824845</v>
      </c>
      <c r="F368" s="61">
        <f t="shared" si="50"/>
        <v>100</v>
      </c>
      <c r="G368" s="61">
        <f t="shared" si="50"/>
        <v>105.17344479361191</v>
      </c>
      <c r="H368" s="61">
        <f t="shared" si="50"/>
        <v>112.52823532670493</v>
      </c>
      <c r="I368" s="61">
        <f t="shared" si="50"/>
        <v>120.79364961520037</v>
      </c>
      <c r="J368" s="61">
        <f t="shared" si="50"/>
        <v>137.98796900167355</v>
      </c>
      <c r="K368" s="61">
        <f t="shared" si="50"/>
        <v>141.97374756156756</v>
      </c>
      <c r="L368" s="61">
        <f t="shared" si="50"/>
        <v>147.55055190695742</v>
      </c>
      <c r="M368" s="61">
        <f t="shared" si="50"/>
        <v>153.2778888014779</v>
      </c>
      <c r="N368" s="61">
        <f t="shared" si="50"/>
        <v>156.38942994414791</v>
      </c>
      <c r="O368" s="61">
        <f t="shared" si="50"/>
        <v>157.76565692765638</v>
      </c>
      <c r="P368" s="61">
        <f t="shared" si="50"/>
        <v>158.74380400060787</v>
      </c>
      <c r="Q368" s="61">
        <f t="shared" si="50"/>
        <v>160.75985031141562</v>
      </c>
      <c r="R368" s="61" t="str">
        <f t="shared" si="50"/>
        <v xml:space="preserve"> </v>
      </c>
      <c r="S368" s="61" t="str">
        <f t="shared" si="50"/>
        <v xml:space="preserve"> </v>
      </c>
      <c r="T368" s="61" t="str">
        <f t="shared" si="50"/>
        <v xml:space="preserve"> </v>
      </c>
    </row>
    <row r="369" spans="1:20" s="33" customFormat="1" ht="15" customHeight="1" x14ac:dyDescent="0.25">
      <c r="A369" s="29"/>
      <c r="B369" s="30">
        <v>2</v>
      </c>
      <c r="C369" s="36" t="s">
        <v>67</v>
      </c>
      <c r="D369" s="61">
        <f t="shared" si="50"/>
        <v>91.956510219637664</v>
      </c>
      <c r="E369" s="61">
        <f t="shared" si="50"/>
        <v>96.413079767475026</v>
      </c>
      <c r="F369" s="61">
        <f t="shared" si="50"/>
        <v>100</v>
      </c>
      <c r="G369" s="61">
        <f t="shared" si="50"/>
        <v>103.30576027303286</v>
      </c>
      <c r="H369" s="61">
        <f t="shared" si="50"/>
        <v>110.24758290396636</v>
      </c>
      <c r="I369" s="61">
        <f t="shared" si="50"/>
        <v>120.21640536392478</v>
      </c>
      <c r="J369" s="61">
        <f t="shared" si="50"/>
        <v>132.31236454369181</v>
      </c>
      <c r="K369" s="61">
        <f t="shared" si="50"/>
        <v>143.82443045688166</v>
      </c>
      <c r="L369" s="61">
        <f t="shared" si="50"/>
        <v>155.33649637007147</v>
      </c>
      <c r="M369" s="61">
        <f t="shared" si="50"/>
        <v>162.4836343531525</v>
      </c>
      <c r="N369" s="61">
        <f t="shared" si="50"/>
        <v>165.77121278145736</v>
      </c>
      <c r="O369" s="61">
        <f t="shared" si="50"/>
        <v>169.78287613076864</v>
      </c>
      <c r="P369" s="61">
        <f t="shared" si="50"/>
        <v>172.55033701170021</v>
      </c>
      <c r="Q369" s="61">
        <f t="shared" si="50"/>
        <v>176.22565919004941</v>
      </c>
      <c r="R369" s="61" t="str">
        <f t="shared" si="50"/>
        <v xml:space="preserve"> </v>
      </c>
      <c r="S369" s="61" t="str">
        <f t="shared" si="50"/>
        <v xml:space="preserve"> </v>
      </c>
      <c r="T369" s="61" t="str">
        <f t="shared" si="50"/>
        <v xml:space="preserve"> </v>
      </c>
    </row>
    <row r="370" spans="1:20" s="28" customFormat="1" ht="15" customHeight="1" x14ac:dyDescent="0.25">
      <c r="A370" s="37" t="s">
        <v>68</v>
      </c>
      <c r="B370" s="38" t="s">
        <v>69</v>
      </c>
      <c r="C370" s="39"/>
      <c r="D370" s="62">
        <f t="shared" si="50"/>
        <v>87.764606297499384</v>
      </c>
      <c r="E370" s="62">
        <f t="shared" si="50"/>
        <v>94.927129547207272</v>
      </c>
      <c r="F370" s="62">
        <f t="shared" si="50"/>
        <v>100</v>
      </c>
      <c r="G370" s="62">
        <f t="shared" si="50"/>
        <v>102.80688842471122</v>
      </c>
      <c r="H370" s="62">
        <f t="shared" si="50"/>
        <v>107.40360846437534</v>
      </c>
      <c r="I370" s="62">
        <f t="shared" si="50"/>
        <v>110.09186586506227</v>
      </c>
      <c r="J370" s="62">
        <f t="shared" si="50"/>
        <v>111.96280508939181</v>
      </c>
      <c r="K370" s="62">
        <f t="shared" si="50"/>
        <v>124.22274713950165</v>
      </c>
      <c r="L370" s="62">
        <f t="shared" si="50"/>
        <v>125.03066528730811</v>
      </c>
      <c r="M370" s="62">
        <f t="shared" si="50"/>
        <v>125.20212110343539</v>
      </c>
      <c r="N370" s="62">
        <f t="shared" si="50"/>
        <v>126.76019275679724</v>
      </c>
      <c r="O370" s="62">
        <f t="shared" si="50"/>
        <v>129.47286088179268</v>
      </c>
      <c r="P370" s="62">
        <f t="shared" si="50"/>
        <v>129.30454616264637</v>
      </c>
      <c r="Q370" s="62">
        <f t="shared" si="50"/>
        <v>129.84762525652951</v>
      </c>
      <c r="R370" s="62" t="str">
        <f t="shared" si="50"/>
        <v xml:space="preserve"> </v>
      </c>
      <c r="S370" s="62" t="str">
        <f t="shared" si="50"/>
        <v xml:space="preserve"> </v>
      </c>
      <c r="T370" s="62" t="str">
        <f t="shared" si="50"/>
        <v xml:space="preserve"> </v>
      </c>
    </row>
    <row r="371" spans="1:20" s="28" customFormat="1" ht="15" customHeight="1" x14ac:dyDescent="0.25">
      <c r="A371" s="37" t="s">
        <v>70</v>
      </c>
      <c r="B371" s="38" t="s">
        <v>71</v>
      </c>
      <c r="C371" s="39"/>
      <c r="D371" s="62">
        <f t="shared" si="50"/>
        <v>92.353829489752385</v>
      </c>
      <c r="E371" s="62">
        <f t="shared" si="50"/>
        <v>97.750599637939743</v>
      </c>
      <c r="F371" s="62">
        <f t="shared" si="50"/>
        <v>99.999999999999929</v>
      </c>
      <c r="G371" s="62">
        <f t="shared" si="50"/>
        <v>105.53542490953043</v>
      </c>
      <c r="H371" s="62">
        <f t="shared" si="50"/>
        <v>116.10212728999474</v>
      </c>
      <c r="I371" s="62">
        <f t="shared" si="50"/>
        <v>122.63139237687702</v>
      </c>
      <c r="J371" s="62">
        <f t="shared" si="50"/>
        <v>128.98204020628614</v>
      </c>
      <c r="K371" s="62">
        <f t="shared" si="50"/>
        <v>134.19363503555849</v>
      </c>
      <c r="L371" s="62">
        <f t="shared" si="50"/>
        <v>138.85397461937993</v>
      </c>
      <c r="M371" s="62">
        <f t="shared" si="50"/>
        <v>143.35506526981416</v>
      </c>
      <c r="N371" s="62">
        <f t="shared" si="50"/>
        <v>148.1646671381568</v>
      </c>
      <c r="O371" s="62">
        <f t="shared" si="50"/>
        <v>150.36150341174346</v>
      </c>
      <c r="P371" s="62">
        <f t="shared" si="50"/>
        <v>149.88966592361413</v>
      </c>
      <c r="Q371" s="62">
        <f t="shared" si="50"/>
        <v>158.26934799126047</v>
      </c>
      <c r="R371" s="62" t="str">
        <f t="shared" si="50"/>
        <v xml:space="preserve"> </v>
      </c>
      <c r="S371" s="62" t="str">
        <f t="shared" si="50"/>
        <v xml:space="preserve"> </v>
      </c>
      <c r="T371" s="62" t="str">
        <f t="shared" si="50"/>
        <v xml:space="preserve"> </v>
      </c>
    </row>
    <row r="372" spans="1:20" s="33" customFormat="1" ht="15" customHeight="1" x14ac:dyDescent="0.25">
      <c r="A372" s="29"/>
      <c r="B372" s="30">
        <v>1</v>
      </c>
      <c r="C372" s="47" t="s">
        <v>72</v>
      </c>
      <c r="D372" s="61">
        <f t="shared" si="50"/>
        <v>92.425074007860303</v>
      </c>
      <c r="E372" s="61">
        <f t="shared" si="50"/>
        <v>97.862626680355632</v>
      </c>
      <c r="F372" s="61">
        <f t="shared" si="50"/>
        <v>99.999999999999929</v>
      </c>
      <c r="G372" s="61">
        <f t="shared" si="50"/>
        <v>105.64885275524098</v>
      </c>
      <c r="H372" s="61">
        <f t="shared" si="50"/>
        <v>116.71612278914382</v>
      </c>
      <c r="I372" s="61">
        <f t="shared" si="50"/>
        <v>123.45050937542345</v>
      </c>
      <c r="J372" s="61">
        <f t="shared" si="50"/>
        <v>129.4996167049564</v>
      </c>
      <c r="K372" s="61">
        <f t="shared" si="50"/>
        <v>134.50066869291652</v>
      </c>
      <c r="L372" s="61">
        <f t="shared" si="50"/>
        <v>139.12902413507052</v>
      </c>
      <c r="M372" s="61">
        <f t="shared" si="50"/>
        <v>143.6987148642533</v>
      </c>
      <c r="N372" s="61">
        <f t="shared" si="50"/>
        <v>148.55246365473116</v>
      </c>
      <c r="O372" s="61">
        <f t="shared" si="50"/>
        <v>150.63219814589738</v>
      </c>
      <c r="P372" s="61">
        <f t="shared" si="50"/>
        <v>149.92422681461167</v>
      </c>
      <c r="Q372" s="61">
        <f t="shared" si="50"/>
        <v>158.84471831008108</v>
      </c>
      <c r="R372" s="61" t="str">
        <f t="shared" si="50"/>
        <v xml:space="preserve"> </v>
      </c>
      <c r="S372" s="61" t="str">
        <f t="shared" si="50"/>
        <v xml:space="preserve"> </v>
      </c>
      <c r="T372" s="61" t="str">
        <f t="shared" si="50"/>
        <v xml:space="preserve"> </v>
      </c>
    </row>
    <row r="373" spans="1:20" s="33" customFormat="1" ht="15" customHeight="1" x14ac:dyDescent="0.25">
      <c r="A373" s="29"/>
      <c r="B373" s="30">
        <v>2</v>
      </c>
      <c r="C373" s="47" t="s">
        <v>73</v>
      </c>
      <c r="D373" s="61">
        <f t="shared" si="50"/>
        <v>90.732151198806406</v>
      </c>
      <c r="E373" s="61">
        <f t="shared" si="50"/>
        <v>94.259728536442182</v>
      </c>
      <c r="F373" s="61">
        <f t="shared" si="50"/>
        <v>100</v>
      </c>
      <c r="G373" s="61">
        <f t="shared" si="50"/>
        <v>106.92304103185334</v>
      </c>
      <c r="H373" s="61">
        <f t="shared" si="50"/>
        <v>110.21545799747337</v>
      </c>
      <c r="I373" s="61">
        <f t="shared" si="50"/>
        <v>115.71402410896209</v>
      </c>
      <c r="J373" s="61">
        <f t="shared" si="50"/>
        <v>122.45898976382648</v>
      </c>
      <c r="K373" s="61">
        <f t="shared" si="50"/>
        <v>128.48161638898915</v>
      </c>
      <c r="L373" s="61">
        <f t="shared" si="50"/>
        <v>134.50424301415188</v>
      </c>
      <c r="M373" s="61">
        <f t="shared" si="50"/>
        <v>136.65227240912625</v>
      </c>
      <c r="N373" s="61">
        <f t="shared" si="50"/>
        <v>140.77041807996798</v>
      </c>
      <c r="O373" s="61">
        <f t="shared" si="50"/>
        <v>143.03682181105546</v>
      </c>
      <c r="P373" s="61">
        <f t="shared" si="50"/>
        <v>143.83782801319737</v>
      </c>
      <c r="Q373" s="61">
        <f t="shared" si="50"/>
        <v>146.85842240147451</v>
      </c>
      <c r="R373" s="61" t="str">
        <f t="shared" si="50"/>
        <v xml:space="preserve"> </v>
      </c>
      <c r="S373" s="61" t="str">
        <f t="shared" si="50"/>
        <v xml:space="preserve"> </v>
      </c>
      <c r="T373" s="61" t="str">
        <f t="shared" si="50"/>
        <v xml:space="preserve"> </v>
      </c>
    </row>
    <row r="374" spans="1:20" s="33" customFormat="1" ht="15" customHeight="1" x14ac:dyDescent="0.25">
      <c r="A374" s="29"/>
      <c r="B374" s="30">
        <v>3</v>
      </c>
      <c r="C374" s="47" t="s">
        <v>74</v>
      </c>
      <c r="D374" s="61">
        <f t="shared" si="50"/>
        <v>91.277796090063489</v>
      </c>
      <c r="E374" s="61">
        <f t="shared" si="50"/>
        <v>95.477965898943125</v>
      </c>
      <c r="F374" s="61">
        <f t="shared" si="50"/>
        <v>100</v>
      </c>
      <c r="G374" s="61">
        <f t="shared" si="50"/>
        <v>103.80030958656603</v>
      </c>
      <c r="H374" s="61">
        <f t="shared" si="50"/>
        <v>109.11367498695689</v>
      </c>
      <c r="I374" s="61">
        <f t="shared" si="50"/>
        <v>112.10125829171974</v>
      </c>
      <c r="J374" s="61">
        <f t="shared" si="50"/>
        <v>123.21173234924868</v>
      </c>
      <c r="K374" s="61">
        <f t="shared" si="50"/>
        <v>131.92600418796007</v>
      </c>
      <c r="L374" s="61">
        <f t="shared" si="50"/>
        <v>136.85760929322257</v>
      </c>
      <c r="M374" s="61">
        <f t="shared" si="50"/>
        <v>141.28287307145973</v>
      </c>
      <c r="N374" s="61">
        <f t="shared" si="50"/>
        <v>145.69089871128924</v>
      </c>
      <c r="O374" s="61">
        <f t="shared" si="50"/>
        <v>149.59541479675178</v>
      </c>
      <c r="P374" s="61">
        <f t="shared" si="50"/>
        <v>151.9889414334998</v>
      </c>
      <c r="Q374" s="61">
        <f t="shared" si="50"/>
        <v>154.35996891986238</v>
      </c>
      <c r="R374" s="61" t="str">
        <f t="shared" si="50"/>
        <v xml:space="preserve"> </v>
      </c>
      <c r="S374" s="61" t="str">
        <f t="shared" si="50"/>
        <v xml:space="preserve"> </v>
      </c>
      <c r="T374" s="61" t="str">
        <f t="shared" si="50"/>
        <v xml:space="preserve"> </v>
      </c>
    </row>
    <row r="375" spans="1:20" s="33" customFormat="1" x14ac:dyDescent="0.25">
      <c r="A375" s="29"/>
      <c r="B375" s="30">
        <v>4</v>
      </c>
      <c r="C375" s="47" t="s">
        <v>75</v>
      </c>
      <c r="D375" s="61">
        <f t="shared" si="50"/>
        <v>91.304347826086953</v>
      </c>
      <c r="E375" s="61">
        <f t="shared" si="50"/>
        <v>95.652173913043484</v>
      </c>
      <c r="F375" s="61">
        <f t="shared" si="50"/>
        <v>100</v>
      </c>
      <c r="G375" s="61">
        <f t="shared" si="50"/>
        <v>102.56410256410255</v>
      </c>
      <c r="H375" s="61">
        <f t="shared" si="50"/>
        <v>103.36134453781514</v>
      </c>
      <c r="I375" s="61">
        <f t="shared" si="50"/>
        <v>105.78512396694215</v>
      </c>
      <c r="J375" s="61">
        <f t="shared" si="50"/>
        <v>106.45161290322579</v>
      </c>
      <c r="K375" s="61">
        <f t="shared" si="50"/>
        <v>108.54991572312048</v>
      </c>
      <c r="L375" s="61">
        <f t="shared" si="50"/>
        <v>110.64821854301516</v>
      </c>
      <c r="M375" s="61">
        <f t="shared" si="50"/>
        <v>112.54345218974098</v>
      </c>
      <c r="N375" s="61">
        <f t="shared" si="50"/>
        <v>113.77017581860913</v>
      </c>
      <c r="O375" s="61">
        <f t="shared" si="50"/>
        <v>114.95338564712266</v>
      </c>
      <c r="P375" s="61">
        <f t="shared" si="50"/>
        <v>114.95338564712263</v>
      </c>
      <c r="Q375" s="61">
        <f t="shared" si="50"/>
        <v>117.37890208427693</v>
      </c>
      <c r="R375" s="61" t="str">
        <f t="shared" si="50"/>
        <v xml:space="preserve"> </v>
      </c>
      <c r="S375" s="61" t="str">
        <f t="shared" si="50"/>
        <v xml:space="preserve"> </v>
      </c>
      <c r="T375" s="61" t="str">
        <f t="shared" si="50"/>
        <v xml:space="preserve"> </v>
      </c>
    </row>
    <row r="376" spans="1:20" s="33" customFormat="1" ht="15" customHeight="1" x14ac:dyDescent="0.25">
      <c r="A376" s="37" t="s">
        <v>76</v>
      </c>
      <c r="B376" s="38" t="s">
        <v>77</v>
      </c>
      <c r="C376" s="39"/>
      <c r="D376" s="62">
        <f t="shared" si="50"/>
        <v>91.583788790330317</v>
      </c>
      <c r="E376" s="62">
        <f t="shared" si="50"/>
        <v>96.315190262444943</v>
      </c>
      <c r="F376" s="62">
        <f t="shared" si="50"/>
        <v>100</v>
      </c>
      <c r="G376" s="62">
        <f t="shared" si="50"/>
        <v>104.04496293322514</v>
      </c>
      <c r="H376" s="62">
        <f t="shared" si="50"/>
        <v>109.84578552937549</v>
      </c>
      <c r="I376" s="62">
        <f t="shared" si="50"/>
        <v>114.60640098310704</v>
      </c>
      <c r="J376" s="62">
        <f t="shared" si="50"/>
        <v>121.80651450514767</v>
      </c>
      <c r="K376" s="62">
        <f t="shared" si="50"/>
        <v>132.94592537853825</v>
      </c>
      <c r="L376" s="62">
        <f t="shared" si="50"/>
        <v>140.66369635275277</v>
      </c>
      <c r="M376" s="62">
        <f t="shared" si="50"/>
        <v>148.69044056738008</v>
      </c>
      <c r="N376" s="62">
        <f t="shared" si="50"/>
        <v>151.1783727183178</v>
      </c>
      <c r="O376" s="62">
        <f t="shared" si="50"/>
        <v>153.71816937998557</v>
      </c>
      <c r="P376" s="62">
        <f t="shared" si="50"/>
        <v>154.25618297281551</v>
      </c>
      <c r="Q376" s="62">
        <f t="shared" si="50"/>
        <v>155.89129851232735</v>
      </c>
      <c r="R376" s="62" t="str">
        <f t="shared" si="50"/>
        <v xml:space="preserve"> </v>
      </c>
      <c r="S376" s="62" t="str">
        <f t="shared" si="50"/>
        <v xml:space="preserve"> </v>
      </c>
      <c r="T376" s="62" t="str">
        <f t="shared" si="50"/>
        <v xml:space="preserve"> </v>
      </c>
    </row>
    <row r="377" spans="1:20" s="33" customFormat="1" ht="15" customHeight="1" x14ac:dyDescent="0.25">
      <c r="A377" s="37" t="s">
        <v>78</v>
      </c>
      <c r="B377" s="38" t="s">
        <v>79</v>
      </c>
      <c r="C377" s="39"/>
      <c r="D377" s="62">
        <f t="shared" ref="D377:T383" si="51">IF(D146=0," ",D69/D146*100)</f>
        <v>93.169058554100985</v>
      </c>
      <c r="E377" s="62">
        <f t="shared" si="51"/>
        <v>96.226985967163984</v>
      </c>
      <c r="F377" s="62">
        <f t="shared" si="51"/>
        <v>100</v>
      </c>
      <c r="G377" s="62">
        <f t="shared" si="51"/>
        <v>105.16879081065893</v>
      </c>
      <c r="H377" s="62">
        <f t="shared" si="51"/>
        <v>111.37371846910075</v>
      </c>
      <c r="I377" s="62">
        <f t="shared" si="51"/>
        <v>117.08933666526357</v>
      </c>
      <c r="J377" s="62">
        <f t="shared" si="51"/>
        <v>125.61731254915898</v>
      </c>
      <c r="K377" s="62">
        <f t="shared" si="51"/>
        <v>132.78653762445222</v>
      </c>
      <c r="L377" s="62">
        <f t="shared" si="51"/>
        <v>139.95576269974549</v>
      </c>
      <c r="M377" s="62">
        <f t="shared" si="51"/>
        <v>143.50642496704216</v>
      </c>
      <c r="N377" s="62">
        <f t="shared" si="51"/>
        <v>146.6779169588138</v>
      </c>
      <c r="O377" s="62">
        <f t="shared" si="51"/>
        <v>151.41561367658346</v>
      </c>
      <c r="P377" s="62">
        <f t="shared" si="51"/>
        <v>155.76124178910143</v>
      </c>
      <c r="Q377" s="62">
        <f t="shared" si="51"/>
        <v>154.88897883508244</v>
      </c>
      <c r="R377" s="62" t="str">
        <f t="shared" si="51"/>
        <v xml:space="preserve"> </v>
      </c>
      <c r="S377" s="62" t="str">
        <f t="shared" si="51"/>
        <v xml:space="preserve"> </v>
      </c>
      <c r="T377" s="62" t="str">
        <f t="shared" si="51"/>
        <v xml:space="preserve"> </v>
      </c>
    </row>
    <row r="378" spans="1:20" s="33" customFormat="1" ht="15" customHeight="1" x14ac:dyDescent="0.25">
      <c r="A378" s="37" t="s">
        <v>80</v>
      </c>
      <c r="B378" s="38" t="s">
        <v>81</v>
      </c>
      <c r="C378" s="39"/>
      <c r="D378" s="62">
        <f t="shared" si="51"/>
        <v>88.196782783497028</v>
      </c>
      <c r="E378" s="62">
        <f t="shared" si="51"/>
        <v>97.169998829375231</v>
      </c>
      <c r="F378" s="62">
        <f t="shared" si="51"/>
        <v>100</v>
      </c>
      <c r="G378" s="62">
        <f t="shared" si="51"/>
        <v>104.79161210192294</v>
      </c>
      <c r="H378" s="62">
        <f t="shared" si="51"/>
        <v>111.91713606240769</v>
      </c>
      <c r="I378" s="62">
        <f t="shared" si="51"/>
        <v>113.7943855485024</v>
      </c>
      <c r="J378" s="62">
        <f t="shared" si="51"/>
        <v>116.35014472462315</v>
      </c>
      <c r="K378" s="62">
        <f t="shared" si="51"/>
        <v>120.73359742834326</v>
      </c>
      <c r="L378" s="62">
        <f t="shared" si="51"/>
        <v>125.22279853677463</v>
      </c>
      <c r="M378" s="62">
        <f t="shared" si="51"/>
        <v>127.07399798585899</v>
      </c>
      <c r="N378" s="62">
        <f t="shared" si="51"/>
        <v>129.947078848389</v>
      </c>
      <c r="O378" s="62">
        <f t="shared" si="51"/>
        <v>132.83190399882326</v>
      </c>
      <c r="P378" s="62">
        <f t="shared" si="51"/>
        <v>137.05595854598585</v>
      </c>
      <c r="Q378" s="62">
        <f t="shared" si="51"/>
        <v>138.20722859777214</v>
      </c>
      <c r="R378" s="62" t="str">
        <f t="shared" si="51"/>
        <v xml:space="preserve"> </v>
      </c>
      <c r="S378" s="62" t="str">
        <f t="shared" si="51"/>
        <v xml:space="preserve"> </v>
      </c>
      <c r="T378" s="62" t="str">
        <f t="shared" si="51"/>
        <v xml:space="preserve"> </v>
      </c>
    </row>
    <row r="379" spans="1:20" s="33" customFormat="1" ht="15" customHeight="1" x14ac:dyDescent="0.25">
      <c r="A379" s="37" t="s">
        <v>82</v>
      </c>
      <c r="B379" s="38" t="s">
        <v>83</v>
      </c>
      <c r="C379" s="39"/>
      <c r="D379" s="62">
        <f t="shared" si="51"/>
        <v>90.290052560817784</v>
      </c>
      <c r="E379" s="62">
        <f t="shared" si="51"/>
        <v>93.636770806622692</v>
      </c>
      <c r="F379" s="62">
        <f t="shared" si="51"/>
        <v>100</v>
      </c>
      <c r="G379" s="62">
        <f t="shared" si="51"/>
        <v>107.08764961600647</v>
      </c>
      <c r="H379" s="62">
        <f t="shared" si="51"/>
        <v>113.48915001971041</v>
      </c>
      <c r="I379" s="62">
        <f t="shared" si="51"/>
        <v>117.75692740546133</v>
      </c>
      <c r="J379" s="62">
        <f t="shared" si="51"/>
        <v>124.81060951587841</v>
      </c>
      <c r="K379" s="62">
        <f t="shared" si="51"/>
        <v>137.21447071392657</v>
      </c>
      <c r="L379" s="62">
        <f t="shared" si="51"/>
        <v>146.57423427445588</v>
      </c>
      <c r="M379" s="62">
        <f t="shared" si="51"/>
        <v>149.10584529117284</v>
      </c>
      <c r="N379" s="62">
        <f t="shared" si="51"/>
        <v>152.07252635604891</v>
      </c>
      <c r="O379" s="62">
        <f t="shared" si="51"/>
        <v>155.53977995696684</v>
      </c>
      <c r="P379" s="62">
        <f t="shared" si="51"/>
        <v>158.99276307201146</v>
      </c>
      <c r="Q379" s="62">
        <f t="shared" si="51"/>
        <v>160.13751096612995</v>
      </c>
      <c r="R379" s="62" t="str">
        <f t="shared" si="51"/>
        <v xml:space="preserve"> </v>
      </c>
      <c r="S379" s="62" t="str">
        <f t="shared" si="51"/>
        <v xml:space="preserve"> </v>
      </c>
      <c r="T379" s="62" t="str">
        <f t="shared" si="51"/>
        <v xml:space="preserve"> </v>
      </c>
    </row>
    <row r="380" spans="1:20" s="33" customFormat="1" ht="15" customHeight="1" x14ac:dyDescent="0.25">
      <c r="A380" s="37" t="s">
        <v>84</v>
      </c>
      <c r="B380" s="38" t="s">
        <v>85</v>
      </c>
      <c r="C380" s="39"/>
      <c r="D380" s="62">
        <f t="shared" si="51"/>
        <v>93.513602626058002</v>
      </c>
      <c r="E380" s="62">
        <f t="shared" si="51"/>
        <v>97.337265401045912</v>
      </c>
      <c r="F380" s="62">
        <f t="shared" si="51"/>
        <v>100</v>
      </c>
      <c r="G380" s="62">
        <f t="shared" si="51"/>
        <v>104.91786768287261</v>
      </c>
      <c r="H380" s="62">
        <f t="shared" si="51"/>
        <v>107.91135608927836</v>
      </c>
      <c r="I380" s="62">
        <f t="shared" si="51"/>
        <v>112.75858414295396</v>
      </c>
      <c r="J380" s="62">
        <f t="shared" si="51"/>
        <v>123.99124746651466</v>
      </c>
      <c r="K380" s="62">
        <f t="shared" si="51"/>
        <v>138.47300257886792</v>
      </c>
      <c r="L380" s="62">
        <f t="shared" si="51"/>
        <v>145.19522460669251</v>
      </c>
      <c r="M380" s="62">
        <f t="shared" si="51"/>
        <v>148.12118224662021</v>
      </c>
      <c r="N380" s="62">
        <f t="shared" si="51"/>
        <v>151.44362417025451</v>
      </c>
      <c r="O380" s="62">
        <f t="shared" si="51"/>
        <v>157.28934806322633</v>
      </c>
      <c r="P380" s="62">
        <f t="shared" si="51"/>
        <v>161.00137667751849</v>
      </c>
      <c r="Q380" s="62">
        <f t="shared" si="51"/>
        <v>162.70799127030017</v>
      </c>
      <c r="R380" s="62" t="str">
        <f t="shared" si="51"/>
        <v xml:space="preserve"> </v>
      </c>
      <c r="S380" s="62" t="str">
        <f t="shared" si="51"/>
        <v xml:space="preserve"> </v>
      </c>
      <c r="T380" s="62" t="str">
        <f t="shared" si="51"/>
        <v xml:space="preserve"> </v>
      </c>
    </row>
    <row r="381" spans="1:20" s="33" customFormat="1" ht="15" customHeight="1" x14ac:dyDescent="0.25">
      <c r="A381" s="37" t="s">
        <v>86</v>
      </c>
      <c r="B381" s="48" t="s">
        <v>87</v>
      </c>
      <c r="C381" s="49"/>
      <c r="D381" s="63">
        <f t="shared" si="51"/>
        <v>93.29331890134236</v>
      </c>
      <c r="E381" s="63">
        <f t="shared" si="51"/>
        <v>98.678549288350752</v>
      </c>
      <c r="F381" s="63">
        <f t="shared" si="51"/>
        <v>100</v>
      </c>
      <c r="G381" s="63">
        <f t="shared" si="51"/>
        <v>109.89385813327775</v>
      </c>
      <c r="H381" s="63">
        <f t="shared" si="51"/>
        <v>107.33598127592012</v>
      </c>
      <c r="I381" s="63">
        <f t="shared" si="51"/>
        <v>111.41666882556463</v>
      </c>
      <c r="J381" s="63">
        <f t="shared" si="51"/>
        <v>123.14595535115754</v>
      </c>
      <c r="K381" s="63">
        <f t="shared" si="51"/>
        <v>138.16122212854151</v>
      </c>
      <c r="L381" s="63">
        <f t="shared" si="51"/>
        <v>144.31964559694566</v>
      </c>
      <c r="M381" s="63">
        <f t="shared" si="51"/>
        <v>146.81360485582374</v>
      </c>
      <c r="N381" s="63">
        <f t="shared" si="51"/>
        <v>148.78972204843873</v>
      </c>
      <c r="O381" s="63">
        <f t="shared" si="51"/>
        <v>151.06620479577987</v>
      </c>
      <c r="P381" s="63">
        <f t="shared" si="51"/>
        <v>154.76732681327647</v>
      </c>
      <c r="Q381" s="63">
        <f t="shared" si="51"/>
        <v>155.95903522973873</v>
      </c>
      <c r="R381" s="63" t="str">
        <f t="shared" si="51"/>
        <v xml:space="preserve"> </v>
      </c>
      <c r="S381" s="63" t="str">
        <f t="shared" si="51"/>
        <v xml:space="preserve"> </v>
      </c>
      <c r="T381" s="63" t="str">
        <f t="shared" si="51"/>
        <v xml:space="preserve"> </v>
      </c>
    </row>
    <row r="382" spans="1:20" s="5" customFormat="1" ht="20.25" customHeight="1" x14ac:dyDescent="0.25">
      <c r="A382" s="64"/>
      <c r="B382" s="65" t="s">
        <v>88</v>
      </c>
      <c r="C382" s="65"/>
      <c r="D382" s="66">
        <f t="shared" si="51"/>
        <v>90.983096227627215</v>
      </c>
      <c r="E382" s="66">
        <f t="shared" si="51"/>
        <v>95.002516289519889</v>
      </c>
      <c r="F382" s="66">
        <f t="shared" si="51"/>
        <v>100</v>
      </c>
      <c r="G382" s="66">
        <f t="shared" si="51"/>
        <v>104.91231304547841</v>
      </c>
      <c r="H382" s="66">
        <f t="shared" si="51"/>
        <v>108.83369385408903</v>
      </c>
      <c r="I382" s="66">
        <f t="shared" si="51"/>
        <v>111.06579766620375</v>
      </c>
      <c r="J382" s="66">
        <f t="shared" si="51"/>
        <v>118.15234623400205</v>
      </c>
      <c r="K382" s="66">
        <f t="shared" si="51"/>
        <v>126.63069157112888</v>
      </c>
      <c r="L382" s="66">
        <f t="shared" si="51"/>
        <v>133.14928766127906</v>
      </c>
      <c r="M382" s="66">
        <f t="shared" si="51"/>
        <v>136.75857620866648</v>
      </c>
      <c r="N382" s="66">
        <f t="shared" si="51"/>
        <v>134.91948884231806</v>
      </c>
      <c r="O382" s="66">
        <f t="shared" si="51"/>
        <v>134.96463953899837</v>
      </c>
      <c r="P382" s="66">
        <f t="shared" si="51"/>
        <v>141.54246311870762</v>
      </c>
      <c r="Q382" s="66">
        <f t="shared" si="51"/>
        <v>157.31108706583018</v>
      </c>
      <c r="R382" s="66" t="str">
        <f t="shared" si="51"/>
        <v xml:space="preserve"> </v>
      </c>
      <c r="S382" s="66" t="str">
        <f t="shared" si="51"/>
        <v xml:space="preserve"> </v>
      </c>
      <c r="T382" s="66" t="str">
        <f t="shared" si="51"/>
        <v xml:space="preserve"> </v>
      </c>
    </row>
    <row r="383" spans="1:20" s="5" customFormat="1" ht="20.25" customHeight="1" x14ac:dyDescent="0.25">
      <c r="A383" s="67" t="s">
        <v>93</v>
      </c>
      <c r="B383" s="67"/>
      <c r="C383" s="68"/>
      <c r="D383" s="66">
        <f t="shared" si="51"/>
        <v>90.983096227627243</v>
      </c>
      <c r="E383" s="66">
        <f t="shared" si="51"/>
        <v>95.002516289519889</v>
      </c>
      <c r="F383" s="66">
        <f t="shared" si="51"/>
        <v>100</v>
      </c>
      <c r="G383" s="66">
        <f t="shared" si="51"/>
        <v>104.91231304547841</v>
      </c>
      <c r="H383" s="66">
        <f t="shared" si="51"/>
        <v>108.83369385408901</v>
      </c>
      <c r="I383" s="66">
        <f t="shared" si="51"/>
        <v>111.06579766620376</v>
      </c>
      <c r="J383" s="66">
        <f t="shared" si="51"/>
        <v>118.15234623400211</v>
      </c>
      <c r="K383" s="66">
        <f t="shared" si="51"/>
        <v>126.63069157112888</v>
      </c>
      <c r="L383" s="66">
        <f t="shared" si="51"/>
        <v>133.14928766127906</v>
      </c>
      <c r="M383" s="66">
        <f t="shared" si="51"/>
        <v>136.75857620866643</v>
      </c>
      <c r="N383" s="66">
        <f t="shared" si="51"/>
        <v>134.91948884231806</v>
      </c>
      <c r="O383" s="66">
        <f t="shared" si="51"/>
        <v>134.96463953899834</v>
      </c>
      <c r="P383" s="66">
        <f t="shared" si="51"/>
        <v>141.54246311870759</v>
      </c>
      <c r="Q383" s="66">
        <f t="shared" si="51"/>
        <v>157.31108706583018</v>
      </c>
      <c r="R383" s="66" t="str">
        <f t="shared" si="51"/>
        <v xml:space="preserve"> </v>
      </c>
      <c r="S383" s="66" t="str">
        <f t="shared" si="51"/>
        <v xml:space="preserve"> </v>
      </c>
      <c r="T383" s="66" t="str">
        <f t="shared" si="51"/>
        <v xml:space="preserve"> </v>
      </c>
    </row>
    <row r="384" spans="1:20" x14ac:dyDescent="0.25">
      <c r="D384" s="69"/>
    </row>
    <row r="385" spans="1:20" x14ac:dyDescent="0.25">
      <c r="G385" s="58"/>
    </row>
    <row r="386" spans="1:20" x14ac:dyDescent="0.25">
      <c r="A386" s="1" t="s">
        <v>96</v>
      </c>
      <c r="B386" s="1"/>
      <c r="C386" s="1"/>
    </row>
    <row r="387" spans="1:20" x14ac:dyDescent="0.25">
      <c r="A387" s="1" t="str">
        <f>A310</f>
        <v>Propinsi</v>
      </c>
      <c r="B387" s="1" t="str">
        <f t="shared" ref="B387:D387" si="52">B310</f>
        <v>:</v>
      </c>
      <c r="C387" s="59" t="str">
        <f>IF(C310="","",C310)</f>
        <v>Riau</v>
      </c>
      <c r="D387" s="1" t="str">
        <f t="shared" si="52"/>
        <v>Kabupaten/Kota :</v>
      </c>
      <c r="E387" s="59" t="str">
        <f>IF(E310="","",E310)</f>
        <v>Kab. Kuantan Singingi</v>
      </c>
    </row>
    <row r="389" spans="1:20" x14ac:dyDescent="0.25">
      <c r="A389" s="7" t="s">
        <v>4</v>
      </c>
      <c r="B389" s="8" t="s">
        <v>5</v>
      </c>
      <c r="C389" s="8"/>
      <c r="D389" s="9">
        <v>2008</v>
      </c>
      <c r="E389" s="9">
        <v>2009</v>
      </c>
      <c r="F389" s="9">
        <v>2010</v>
      </c>
      <c r="G389" s="9">
        <v>2011</v>
      </c>
      <c r="H389" s="9">
        <v>2012</v>
      </c>
      <c r="I389" s="9">
        <v>2013</v>
      </c>
      <c r="J389" s="9">
        <v>2014</v>
      </c>
      <c r="K389" s="9">
        <v>2015</v>
      </c>
      <c r="L389" s="9">
        <v>2016</v>
      </c>
      <c r="M389" s="9">
        <v>2017</v>
      </c>
      <c r="N389" s="9">
        <v>2018</v>
      </c>
      <c r="O389" s="9">
        <v>2019</v>
      </c>
      <c r="P389" s="9">
        <v>2020</v>
      </c>
      <c r="Q389" s="9">
        <v>2021</v>
      </c>
      <c r="R389" s="9">
        <v>2022</v>
      </c>
      <c r="S389" s="9">
        <v>2023</v>
      </c>
      <c r="T389" s="9">
        <v>2024</v>
      </c>
    </row>
    <row r="390" spans="1:20" ht="13.5" customHeight="1" x14ac:dyDescent="0.25">
      <c r="A390" s="7"/>
      <c r="B390" s="8"/>
      <c r="C390" s="11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</row>
    <row r="391" spans="1:20" ht="13.5" customHeight="1" x14ac:dyDescent="0.25">
      <c r="A391" s="7"/>
      <c r="B391" s="8"/>
      <c r="C391" s="11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 spans="1:20" s="20" customFormat="1" x14ac:dyDescent="0.25">
      <c r="A392" s="16">
        <v>-1</v>
      </c>
      <c r="B392" s="17">
        <v>-2</v>
      </c>
      <c r="C392" s="18"/>
      <c r="D392" s="19">
        <v>-3</v>
      </c>
      <c r="E392" s="19">
        <v>-4</v>
      </c>
      <c r="F392" s="19">
        <v>-5</v>
      </c>
      <c r="G392" s="19">
        <v>-6</v>
      </c>
      <c r="H392" s="19">
        <v>-7</v>
      </c>
      <c r="I392" s="19">
        <v>-8</v>
      </c>
      <c r="J392" s="19">
        <v>-9</v>
      </c>
      <c r="K392" s="19">
        <v>-10</v>
      </c>
      <c r="L392" s="19">
        <v>-11</v>
      </c>
      <c r="M392" s="19">
        <v>-12</v>
      </c>
      <c r="N392" s="19">
        <v>-13</v>
      </c>
      <c r="O392" s="19">
        <v>-14</v>
      </c>
      <c r="P392" s="19">
        <v>-15</v>
      </c>
      <c r="Q392" s="19">
        <v>-16</v>
      </c>
      <c r="R392" s="19">
        <v>-17</v>
      </c>
      <c r="S392" s="19">
        <v>-18</v>
      </c>
      <c r="T392" s="19">
        <v>-19</v>
      </c>
    </row>
    <row r="393" spans="1:20" s="20" customFormat="1" x14ac:dyDescent="0.25">
      <c r="A393" s="21"/>
      <c r="B393" s="22"/>
      <c r="C393" s="23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1:20" s="28" customFormat="1" ht="14.25" customHeight="1" x14ac:dyDescent="0.25">
      <c r="A394" s="24" t="s">
        <v>6</v>
      </c>
      <c r="B394" s="25" t="s">
        <v>7</v>
      </c>
      <c r="C394" s="26"/>
      <c r="D394" s="70">
        <f t="shared" ref="D394:D456" si="53">IF(D317=" "," ",D317/D317*100-100)</f>
        <v>0</v>
      </c>
      <c r="E394" s="70">
        <f t="shared" ref="E394:T409" si="54">IF(OR(D317=" ",E317=" ")," ",E317/D317*100-100)</f>
        <v>4.0084230856309233</v>
      </c>
      <c r="F394" s="70">
        <f t="shared" si="54"/>
        <v>7.6761788019951638</v>
      </c>
      <c r="G394" s="70">
        <f t="shared" si="54"/>
        <v>5.5965747883008845</v>
      </c>
      <c r="H394" s="70">
        <f t="shared" si="54"/>
        <v>2.6087211585895886</v>
      </c>
      <c r="I394" s="70">
        <f t="shared" si="54"/>
        <v>2.4049725643998272</v>
      </c>
      <c r="J394" s="70">
        <f t="shared" si="54"/>
        <v>8.6038692024108485</v>
      </c>
      <c r="K394" s="70">
        <f t="shared" si="54"/>
        <v>7.9450598844209992</v>
      </c>
      <c r="L394" s="70">
        <f t="shared" si="54"/>
        <v>4.8938544591492246</v>
      </c>
      <c r="M394" s="70">
        <f t="shared" si="54"/>
        <v>1.9104777838686999</v>
      </c>
      <c r="N394" s="70">
        <f t="shared" si="54"/>
        <v>-3.5653760780010373</v>
      </c>
      <c r="O394" s="70">
        <f t="shared" si="54"/>
        <v>0.41713534396190255</v>
      </c>
      <c r="P394" s="70">
        <f t="shared" si="54"/>
        <v>7.7052651038390394</v>
      </c>
      <c r="Q394" s="70">
        <f t="shared" si="54"/>
        <v>12.276370335519786</v>
      </c>
      <c r="R394" s="70" t="str">
        <f t="shared" si="54"/>
        <v xml:space="preserve"> </v>
      </c>
      <c r="S394" s="70" t="str">
        <f t="shared" si="54"/>
        <v xml:space="preserve"> </v>
      </c>
      <c r="T394" s="70" t="str">
        <f t="shared" si="54"/>
        <v xml:space="preserve"> </v>
      </c>
    </row>
    <row r="395" spans="1:20" s="33" customFormat="1" x14ac:dyDescent="0.25">
      <c r="A395" s="29"/>
      <c r="B395" s="30">
        <v>1</v>
      </c>
      <c r="C395" s="31" t="s">
        <v>8</v>
      </c>
      <c r="D395" s="61">
        <f t="shared" si="53"/>
        <v>0</v>
      </c>
      <c r="E395" s="61">
        <f t="shared" si="54"/>
        <v>3.3683482534068645</v>
      </c>
      <c r="F395" s="61">
        <f t="shared" si="54"/>
        <v>8.4769483777263019</v>
      </c>
      <c r="G395" s="61">
        <f t="shared" si="54"/>
        <v>5.7417149160741303</v>
      </c>
      <c r="H395" s="61">
        <f t="shared" si="54"/>
        <v>2.5652534619121639</v>
      </c>
      <c r="I395" s="61">
        <f t="shared" si="54"/>
        <v>1.6443128161218965</v>
      </c>
      <c r="J395" s="61">
        <f t="shared" si="54"/>
        <v>9.1405918592300424</v>
      </c>
      <c r="K395" s="61">
        <f t="shared" si="54"/>
        <v>5.8415888693627238</v>
      </c>
      <c r="L395" s="61">
        <f t="shared" si="54"/>
        <v>2.724787884040822</v>
      </c>
      <c r="M395" s="61">
        <f t="shared" si="54"/>
        <v>1.7397151721856261</v>
      </c>
      <c r="N395" s="61">
        <f t="shared" si="54"/>
        <v>-4.9367067161211935</v>
      </c>
      <c r="O395" s="61">
        <f t="shared" si="54"/>
        <v>0.34989976004216317</v>
      </c>
      <c r="P395" s="61">
        <f t="shared" si="54"/>
        <v>8.8361394762486327</v>
      </c>
      <c r="Q395" s="61">
        <f t="shared" si="54"/>
        <v>14.724615698689504</v>
      </c>
      <c r="R395" s="61" t="str">
        <f t="shared" si="54"/>
        <v xml:space="preserve"> </v>
      </c>
      <c r="S395" s="61" t="str">
        <f t="shared" si="54"/>
        <v xml:space="preserve"> </v>
      </c>
      <c r="T395" s="61" t="str">
        <f t="shared" si="54"/>
        <v xml:space="preserve"> </v>
      </c>
    </row>
    <row r="396" spans="1:20" s="33" customFormat="1" x14ac:dyDescent="0.25">
      <c r="A396" s="29"/>
      <c r="B396" s="30"/>
      <c r="C396" s="34" t="s">
        <v>9</v>
      </c>
      <c r="D396" s="61">
        <f t="shared" si="53"/>
        <v>0</v>
      </c>
      <c r="E396" s="61">
        <f t="shared" si="54"/>
        <v>3.0748591612192371</v>
      </c>
      <c r="F396" s="61">
        <f t="shared" si="54"/>
        <v>8.6934954317744655</v>
      </c>
      <c r="G396" s="61">
        <f t="shared" si="54"/>
        <v>7.9507388616518142</v>
      </c>
      <c r="H396" s="61">
        <f t="shared" si="54"/>
        <v>2.5301101585624366</v>
      </c>
      <c r="I396" s="61">
        <f t="shared" si="54"/>
        <v>5.8451344036062096</v>
      </c>
      <c r="J396" s="61">
        <f t="shared" si="54"/>
        <v>4.6426934893696057</v>
      </c>
      <c r="K396" s="61">
        <f t="shared" si="54"/>
        <v>7.5644299221930424</v>
      </c>
      <c r="L396" s="61">
        <f t="shared" si="54"/>
        <v>10.318666706867319</v>
      </c>
      <c r="M396" s="61">
        <f t="shared" si="54"/>
        <v>7.5798164108981325</v>
      </c>
      <c r="N396" s="61">
        <f t="shared" si="54"/>
        <v>4.4800000000000182</v>
      </c>
      <c r="O396" s="61">
        <f t="shared" si="54"/>
        <v>1.9699999999999847</v>
      </c>
      <c r="P396" s="61">
        <f t="shared" si="54"/>
        <v>-0.2699999999999676</v>
      </c>
      <c r="Q396" s="61">
        <f t="shared" si="54"/>
        <v>-0.56000000000001648</v>
      </c>
      <c r="R396" s="61" t="str">
        <f t="shared" si="54"/>
        <v xml:space="preserve"> </v>
      </c>
      <c r="S396" s="61" t="str">
        <f t="shared" si="54"/>
        <v xml:space="preserve"> </v>
      </c>
      <c r="T396" s="61" t="str">
        <f t="shared" si="54"/>
        <v xml:space="preserve"> </v>
      </c>
    </row>
    <row r="397" spans="1:20" s="33" customFormat="1" x14ac:dyDescent="0.25">
      <c r="A397" s="29"/>
      <c r="B397" s="30"/>
      <c r="C397" s="34" t="s">
        <v>10</v>
      </c>
      <c r="D397" s="61">
        <f t="shared" si="53"/>
        <v>0</v>
      </c>
      <c r="E397" s="61">
        <f t="shared" si="54"/>
        <v>11.201072386319311</v>
      </c>
      <c r="F397" s="61">
        <f t="shared" si="54"/>
        <v>5.7643606102261771</v>
      </c>
      <c r="G397" s="61">
        <f t="shared" si="54"/>
        <v>4.9753804212136572</v>
      </c>
      <c r="H397" s="61">
        <f t="shared" si="54"/>
        <v>4.4068686708197475</v>
      </c>
      <c r="I397" s="61">
        <f t="shared" si="54"/>
        <v>6.7513272186368312</v>
      </c>
      <c r="J397" s="61">
        <f t="shared" si="54"/>
        <v>1.3611896754527351</v>
      </c>
      <c r="K397" s="61">
        <f t="shared" si="54"/>
        <v>19.945186979186232</v>
      </c>
      <c r="L397" s="61">
        <f t="shared" si="54"/>
        <v>9.1673098082669924</v>
      </c>
      <c r="M397" s="61">
        <f t="shared" si="54"/>
        <v>5.9448698589644948</v>
      </c>
      <c r="N397" s="61">
        <f t="shared" si="54"/>
        <v>5.4455545421700862</v>
      </c>
      <c r="O397" s="61">
        <f t="shared" si="54"/>
        <v>1.5999999999999943</v>
      </c>
      <c r="P397" s="61">
        <f t="shared" si="54"/>
        <v>-2.039999999999992</v>
      </c>
      <c r="Q397" s="61">
        <f t="shared" si="54"/>
        <v>3.9300000000000352</v>
      </c>
      <c r="R397" s="61" t="str">
        <f t="shared" si="54"/>
        <v xml:space="preserve"> </v>
      </c>
      <c r="S397" s="61" t="str">
        <f t="shared" si="54"/>
        <v xml:space="preserve"> </v>
      </c>
      <c r="T397" s="61" t="str">
        <f t="shared" si="54"/>
        <v xml:space="preserve"> </v>
      </c>
    </row>
    <row r="398" spans="1:20" s="33" customFormat="1" x14ac:dyDescent="0.25">
      <c r="A398" s="29"/>
      <c r="B398" s="30"/>
      <c r="C398" s="34" t="s">
        <v>11</v>
      </c>
      <c r="D398" s="61" t="str">
        <f t="shared" si="53"/>
        <v xml:space="preserve"> </v>
      </c>
      <c r="E398" s="61" t="str">
        <f t="shared" si="54"/>
        <v xml:space="preserve"> </v>
      </c>
      <c r="F398" s="61" t="str">
        <f t="shared" si="54"/>
        <v xml:space="preserve"> </v>
      </c>
      <c r="G398" s="61" t="str">
        <f t="shared" si="54"/>
        <v xml:space="preserve"> </v>
      </c>
      <c r="H398" s="61" t="str">
        <f t="shared" si="54"/>
        <v xml:space="preserve"> </v>
      </c>
      <c r="I398" s="61" t="str">
        <f t="shared" si="54"/>
        <v xml:space="preserve"> </v>
      </c>
      <c r="J398" s="61" t="str">
        <f t="shared" si="54"/>
        <v xml:space="preserve"> </v>
      </c>
      <c r="K398" s="61" t="str">
        <f t="shared" si="54"/>
        <v xml:space="preserve"> </v>
      </c>
      <c r="L398" s="61" t="str">
        <f t="shared" si="54"/>
        <v xml:space="preserve"> </v>
      </c>
      <c r="M398" s="61" t="str">
        <f t="shared" si="54"/>
        <v xml:space="preserve"> </v>
      </c>
      <c r="N398" s="61" t="str">
        <f t="shared" si="54"/>
        <v xml:space="preserve"> </v>
      </c>
      <c r="O398" s="61" t="str">
        <f t="shared" si="54"/>
        <v xml:space="preserve"> </v>
      </c>
      <c r="P398" s="61" t="str">
        <f t="shared" si="54"/>
        <v xml:space="preserve"> </v>
      </c>
      <c r="Q398" s="61" t="str">
        <f t="shared" si="54"/>
        <v xml:space="preserve"> </v>
      </c>
      <c r="R398" s="61" t="str">
        <f t="shared" si="54"/>
        <v xml:space="preserve"> </v>
      </c>
      <c r="S398" s="61" t="str">
        <f t="shared" si="54"/>
        <v xml:space="preserve"> </v>
      </c>
      <c r="T398" s="61" t="str">
        <f t="shared" si="54"/>
        <v xml:space="preserve"> </v>
      </c>
    </row>
    <row r="399" spans="1:20" s="33" customFormat="1" x14ac:dyDescent="0.25">
      <c r="A399" s="29"/>
      <c r="B399" s="30"/>
      <c r="C399" s="35" t="s">
        <v>12</v>
      </c>
      <c r="D399" s="61">
        <f t="shared" si="53"/>
        <v>0</v>
      </c>
      <c r="E399" s="61">
        <f t="shared" si="54"/>
        <v>1.455140326264285</v>
      </c>
      <c r="F399" s="61">
        <f t="shared" si="54"/>
        <v>-11.947960055707057</v>
      </c>
      <c r="G399" s="61">
        <f t="shared" si="54"/>
        <v>5.1522741640249308</v>
      </c>
      <c r="H399" s="61">
        <f t="shared" si="54"/>
        <v>5.292794742497378</v>
      </c>
      <c r="I399" s="61">
        <f t="shared" si="54"/>
        <v>6.8088075143452897</v>
      </c>
      <c r="J399" s="61">
        <f t="shared" si="54"/>
        <v>5.9185095590795527</v>
      </c>
      <c r="K399" s="61">
        <f t="shared" si="54"/>
        <v>14.487267788625772</v>
      </c>
      <c r="L399" s="61">
        <f t="shared" si="54"/>
        <v>8.2522844941672133</v>
      </c>
      <c r="M399" s="61">
        <f t="shared" si="54"/>
        <v>6.0354722798976042</v>
      </c>
      <c r="N399" s="61">
        <f t="shared" si="54"/>
        <v>4.4994961584115032</v>
      </c>
      <c r="O399" s="61">
        <f t="shared" si="54"/>
        <v>4.5999999999999659</v>
      </c>
      <c r="P399" s="61">
        <f t="shared" si="54"/>
        <v>-5.4200000000000301</v>
      </c>
      <c r="Q399" s="61">
        <f t="shared" si="54"/>
        <v>-1.7800000000000011</v>
      </c>
      <c r="R399" s="61" t="str">
        <f t="shared" si="54"/>
        <v xml:space="preserve"> </v>
      </c>
      <c r="S399" s="61" t="str">
        <f t="shared" si="54"/>
        <v xml:space="preserve"> </v>
      </c>
      <c r="T399" s="61" t="str">
        <f t="shared" si="54"/>
        <v xml:space="preserve"> </v>
      </c>
    </row>
    <row r="400" spans="1:20" s="33" customFormat="1" x14ac:dyDescent="0.25">
      <c r="A400" s="29"/>
      <c r="B400" s="30"/>
      <c r="C400" s="34" t="s">
        <v>13</v>
      </c>
      <c r="D400" s="61">
        <f t="shared" si="53"/>
        <v>0</v>
      </c>
      <c r="E400" s="61">
        <f t="shared" si="54"/>
        <v>3.3675919910094905</v>
      </c>
      <c r="F400" s="61">
        <f t="shared" si="54"/>
        <v>8.9854443099611956</v>
      </c>
      <c r="G400" s="61">
        <f t="shared" si="54"/>
        <v>5.5732807754139486</v>
      </c>
      <c r="H400" s="61">
        <f t="shared" si="54"/>
        <v>2.287373868267693</v>
      </c>
      <c r="I400" s="61">
        <f t="shared" si="54"/>
        <v>1.0519454017102561</v>
      </c>
      <c r="J400" s="61">
        <f t="shared" si="54"/>
        <v>9.5351106118137636</v>
      </c>
      <c r="K400" s="61">
        <f t="shared" si="54"/>
        <v>5.2572211185119926</v>
      </c>
      <c r="L400" s="61">
        <f t="shared" si="54"/>
        <v>1.7231114635864344</v>
      </c>
      <c r="M400" s="61">
        <f t="shared" si="54"/>
        <v>1.0140174179052792</v>
      </c>
      <c r="N400" s="61">
        <f t="shared" si="54"/>
        <v>-6.2668725458937899</v>
      </c>
      <c r="O400" s="61">
        <f t="shared" si="54"/>
        <v>0.35999999999999943</v>
      </c>
      <c r="P400" s="61">
        <f t="shared" si="54"/>
        <v>10.360000000000014</v>
      </c>
      <c r="Q400" s="61">
        <f t="shared" si="54"/>
        <v>16.780000000000044</v>
      </c>
      <c r="R400" s="61" t="str">
        <f t="shared" si="54"/>
        <v xml:space="preserve"> </v>
      </c>
      <c r="S400" s="61" t="str">
        <f t="shared" si="54"/>
        <v xml:space="preserve"> </v>
      </c>
      <c r="T400" s="61" t="str">
        <f t="shared" si="54"/>
        <v xml:space="preserve"> </v>
      </c>
    </row>
    <row r="401" spans="1:20" s="33" customFormat="1" x14ac:dyDescent="0.25">
      <c r="A401" s="29"/>
      <c r="B401" s="30"/>
      <c r="C401" s="34" t="s">
        <v>14</v>
      </c>
      <c r="D401" s="61">
        <f t="shared" si="53"/>
        <v>0</v>
      </c>
      <c r="E401" s="61">
        <f t="shared" si="54"/>
        <v>1.8309670110526071</v>
      </c>
      <c r="F401" s="61">
        <f t="shared" si="54"/>
        <v>2.4484859611194452</v>
      </c>
      <c r="G401" s="61">
        <f t="shared" si="54"/>
        <v>6.800851259177179</v>
      </c>
      <c r="H401" s="61">
        <f t="shared" si="54"/>
        <v>7.5373150994619351</v>
      </c>
      <c r="I401" s="61">
        <f t="shared" si="54"/>
        <v>6.4309028909875963</v>
      </c>
      <c r="J401" s="61">
        <f t="shared" si="54"/>
        <v>8.3399050516144655</v>
      </c>
      <c r="K401" s="61">
        <f t="shared" si="54"/>
        <v>11.650915268854575</v>
      </c>
      <c r="L401" s="61">
        <f t="shared" si="54"/>
        <v>10.435127415479982</v>
      </c>
      <c r="M401" s="61">
        <f t="shared" si="54"/>
        <v>6.7039168674941436</v>
      </c>
      <c r="N401" s="61">
        <f t="shared" si="54"/>
        <v>4.7026236995586714</v>
      </c>
      <c r="O401" s="61">
        <f t="shared" si="54"/>
        <v>0.29000000000000625</v>
      </c>
      <c r="P401" s="61">
        <f t="shared" si="54"/>
        <v>1.4000000000000057</v>
      </c>
      <c r="Q401" s="61">
        <f t="shared" si="54"/>
        <v>4.2599999999999483</v>
      </c>
      <c r="R401" s="61" t="str">
        <f t="shared" si="54"/>
        <v xml:space="preserve"> </v>
      </c>
      <c r="S401" s="61" t="str">
        <f t="shared" si="54"/>
        <v xml:space="preserve"> </v>
      </c>
      <c r="T401" s="61" t="str">
        <f t="shared" si="54"/>
        <v xml:space="preserve"> </v>
      </c>
    </row>
    <row r="402" spans="1:20" s="33" customFormat="1" x14ac:dyDescent="0.25">
      <c r="A402" s="29"/>
      <c r="B402" s="30"/>
      <c r="C402" s="34" t="s">
        <v>15</v>
      </c>
      <c r="D402" s="61">
        <f t="shared" si="53"/>
        <v>0</v>
      </c>
      <c r="E402" s="61">
        <f t="shared" si="54"/>
        <v>6.023762828553231</v>
      </c>
      <c r="F402" s="61">
        <f t="shared" si="54"/>
        <v>3.3251269816550746</v>
      </c>
      <c r="G402" s="61">
        <f t="shared" si="54"/>
        <v>6.6191494200116239</v>
      </c>
      <c r="H402" s="61">
        <f t="shared" si="54"/>
        <v>7.5688482001863804</v>
      </c>
      <c r="I402" s="61">
        <f t="shared" si="54"/>
        <v>7.2302065580733768</v>
      </c>
      <c r="J402" s="61">
        <f t="shared" si="54"/>
        <v>9.7968920502869281</v>
      </c>
      <c r="K402" s="61">
        <f t="shared" si="54"/>
        <v>6.0881851321818772</v>
      </c>
      <c r="L402" s="61">
        <f t="shared" si="54"/>
        <v>5.7073364529895514</v>
      </c>
      <c r="M402" s="61">
        <f t="shared" si="54"/>
        <v>4.4913674150450333</v>
      </c>
      <c r="N402" s="61">
        <f t="shared" si="54"/>
        <v>-1.6042151861834242</v>
      </c>
      <c r="O402" s="61">
        <f t="shared" si="54"/>
        <v>-1.3699999999999761</v>
      </c>
      <c r="P402" s="61">
        <f t="shared" si="54"/>
        <v>4.109999999999971</v>
      </c>
      <c r="Q402" s="61">
        <f t="shared" si="54"/>
        <v>1.4099999999999966</v>
      </c>
      <c r="R402" s="61" t="str">
        <f t="shared" si="54"/>
        <v xml:space="preserve"> </v>
      </c>
      <c r="S402" s="61" t="str">
        <f t="shared" si="54"/>
        <v xml:space="preserve"> </v>
      </c>
      <c r="T402" s="61" t="str">
        <f t="shared" si="54"/>
        <v xml:space="preserve"> </v>
      </c>
    </row>
    <row r="403" spans="1:20" s="33" customFormat="1" x14ac:dyDescent="0.25">
      <c r="A403" s="29"/>
      <c r="B403" s="30">
        <v>2</v>
      </c>
      <c r="C403" s="36" t="s">
        <v>16</v>
      </c>
      <c r="D403" s="61">
        <f t="shared" si="53"/>
        <v>0</v>
      </c>
      <c r="E403" s="61">
        <f t="shared" si="54"/>
        <v>5.6877189517525295</v>
      </c>
      <c r="F403" s="61">
        <f t="shared" si="54"/>
        <v>4.6751008933725018</v>
      </c>
      <c r="G403" s="61">
        <f t="shared" si="54"/>
        <v>4.9612711134812599</v>
      </c>
      <c r="H403" s="61">
        <f t="shared" si="54"/>
        <v>2.3568533573889994</v>
      </c>
      <c r="I403" s="61">
        <f t="shared" si="54"/>
        <v>5.7458544965561202</v>
      </c>
      <c r="J403" s="61">
        <f t="shared" si="54"/>
        <v>5.4781015563739572</v>
      </c>
      <c r="K403" s="61">
        <f t="shared" si="54"/>
        <v>20.681455718735094</v>
      </c>
      <c r="L403" s="61">
        <f t="shared" si="54"/>
        <v>17.137227584440225</v>
      </c>
      <c r="M403" s="61">
        <f t="shared" si="54"/>
        <v>2.5118835260728787</v>
      </c>
      <c r="N403" s="61">
        <f t="shared" si="54"/>
        <v>2.7299999999999898</v>
      </c>
      <c r="O403" s="61">
        <f t="shared" si="54"/>
        <v>1.4800000000000182</v>
      </c>
      <c r="P403" s="61">
        <f t="shared" si="54"/>
        <v>2.4500000000000171</v>
      </c>
      <c r="Q403" s="61">
        <f t="shared" si="54"/>
        <v>2</v>
      </c>
      <c r="R403" s="61" t="str">
        <f t="shared" si="54"/>
        <v xml:space="preserve"> </v>
      </c>
      <c r="S403" s="61" t="str">
        <f t="shared" si="54"/>
        <v xml:space="preserve"> </v>
      </c>
      <c r="T403" s="61" t="str">
        <f t="shared" si="54"/>
        <v xml:space="preserve"> </v>
      </c>
    </row>
    <row r="404" spans="1:20" s="33" customFormat="1" x14ac:dyDescent="0.25">
      <c r="A404" s="29"/>
      <c r="B404" s="30">
        <v>3</v>
      </c>
      <c r="C404" s="36" t="s">
        <v>17</v>
      </c>
      <c r="D404" s="61">
        <f t="shared" si="53"/>
        <v>0</v>
      </c>
      <c r="E404" s="61">
        <f t="shared" si="54"/>
        <v>15.933626448138938</v>
      </c>
      <c r="F404" s="61">
        <f t="shared" si="54"/>
        <v>2.5978717942057017</v>
      </c>
      <c r="G404" s="61">
        <f t="shared" si="54"/>
        <v>5.2172277611352911</v>
      </c>
      <c r="H404" s="61">
        <f t="shared" si="54"/>
        <v>5.9113521419181154</v>
      </c>
      <c r="I404" s="61">
        <f t="shared" si="54"/>
        <v>6.7058625296110534</v>
      </c>
      <c r="J404" s="61">
        <f t="shared" si="54"/>
        <v>10.792975811966414</v>
      </c>
      <c r="K404" s="61">
        <f t="shared" si="54"/>
        <v>5.5232509238343681</v>
      </c>
      <c r="L404" s="61">
        <f t="shared" si="54"/>
        <v>5.2341553880110894</v>
      </c>
      <c r="M404" s="61">
        <f t="shared" si="54"/>
        <v>4.3316745534459642</v>
      </c>
      <c r="N404" s="61">
        <f t="shared" si="54"/>
        <v>4.1099999999999852</v>
      </c>
      <c r="O404" s="61">
        <f t="shared" si="54"/>
        <v>0.84000000000001762</v>
      </c>
      <c r="P404" s="61">
        <f t="shared" si="54"/>
        <v>2.7600000000000051</v>
      </c>
      <c r="Q404" s="61">
        <f t="shared" si="54"/>
        <v>5.6099999999999994</v>
      </c>
      <c r="R404" s="61" t="str">
        <f t="shared" si="54"/>
        <v xml:space="preserve"> </v>
      </c>
      <c r="S404" s="61" t="str">
        <f t="shared" si="54"/>
        <v xml:space="preserve"> </v>
      </c>
      <c r="T404" s="61" t="str">
        <f t="shared" si="54"/>
        <v xml:space="preserve"> </v>
      </c>
    </row>
    <row r="405" spans="1:20" s="28" customFormat="1" ht="15" customHeight="1" x14ac:dyDescent="0.25">
      <c r="A405" s="37" t="s">
        <v>18</v>
      </c>
      <c r="B405" s="38" t="s">
        <v>19</v>
      </c>
      <c r="C405" s="39"/>
      <c r="D405" s="62">
        <f t="shared" si="53"/>
        <v>0</v>
      </c>
      <c r="E405" s="62">
        <f t="shared" si="54"/>
        <v>7.0681749355700845</v>
      </c>
      <c r="F405" s="62">
        <f t="shared" si="54"/>
        <v>5.4594035641564176</v>
      </c>
      <c r="G405" s="62">
        <f t="shared" si="54"/>
        <v>4.6610236523341797</v>
      </c>
      <c r="H405" s="62">
        <f t="shared" si="54"/>
        <v>2.889112160250491</v>
      </c>
      <c r="I405" s="62">
        <f t="shared" si="54"/>
        <v>0.5915406693995493</v>
      </c>
      <c r="J405" s="62">
        <f t="shared" si="54"/>
        <v>1.7354043088687803</v>
      </c>
      <c r="K405" s="62">
        <f t="shared" si="54"/>
        <v>14.49056136072744</v>
      </c>
      <c r="L405" s="62">
        <f t="shared" si="54"/>
        <v>8.5606102215362085</v>
      </c>
      <c r="M405" s="62">
        <f t="shared" si="54"/>
        <v>5.7895588858364704</v>
      </c>
      <c r="N405" s="62">
        <f t="shared" si="54"/>
        <v>6.4168803844713267</v>
      </c>
      <c r="O405" s="62">
        <f t="shared" si="54"/>
        <v>-1.0345535847960434</v>
      </c>
      <c r="P405" s="62">
        <f t="shared" si="54"/>
        <v>-5.6759705138931196</v>
      </c>
      <c r="Q405" s="62">
        <f t="shared" si="54"/>
        <v>37.769354177699057</v>
      </c>
      <c r="R405" s="62" t="str">
        <f t="shared" si="54"/>
        <v xml:space="preserve"> </v>
      </c>
      <c r="S405" s="62" t="str">
        <f t="shared" si="54"/>
        <v xml:space="preserve"> </v>
      </c>
      <c r="T405" s="62" t="str">
        <f t="shared" si="54"/>
        <v xml:space="preserve"> </v>
      </c>
    </row>
    <row r="406" spans="1:20" s="33" customFormat="1" x14ac:dyDescent="0.25">
      <c r="A406" s="29"/>
      <c r="B406" s="30">
        <v>1</v>
      </c>
      <c r="C406" s="31" t="s">
        <v>20</v>
      </c>
      <c r="D406" s="61" t="str">
        <f t="shared" si="53"/>
        <v xml:space="preserve"> </v>
      </c>
      <c r="E406" s="61" t="str">
        <f t="shared" si="54"/>
        <v xml:space="preserve"> </v>
      </c>
      <c r="F406" s="61" t="str">
        <f t="shared" si="54"/>
        <v xml:space="preserve"> </v>
      </c>
      <c r="G406" s="61" t="str">
        <f t="shared" si="54"/>
        <v xml:space="preserve"> </v>
      </c>
      <c r="H406" s="61" t="str">
        <f t="shared" si="54"/>
        <v xml:space="preserve"> </v>
      </c>
      <c r="I406" s="61" t="str">
        <f t="shared" si="54"/>
        <v xml:space="preserve"> </v>
      </c>
      <c r="J406" s="61" t="str">
        <f t="shared" si="54"/>
        <v xml:space="preserve"> </v>
      </c>
      <c r="K406" s="61" t="str">
        <f t="shared" si="54"/>
        <v xml:space="preserve"> </v>
      </c>
      <c r="L406" s="61" t="str">
        <f t="shared" si="54"/>
        <v xml:space="preserve"> </v>
      </c>
      <c r="M406" s="61" t="str">
        <f t="shared" si="54"/>
        <v xml:space="preserve"> </v>
      </c>
      <c r="N406" s="61" t="str">
        <f t="shared" si="54"/>
        <v xml:space="preserve"> </v>
      </c>
      <c r="O406" s="61" t="str">
        <f t="shared" si="54"/>
        <v xml:space="preserve"> </v>
      </c>
      <c r="P406" s="61" t="str">
        <f t="shared" si="54"/>
        <v xml:space="preserve"> </v>
      </c>
      <c r="Q406" s="61" t="str">
        <f t="shared" si="54"/>
        <v xml:space="preserve"> </v>
      </c>
      <c r="R406" s="61" t="str">
        <f t="shared" si="54"/>
        <v xml:space="preserve"> </v>
      </c>
      <c r="S406" s="61" t="str">
        <f t="shared" si="54"/>
        <v xml:space="preserve"> </v>
      </c>
      <c r="T406" s="61" t="str">
        <f t="shared" si="54"/>
        <v xml:space="preserve"> </v>
      </c>
    </row>
    <row r="407" spans="1:20" s="33" customFormat="1" x14ac:dyDescent="0.25">
      <c r="A407" s="29"/>
      <c r="B407" s="30">
        <v>2</v>
      </c>
      <c r="C407" s="36" t="s">
        <v>21</v>
      </c>
      <c r="D407" s="61">
        <f t="shared" si="53"/>
        <v>0</v>
      </c>
      <c r="E407" s="61">
        <f t="shared" si="54"/>
        <v>5.9406334408504051</v>
      </c>
      <c r="F407" s="61">
        <f t="shared" si="54"/>
        <v>5.9608831571860748</v>
      </c>
      <c r="G407" s="61">
        <f t="shared" si="54"/>
        <v>5.2771498580284515</v>
      </c>
      <c r="H407" s="61">
        <f t="shared" si="54"/>
        <v>2.2996312468292643</v>
      </c>
      <c r="I407" s="61">
        <f t="shared" si="54"/>
        <v>0.20519909435294892</v>
      </c>
      <c r="J407" s="61">
        <f t="shared" si="54"/>
        <v>-0.59423462342984124</v>
      </c>
      <c r="K407" s="61">
        <f t="shared" si="54"/>
        <v>5.6184706224714063</v>
      </c>
      <c r="L407" s="61">
        <f t="shared" si="54"/>
        <v>-0.48359343391503273</v>
      </c>
      <c r="M407" s="61">
        <f t="shared" si="54"/>
        <v>0.23898479989235</v>
      </c>
      <c r="N407" s="61">
        <f t="shared" si="54"/>
        <v>6.4595898283379256</v>
      </c>
      <c r="O407" s="61">
        <f t="shared" si="54"/>
        <v>-6.5299999999999869</v>
      </c>
      <c r="P407" s="61">
        <f t="shared" si="54"/>
        <v>-20.760000000000019</v>
      </c>
      <c r="Q407" s="61">
        <f t="shared" si="54"/>
        <v>104.10000000000002</v>
      </c>
      <c r="R407" s="61" t="str">
        <f t="shared" si="54"/>
        <v xml:space="preserve"> </v>
      </c>
      <c r="S407" s="61" t="str">
        <f t="shared" si="54"/>
        <v xml:space="preserve"> </v>
      </c>
      <c r="T407" s="61" t="str">
        <f t="shared" si="54"/>
        <v xml:space="preserve"> </v>
      </c>
    </row>
    <row r="408" spans="1:20" s="33" customFormat="1" x14ac:dyDescent="0.25">
      <c r="A408" s="29"/>
      <c r="B408" s="30">
        <v>3</v>
      </c>
      <c r="C408" s="36" t="s">
        <v>22</v>
      </c>
      <c r="D408" s="61">
        <f t="shared" si="53"/>
        <v>0</v>
      </c>
      <c r="E408" s="61">
        <f t="shared" si="54"/>
        <v>5.3183997348998275</v>
      </c>
      <c r="F408" s="61">
        <f t="shared" si="54"/>
        <v>8.5659582640788443</v>
      </c>
      <c r="G408" s="61">
        <f t="shared" si="54"/>
        <v>-0.94944271830148352</v>
      </c>
      <c r="H408" s="61">
        <f t="shared" si="54"/>
        <v>12.390581812502433</v>
      </c>
      <c r="I408" s="61">
        <f t="shared" si="54"/>
        <v>-0.89914714627373371</v>
      </c>
      <c r="J408" s="61">
        <f t="shared" si="54"/>
        <v>23.035457728679432</v>
      </c>
      <c r="K408" s="61">
        <f t="shared" si="54"/>
        <v>18.562405689641778</v>
      </c>
      <c r="L408" s="61">
        <f t="shared" si="54"/>
        <v>18.960280491570344</v>
      </c>
      <c r="M408" s="61">
        <f t="shared" si="54"/>
        <v>7.0537222628839658</v>
      </c>
      <c r="N408" s="61">
        <f t="shared" si="54"/>
        <v>6.0499999999999972</v>
      </c>
      <c r="O408" s="61">
        <f t="shared" si="54"/>
        <v>2.4000000000000057</v>
      </c>
      <c r="P408" s="61">
        <f t="shared" si="54"/>
        <v>4.4499999999999602</v>
      </c>
      <c r="Q408" s="61">
        <f t="shared" si="54"/>
        <v>41.600000000000023</v>
      </c>
      <c r="R408" s="61" t="str">
        <f t="shared" si="54"/>
        <v xml:space="preserve"> </v>
      </c>
      <c r="S408" s="61" t="str">
        <f t="shared" si="54"/>
        <v xml:space="preserve"> </v>
      </c>
      <c r="T408" s="61" t="str">
        <f t="shared" si="54"/>
        <v xml:space="preserve"> </v>
      </c>
    </row>
    <row r="409" spans="1:20" s="33" customFormat="1" x14ac:dyDescent="0.25">
      <c r="A409" s="29"/>
      <c r="B409" s="30">
        <v>4</v>
      </c>
      <c r="C409" s="36" t="s">
        <v>23</v>
      </c>
      <c r="D409" s="61">
        <f t="shared" si="53"/>
        <v>0</v>
      </c>
      <c r="E409" s="61">
        <f t="shared" si="54"/>
        <v>10.81556347458843</v>
      </c>
      <c r="F409" s="61">
        <f t="shared" si="54"/>
        <v>3.1620826300325007</v>
      </c>
      <c r="G409" s="61">
        <f t="shared" si="54"/>
        <v>5.0537106521934874</v>
      </c>
      <c r="H409" s="61">
        <f t="shared" si="54"/>
        <v>1.3095158448142286</v>
      </c>
      <c r="I409" s="61">
        <f t="shared" si="54"/>
        <v>2.6260017851242878</v>
      </c>
      <c r="J409" s="61">
        <f t="shared" si="54"/>
        <v>5.2613705091473832</v>
      </c>
      <c r="K409" s="61">
        <f t="shared" si="54"/>
        <v>18.093880836898919</v>
      </c>
      <c r="L409" s="61">
        <f t="shared" si="54"/>
        <v>11.848987119764587</v>
      </c>
      <c r="M409" s="61">
        <f t="shared" si="54"/>
        <v>9.8188215506923768</v>
      </c>
      <c r="N409" s="61">
        <f t="shared" si="54"/>
        <v>9.6400000000001143</v>
      </c>
      <c r="O409" s="61">
        <f t="shared" si="54"/>
        <v>1.7000000000000313</v>
      </c>
      <c r="P409" s="61">
        <f t="shared" si="54"/>
        <v>0.98999999999995225</v>
      </c>
      <c r="Q409" s="61">
        <f t="shared" si="54"/>
        <v>1.8199999999999932</v>
      </c>
      <c r="R409" s="61" t="str">
        <f t="shared" si="54"/>
        <v xml:space="preserve"> </v>
      </c>
      <c r="S409" s="61" t="str">
        <f t="shared" si="54"/>
        <v xml:space="preserve"> </v>
      </c>
      <c r="T409" s="61" t="str">
        <f t="shared" ref="T409" si="55">IF(OR(S332=" ",T332=" ")," ",T332/S332*100-100)</f>
        <v xml:space="preserve"> </v>
      </c>
    </row>
    <row r="410" spans="1:20" s="28" customFormat="1" ht="15" customHeight="1" x14ac:dyDescent="0.25">
      <c r="A410" s="37" t="s">
        <v>24</v>
      </c>
      <c r="B410" s="38" t="s">
        <v>25</v>
      </c>
      <c r="C410" s="39"/>
      <c r="D410" s="62">
        <f t="shared" si="53"/>
        <v>0</v>
      </c>
      <c r="E410" s="62">
        <f t="shared" ref="E410:T425" si="56">IF(OR(D333=" ",E333=" ")," ",E333/D333*100-100)</f>
        <v>2.6421249004000344</v>
      </c>
      <c r="F410" s="62">
        <f t="shared" si="56"/>
        <v>3.3825464162955399</v>
      </c>
      <c r="G410" s="62">
        <f t="shared" si="56"/>
        <v>2.2523758367049282</v>
      </c>
      <c r="H410" s="62">
        <f t="shared" si="56"/>
        <v>4.6202786061809888</v>
      </c>
      <c r="I410" s="62">
        <f t="shared" si="56"/>
        <v>0.52498253131699357</v>
      </c>
      <c r="J410" s="62">
        <f t="shared" si="56"/>
        <v>3.0990430561902826</v>
      </c>
      <c r="K410" s="62">
        <f t="shared" si="56"/>
        <v>3.6919637821967797</v>
      </c>
      <c r="L410" s="62">
        <f t="shared" si="56"/>
        <v>5.2361170604361575</v>
      </c>
      <c r="M410" s="62">
        <f t="shared" si="56"/>
        <v>3.1905338615695484</v>
      </c>
      <c r="N410" s="62">
        <f t="shared" si="56"/>
        <v>-1.0983788138989894</v>
      </c>
      <c r="O410" s="62">
        <f t="shared" si="56"/>
        <v>-2.120625780617587</v>
      </c>
      <c r="P410" s="62">
        <f t="shared" si="56"/>
        <v>4.3441545527347643</v>
      </c>
      <c r="Q410" s="62">
        <f t="shared" si="56"/>
        <v>11.593531901732376</v>
      </c>
      <c r="R410" s="62" t="str">
        <f t="shared" si="56"/>
        <v xml:space="preserve"> </v>
      </c>
      <c r="S410" s="62" t="str">
        <f t="shared" si="56"/>
        <v xml:space="preserve"> </v>
      </c>
      <c r="T410" s="62" t="str">
        <f t="shared" si="56"/>
        <v xml:space="preserve"> </v>
      </c>
    </row>
    <row r="411" spans="1:20" s="33" customFormat="1" x14ac:dyDescent="0.25">
      <c r="A411" s="29"/>
      <c r="B411" s="30">
        <v>1</v>
      </c>
      <c r="C411" s="36" t="s">
        <v>26</v>
      </c>
      <c r="D411" s="61" t="str">
        <f t="shared" si="53"/>
        <v xml:space="preserve"> </v>
      </c>
      <c r="E411" s="61" t="str">
        <f t="shared" si="56"/>
        <v xml:space="preserve"> </v>
      </c>
      <c r="F411" s="61" t="str">
        <f t="shared" si="56"/>
        <v xml:space="preserve"> </v>
      </c>
      <c r="G411" s="61" t="str">
        <f t="shared" si="56"/>
        <v xml:space="preserve"> </v>
      </c>
      <c r="H411" s="61" t="str">
        <f t="shared" si="56"/>
        <v xml:space="preserve"> </v>
      </c>
      <c r="I411" s="61" t="str">
        <f t="shared" si="56"/>
        <v xml:space="preserve"> </v>
      </c>
      <c r="J411" s="61" t="str">
        <f t="shared" si="56"/>
        <v xml:space="preserve"> </v>
      </c>
      <c r="K411" s="61" t="str">
        <f t="shared" si="56"/>
        <v xml:space="preserve"> </v>
      </c>
      <c r="L411" s="61" t="str">
        <f t="shared" si="56"/>
        <v xml:space="preserve"> </v>
      </c>
      <c r="M411" s="61" t="str">
        <f t="shared" si="56"/>
        <v xml:space="preserve"> </v>
      </c>
      <c r="N411" s="61" t="str">
        <f t="shared" si="56"/>
        <v xml:space="preserve"> </v>
      </c>
      <c r="O411" s="61" t="str">
        <f t="shared" si="56"/>
        <v xml:space="preserve"> </v>
      </c>
      <c r="P411" s="61" t="str">
        <f t="shared" si="56"/>
        <v xml:space="preserve"> </v>
      </c>
      <c r="Q411" s="61" t="str">
        <f t="shared" si="56"/>
        <v xml:space="preserve"> </v>
      </c>
      <c r="R411" s="61" t="str">
        <f t="shared" si="56"/>
        <v xml:space="preserve"> </v>
      </c>
      <c r="S411" s="61" t="str">
        <f t="shared" si="56"/>
        <v xml:space="preserve"> </v>
      </c>
      <c r="T411" s="61" t="str">
        <f t="shared" si="56"/>
        <v xml:space="preserve"> </v>
      </c>
    </row>
    <row r="412" spans="1:20" s="33" customFormat="1" x14ac:dyDescent="0.25">
      <c r="A412" s="29"/>
      <c r="B412" s="30"/>
      <c r="C412" s="36" t="s">
        <v>27</v>
      </c>
      <c r="D412" s="61" t="str">
        <f t="shared" si="53"/>
        <v xml:space="preserve"> </v>
      </c>
      <c r="E412" s="61" t="str">
        <f t="shared" si="56"/>
        <v xml:space="preserve"> </v>
      </c>
      <c r="F412" s="61" t="str">
        <f t="shared" si="56"/>
        <v xml:space="preserve"> </v>
      </c>
      <c r="G412" s="61" t="str">
        <f t="shared" si="56"/>
        <v xml:space="preserve"> </v>
      </c>
      <c r="H412" s="61" t="str">
        <f t="shared" si="56"/>
        <v xml:space="preserve"> </v>
      </c>
      <c r="I412" s="61" t="str">
        <f t="shared" si="56"/>
        <v xml:space="preserve"> </v>
      </c>
      <c r="J412" s="61" t="str">
        <f t="shared" si="56"/>
        <v xml:space="preserve"> </v>
      </c>
      <c r="K412" s="61" t="str">
        <f t="shared" si="56"/>
        <v xml:space="preserve"> </v>
      </c>
      <c r="L412" s="61" t="str">
        <f t="shared" si="56"/>
        <v xml:space="preserve"> </v>
      </c>
      <c r="M412" s="61" t="str">
        <f t="shared" si="56"/>
        <v xml:space="preserve"> </v>
      </c>
      <c r="N412" s="61" t="str">
        <f t="shared" si="56"/>
        <v xml:space="preserve"> </v>
      </c>
      <c r="O412" s="61" t="str">
        <f t="shared" si="56"/>
        <v xml:space="preserve"> </v>
      </c>
      <c r="P412" s="61" t="str">
        <f t="shared" si="56"/>
        <v xml:space="preserve"> </v>
      </c>
      <c r="Q412" s="61" t="str">
        <f t="shared" si="56"/>
        <v xml:space="preserve"> </v>
      </c>
      <c r="R412" s="61" t="str">
        <f t="shared" si="56"/>
        <v xml:space="preserve"> </v>
      </c>
      <c r="S412" s="61" t="str">
        <f t="shared" si="56"/>
        <v xml:space="preserve"> </v>
      </c>
      <c r="T412" s="61" t="str">
        <f t="shared" si="56"/>
        <v xml:space="preserve"> </v>
      </c>
    </row>
    <row r="413" spans="1:20" s="33" customFormat="1" x14ac:dyDescent="0.25">
      <c r="A413" s="29"/>
      <c r="B413" s="30"/>
      <c r="C413" s="36" t="s">
        <v>28</v>
      </c>
      <c r="D413" s="61" t="str">
        <f t="shared" si="53"/>
        <v xml:space="preserve"> </v>
      </c>
      <c r="E413" s="61" t="str">
        <f t="shared" si="56"/>
        <v xml:space="preserve"> </v>
      </c>
      <c r="F413" s="61" t="str">
        <f t="shared" si="56"/>
        <v xml:space="preserve"> </v>
      </c>
      <c r="G413" s="61" t="str">
        <f t="shared" si="56"/>
        <v xml:space="preserve"> </v>
      </c>
      <c r="H413" s="61" t="str">
        <f t="shared" si="56"/>
        <v xml:space="preserve"> </v>
      </c>
      <c r="I413" s="61" t="str">
        <f t="shared" si="56"/>
        <v xml:space="preserve"> </v>
      </c>
      <c r="J413" s="61" t="str">
        <f t="shared" si="56"/>
        <v xml:space="preserve"> </v>
      </c>
      <c r="K413" s="61" t="str">
        <f t="shared" si="56"/>
        <v xml:space="preserve"> </v>
      </c>
      <c r="L413" s="61" t="str">
        <f t="shared" si="56"/>
        <v xml:space="preserve"> </v>
      </c>
      <c r="M413" s="61" t="str">
        <f t="shared" si="56"/>
        <v xml:space="preserve"> </v>
      </c>
      <c r="N413" s="61" t="str">
        <f t="shared" si="56"/>
        <v xml:space="preserve"> </v>
      </c>
      <c r="O413" s="61" t="str">
        <f t="shared" si="56"/>
        <v xml:space="preserve"> </v>
      </c>
      <c r="P413" s="61" t="str">
        <f t="shared" si="56"/>
        <v xml:space="preserve"> </v>
      </c>
      <c r="Q413" s="61" t="str">
        <f t="shared" si="56"/>
        <v xml:space="preserve"> </v>
      </c>
      <c r="R413" s="61" t="str">
        <f t="shared" si="56"/>
        <v xml:space="preserve"> </v>
      </c>
      <c r="S413" s="61" t="str">
        <f t="shared" si="56"/>
        <v xml:space="preserve"> </v>
      </c>
      <c r="T413" s="61" t="str">
        <f t="shared" si="56"/>
        <v xml:space="preserve"> </v>
      </c>
    </row>
    <row r="414" spans="1:20" s="33" customFormat="1" x14ac:dyDescent="0.25">
      <c r="A414" s="29"/>
      <c r="B414" s="30">
        <v>2</v>
      </c>
      <c r="C414" s="36" t="s">
        <v>29</v>
      </c>
      <c r="D414" s="61">
        <f t="shared" si="53"/>
        <v>0</v>
      </c>
      <c r="E414" s="61">
        <f t="shared" si="56"/>
        <v>2.6284111453468881</v>
      </c>
      <c r="F414" s="61">
        <f t="shared" si="56"/>
        <v>3.460683033106065</v>
      </c>
      <c r="G414" s="61">
        <f t="shared" si="56"/>
        <v>2.0242219073615502</v>
      </c>
      <c r="H414" s="61">
        <f t="shared" si="56"/>
        <v>4.7582844915628328</v>
      </c>
      <c r="I414" s="61">
        <f t="shared" si="56"/>
        <v>0.70007436061160888</v>
      </c>
      <c r="J414" s="61">
        <f t="shared" si="56"/>
        <v>3.1369980921543572</v>
      </c>
      <c r="K414" s="61">
        <f t="shared" si="56"/>
        <v>3.8322126812017103</v>
      </c>
      <c r="L414" s="61">
        <f t="shared" si="56"/>
        <v>5.4118930054989818</v>
      </c>
      <c r="M414" s="61">
        <f t="shared" si="56"/>
        <v>3.2985105225272946</v>
      </c>
      <c r="N414" s="61">
        <f t="shared" si="56"/>
        <v>-1.2099999999999937</v>
      </c>
      <c r="O414" s="61">
        <f t="shared" si="56"/>
        <v>-2.1800000000000068</v>
      </c>
      <c r="P414" s="61">
        <f t="shared" si="56"/>
        <v>4.3899999999999864</v>
      </c>
      <c r="Q414" s="61">
        <f t="shared" si="56"/>
        <v>11.599999999999966</v>
      </c>
      <c r="R414" s="61" t="str">
        <f t="shared" si="56"/>
        <v xml:space="preserve"> </v>
      </c>
      <c r="S414" s="61" t="str">
        <f t="shared" si="56"/>
        <v xml:space="preserve"> </v>
      </c>
      <c r="T414" s="61" t="str">
        <f t="shared" si="56"/>
        <v xml:space="preserve"> </v>
      </c>
    </row>
    <row r="415" spans="1:20" s="33" customFormat="1" x14ac:dyDescent="0.25">
      <c r="A415" s="29"/>
      <c r="B415" s="30">
        <v>3</v>
      </c>
      <c r="C415" s="36" t="s">
        <v>30</v>
      </c>
      <c r="D415" s="61" t="str">
        <f t="shared" si="53"/>
        <v xml:space="preserve"> </v>
      </c>
      <c r="E415" s="61" t="str">
        <f t="shared" si="56"/>
        <v xml:space="preserve"> </v>
      </c>
      <c r="F415" s="61" t="str">
        <f t="shared" si="56"/>
        <v xml:space="preserve"> </v>
      </c>
      <c r="G415" s="61" t="str">
        <f t="shared" si="56"/>
        <v xml:space="preserve"> </v>
      </c>
      <c r="H415" s="61" t="str">
        <f t="shared" si="56"/>
        <v xml:space="preserve"> </v>
      </c>
      <c r="I415" s="61" t="str">
        <f t="shared" si="56"/>
        <v xml:space="preserve"> </v>
      </c>
      <c r="J415" s="61" t="str">
        <f t="shared" si="56"/>
        <v xml:space="preserve"> </v>
      </c>
      <c r="K415" s="61" t="str">
        <f t="shared" si="56"/>
        <v xml:space="preserve"> </v>
      </c>
      <c r="L415" s="61" t="str">
        <f t="shared" si="56"/>
        <v xml:space="preserve"> </v>
      </c>
      <c r="M415" s="61" t="str">
        <f t="shared" si="56"/>
        <v xml:space="preserve"> </v>
      </c>
      <c r="N415" s="61" t="str">
        <f t="shared" si="56"/>
        <v xml:space="preserve"> </v>
      </c>
      <c r="O415" s="61" t="str">
        <f t="shared" si="56"/>
        <v xml:space="preserve"> </v>
      </c>
      <c r="P415" s="61" t="str">
        <f t="shared" si="56"/>
        <v xml:space="preserve"> </v>
      </c>
      <c r="Q415" s="61" t="str">
        <f t="shared" si="56"/>
        <v xml:space="preserve"> </v>
      </c>
      <c r="R415" s="61" t="str">
        <f t="shared" si="56"/>
        <v xml:space="preserve"> </v>
      </c>
      <c r="S415" s="61" t="str">
        <f t="shared" si="56"/>
        <v xml:space="preserve"> </v>
      </c>
      <c r="T415" s="61" t="str">
        <f t="shared" si="56"/>
        <v xml:space="preserve"> </v>
      </c>
    </row>
    <row r="416" spans="1:20" s="33" customFormat="1" x14ac:dyDescent="0.25">
      <c r="A416" s="29"/>
      <c r="B416" s="30">
        <v>4</v>
      </c>
      <c r="C416" s="36" t="s">
        <v>31</v>
      </c>
      <c r="D416" s="61">
        <f t="shared" si="53"/>
        <v>0</v>
      </c>
      <c r="E416" s="61">
        <f t="shared" si="56"/>
        <v>4.6905814728408046</v>
      </c>
      <c r="F416" s="61">
        <f t="shared" si="56"/>
        <v>5.408175374536313</v>
      </c>
      <c r="G416" s="61">
        <f t="shared" si="56"/>
        <v>3.218603544038487</v>
      </c>
      <c r="H416" s="61">
        <f t="shared" si="56"/>
        <v>3.2249592160511753</v>
      </c>
      <c r="I416" s="61">
        <f t="shared" si="56"/>
        <v>5.2941132310953947</v>
      </c>
      <c r="J416" s="61">
        <f t="shared" si="56"/>
        <v>5.3837449776369226</v>
      </c>
      <c r="K416" s="61">
        <f t="shared" si="56"/>
        <v>6.5177208122842387</v>
      </c>
      <c r="L416" s="61">
        <f t="shared" si="56"/>
        <v>6.4415486233359474</v>
      </c>
      <c r="M416" s="61">
        <f t="shared" si="56"/>
        <v>2.1924875681978051</v>
      </c>
      <c r="N416" s="61">
        <f t="shared" si="56"/>
        <v>2.3200000000000074</v>
      </c>
      <c r="O416" s="61">
        <f t="shared" si="56"/>
        <v>2.1299999999999386</v>
      </c>
      <c r="P416" s="61">
        <f t="shared" si="56"/>
        <v>1.7600000000000051</v>
      </c>
      <c r="Q416" s="61">
        <f t="shared" si="56"/>
        <v>0.78000000000000114</v>
      </c>
      <c r="R416" s="61" t="str">
        <f t="shared" si="56"/>
        <v xml:space="preserve"> </v>
      </c>
      <c r="S416" s="61" t="str">
        <f t="shared" si="56"/>
        <v xml:space="preserve"> </v>
      </c>
      <c r="T416" s="61" t="str">
        <f t="shared" si="56"/>
        <v xml:space="preserve"> </v>
      </c>
    </row>
    <row r="417" spans="1:20" s="33" customFormat="1" x14ac:dyDescent="0.25">
      <c r="A417" s="29"/>
      <c r="B417" s="30">
        <v>5</v>
      </c>
      <c r="C417" s="31" t="s">
        <v>32</v>
      </c>
      <c r="D417" s="61" t="str">
        <f t="shared" si="53"/>
        <v xml:space="preserve"> </v>
      </c>
      <c r="E417" s="61" t="str">
        <f t="shared" si="56"/>
        <v xml:space="preserve"> </v>
      </c>
      <c r="F417" s="61" t="str">
        <f t="shared" si="56"/>
        <v xml:space="preserve"> </v>
      </c>
      <c r="G417" s="61" t="str">
        <f t="shared" si="56"/>
        <v xml:space="preserve"> </v>
      </c>
      <c r="H417" s="61" t="str">
        <f t="shared" si="56"/>
        <v xml:space="preserve"> </v>
      </c>
      <c r="I417" s="61" t="str">
        <f t="shared" si="56"/>
        <v xml:space="preserve"> </v>
      </c>
      <c r="J417" s="61" t="str">
        <f t="shared" si="56"/>
        <v xml:space="preserve"> </v>
      </c>
      <c r="K417" s="61" t="str">
        <f t="shared" si="56"/>
        <v xml:space="preserve"> </v>
      </c>
      <c r="L417" s="61" t="str">
        <f t="shared" si="56"/>
        <v xml:space="preserve"> </v>
      </c>
      <c r="M417" s="61" t="str">
        <f t="shared" si="56"/>
        <v xml:space="preserve"> </v>
      </c>
      <c r="N417" s="61" t="str">
        <f t="shared" si="56"/>
        <v xml:space="preserve"> </v>
      </c>
      <c r="O417" s="61" t="str">
        <f t="shared" si="56"/>
        <v xml:space="preserve"> </v>
      </c>
      <c r="P417" s="61" t="str">
        <f t="shared" si="56"/>
        <v xml:space="preserve"> </v>
      </c>
      <c r="Q417" s="61" t="str">
        <f t="shared" si="56"/>
        <v xml:space="preserve"> </v>
      </c>
      <c r="R417" s="61" t="str">
        <f t="shared" si="56"/>
        <v xml:space="preserve"> </v>
      </c>
      <c r="S417" s="61" t="str">
        <f t="shared" si="56"/>
        <v xml:space="preserve"> </v>
      </c>
      <c r="T417" s="61" t="str">
        <f t="shared" si="56"/>
        <v xml:space="preserve"> </v>
      </c>
    </row>
    <row r="418" spans="1:20" s="33" customFormat="1" x14ac:dyDescent="0.25">
      <c r="A418" s="29"/>
      <c r="B418" s="30">
        <v>6</v>
      </c>
      <c r="C418" s="31" t="s">
        <v>33</v>
      </c>
      <c r="D418" s="61">
        <f t="shared" si="53"/>
        <v>0</v>
      </c>
      <c r="E418" s="61">
        <f t="shared" si="56"/>
        <v>5.2579715716373698</v>
      </c>
      <c r="F418" s="61">
        <f t="shared" si="56"/>
        <v>-5.6407450094417726</v>
      </c>
      <c r="G418" s="61">
        <f t="shared" si="56"/>
        <v>6.5633843917437531</v>
      </c>
      <c r="H418" s="61">
        <f t="shared" si="56"/>
        <v>3.074468254745284</v>
      </c>
      <c r="I418" s="61">
        <f t="shared" si="56"/>
        <v>2.3670630119285931</v>
      </c>
      <c r="J418" s="61">
        <f t="shared" si="56"/>
        <v>3.4687841217987625E-2</v>
      </c>
      <c r="K418" s="61">
        <f t="shared" si="56"/>
        <v>14.911672737409049</v>
      </c>
      <c r="L418" s="61">
        <f t="shared" si="56"/>
        <v>12.976638823702928</v>
      </c>
      <c r="M418" s="61">
        <f t="shared" si="56"/>
        <v>0.87047154328949716</v>
      </c>
      <c r="N418" s="61">
        <f t="shared" si="56"/>
        <v>0.67000000000004434</v>
      </c>
      <c r="O418" s="61">
        <f t="shared" si="56"/>
        <v>1.1700000000000017</v>
      </c>
      <c r="P418" s="61">
        <f t="shared" si="56"/>
        <v>9.0000000000031832E-2</v>
      </c>
      <c r="Q418" s="61">
        <f t="shared" si="56"/>
        <v>1.1900000000000261</v>
      </c>
      <c r="R418" s="61" t="str">
        <f t="shared" si="56"/>
        <v xml:space="preserve"> </v>
      </c>
      <c r="S418" s="61" t="str">
        <f t="shared" si="56"/>
        <v xml:space="preserve"> </v>
      </c>
      <c r="T418" s="61" t="str">
        <f t="shared" si="56"/>
        <v xml:space="preserve"> </v>
      </c>
    </row>
    <row r="419" spans="1:20" s="33" customFormat="1" x14ac:dyDescent="0.25">
      <c r="A419" s="29"/>
      <c r="B419" s="30">
        <v>7</v>
      </c>
      <c r="C419" s="31" t="s">
        <v>34</v>
      </c>
      <c r="D419" s="61">
        <f t="shared" si="53"/>
        <v>0</v>
      </c>
      <c r="E419" s="61">
        <f t="shared" si="56"/>
        <v>5.6330916303204788</v>
      </c>
      <c r="F419" s="61">
        <f t="shared" si="56"/>
        <v>-0.50860845236041996</v>
      </c>
      <c r="G419" s="61">
        <f t="shared" si="56"/>
        <v>4.6378984012700499</v>
      </c>
      <c r="H419" s="61">
        <f t="shared" si="56"/>
        <v>4.0394201468717483</v>
      </c>
      <c r="I419" s="61">
        <f t="shared" si="56"/>
        <v>0.77475715230815467</v>
      </c>
      <c r="J419" s="61">
        <f t="shared" si="56"/>
        <v>5.9955075830057325</v>
      </c>
      <c r="K419" s="61">
        <f t="shared" si="56"/>
        <v>1.7695596414051664</v>
      </c>
      <c r="L419" s="61">
        <f t="shared" si="56"/>
        <v>1.7387907028785463</v>
      </c>
      <c r="M419" s="61">
        <f t="shared" si="56"/>
        <v>2.5339254808219636</v>
      </c>
      <c r="N419" s="61">
        <f t="shared" si="56"/>
        <v>2.8900000000000148</v>
      </c>
      <c r="O419" s="61">
        <f t="shared" si="56"/>
        <v>1.8699999999999903</v>
      </c>
      <c r="P419" s="61">
        <f t="shared" si="56"/>
        <v>1.5200000000000387</v>
      </c>
      <c r="Q419" s="61">
        <f t="shared" si="56"/>
        <v>4.7000000000000171</v>
      </c>
      <c r="R419" s="61" t="str">
        <f t="shared" si="56"/>
        <v xml:space="preserve"> </v>
      </c>
      <c r="S419" s="61" t="str">
        <f t="shared" si="56"/>
        <v xml:space="preserve"> </v>
      </c>
      <c r="T419" s="61" t="str">
        <f t="shared" si="56"/>
        <v xml:space="preserve"> </v>
      </c>
    </row>
    <row r="420" spans="1:20" s="33" customFormat="1" x14ac:dyDescent="0.25">
      <c r="A420" s="29"/>
      <c r="B420" s="30">
        <v>8</v>
      </c>
      <c r="C420" s="31" t="s">
        <v>35</v>
      </c>
      <c r="D420" s="61">
        <f t="shared" si="53"/>
        <v>0</v>
      </c>
      <c r="E420" s="61">
        <f t="shared" si="56"/>
        <v>2.8241071879248523</v>
      </c>
      <c r="F420" s="61">
        <f t="shared" si="56"/>
        <v>5.111011162448392</v>
      </c>
      <c r="G420" s="61">
        <f t="shared" si="56"/>
        <v>4.8283300703357241</v>
      </c>
      <c r="H420" s="61">
        <f t="shared" si="56"/>
        <v>6.2748621637288551</v>
      </c>
      <c r="I420" s="61">
        <f t="shared" si="56"/>
        <v>5.7457764218161742</v>
      </c>
      <c r="J420" s="61">
        <f t="shared" si="56"/>
        <v>1.6805856011435054</v>
      </c>
      <c r="K420" s="61">
        <f t="shared" si="56"/>
        <v>-0.2302276299574828</v>
      </c>
      <c r="L420" s="61">
        <f t="shared" si="56"/>
        <v>1.4697915046593124</v>
      </c>
      <c r="M420" s="61">
        <f t="shared" si="56"/>
        <v>2.6614987122986093</v>
      </c>
      <c r="N420" s="61">
        <f t="shared" si="56"/>
        <v>2.8610755172635152</v>
      </c>
      <c r="O420" s="61">
        <f t="shared" si="56"/>
        <v>4.3699999999999903</v>
      </c>
      <c r="P420" s="61">
        <f t="shared" si="56"/>
        <v>2.0500000000000114</v>
      </c>
      <c r="Q420" s="61">
        <f t="shared" si="56"/>
        <v>1.9099999999999966</v>
      </c>
      <c r="R420" s="61" t="str">
        <f t="shared" si="56"/>
        <v xml:space="preserve"> </v>
      </c>
      <c r="S420" s="61" t="str">
        <f t="shared" si="56"/>
        <v xml:space="preserve"> </v>
      </c>
      <c r="T420" s="61" t="str">
        <f t="shared" si="56"/>
        <v xml:space="preserve"> </v>
      </c>
    </row>
    <row r="421" spans="1:20" s="33" customFormat="1" x14ac:dyDescent="0.25">
      <c r="A421" s="29"/>
      <c r="B421" s="30">
        <v>9</v>
      </c>
      <c r="C421" s="31" t="s">
        <v>36</v>
      </c>
      <c r="D421" s="61">
        <f t="shared" si="53"/>
        <v>0</v>
      </c>
      <c r="E421" s="61">
        <f t="shared" si="56"/>
        <v>1.1039005442368364</v>
      </c>
      <c r="F421" s="61">
        <f t="shared" si="56"/>
        <v>1.9867250275340496</v>
      </c>
      <c r="G421" s="61">
        <f t="shared" si="56"/>
        <v>10.416553321528582</v>
      </c>
      <c r="H421" s="61">
        <f t="shared" si="56"/>
        <v>0.24972423414611455</v>
      </c>
      <c r="I421" s="61">
        <f t="shared" si="56"/>
        <v>-7.1757101830437051</v>
      </c>
      <c r="J421" s="61">
        <f t="shared" si="56"/>
        <v>0.6057948205920809</v>
      </c>
      <c r="K421" s="61">
        <f t="shared" si="56"/>
        <v>-3.127399421078934</v>
      </c>
      <c r="L421" s="61">
        <f t="shared" si="56"/>
        <v>-3.2283632341748643</v>
      </c>
      <c r="M421" s="61">
        <f t="shared" si="56"/>
        <v>-3.1685428057491549</v>
      </c>
      <c r="N421" s="61">
        <f t="shared" si="56"/>
        <v>2.5516561137544329</v>
      </c>
      <c r="O421" s="61">
        <f t="shared" si="56"/>
        <v>0.13000000000000966</v>
      </c>
      <c r="P421" s="61">
        <f t="shared" si="56"/>
        <v>-2.0100000000000193</v>
      </c>
      <c r="Q421" s="61">
        <f t="shared" si="56"/>
        <v>12.370000000000033</v>
      </c>
      <c r="R421" s="61" t="str">
        <f t="shared" si="56"/>
        <v xml:space="preserve"> </v>
      </c>
      <c r="S421" s="61" t="str">
        <f t="shared" si="56"/>
        <v xml:space="preserve"> </v>
      </c>
      <c r="T421" s="61" t="str">
        <f t="shared" si="56"/>
        <v xml:space="preserve"> </v>
      </c>
    </row>
    <row r="422" spans="1:20" s="33" customFormat="1" x14ac:dyDescent="0.25">
      <c r="A422" s="29"/>
      <c r="B422" s="30">
        <v>10</v>
      </c>
      <c r="C422" s="36" t="s">
        <v>37</v>
      </c>
      <c r="D422" s="61">
        <f t="shared" si="53"/>
        <v>0</v>
      </c>
      <c r="E422" s="61">
        <f t="shared" si="56"/>
        <v>11.98728159565033</v>
      </c>
      <c r="F422" s="61">
        <f t="shared" si="56"/>
        <v>1.4849707144266375</v>
      </c>
      <c r="G422" s="61">
        <f t="shared" si="56"/>
        <v>1.7885883634902058</v>
      </c>
      <c r="H422" s="61">
        <f t="shared" si="56"/>
        <v>2.0651654693444499</v>
      </c>
      <c r="I422" s="61">
        <f t="shared" si="56"/>
        <v>0.87717672487126208</v>
      </c>
      <c r="J422" s="61">
        <f t="shared" si="56"/>
        <v>8.1433604808011353</v>
      </c>
      <c r="K422" s="61">
        <f t="shared" si="56"/>
        <v>2.1601023448545362</v>
      </c>
      <c r="L422" s="61">
        <f t="shared" si="56"/>
        <v>2.1144285247119541</v>
      </c>
      <c r="M422" s="61">
        <f t="shared" si="56"/>
        <v>2.8578728793146553</v>
      </c>
      <c r="N422" s="61">
        <f t="shared" si="56"/>
        <v>2.3400000000000603</v>
      </c>
      <c r="O422" s="61">
        <f t="shared" si="56"/>
        <v>1.0400000000000205</v>
      </c>
      <c r="P422" s="61">
        <f t="shared" si="56"/>
        <v>1.0699999999999932</v>
      </c>
      <c r="Q422" s="61">
        <f t="shared" si="56"/>
        <v>2.3900000000000006</v>
      </c>
      <c r="R422" s="61" t="str">
        <f t="shared" si="56"/>
        <v xml:space="preserve"> </v>
      </c>
      <c r="S422" s="61" t="str">
        <f t="shared" si="56"/>
        <v xml:space="preserve"> </v>
      </c>
      <c r="T422" s="61" t="str">
        <f t="shared" si="56"/>
        <v xml:space="preserve"> </v>
      </c>
    </row>
    <row r="423" spans="1:20" s="33" customFormat="1" x14ac:dyDescent="0.25">
      <c r="A423" s="29"/>
      <c r="B423" s="30">
        <v>11</v>
      </c>
      <c r="C423" s="36" t="s">
        <v>38</v>
      </c>
      <c r="D423" s="61" t="str">
        <f t="shared" si="53"/>
        <v xml:space="preserve"> </v>
      </c>
      <c r="E423" s="61" t="str">
        <f t="shared" si="56"/>
        <v xml:space="preserve"> </v>
      </c>
      <c r="F423" s="61" t="str">
        <f t="shared" si="56"/>
        <v xml:space="preserve"> </v>
      </c>
      <c r="G423" s="61" t="str">
        <f t="shared" si="56"/>
        <v xml:space="preserve"> </v>
      </c>
      <c r="H423" s="61" t="str">
        <f t="shared" si="56"/>
        <v xml:space="preserve"> </v>
      </c>
      <c r="I423" s="61" t="str">
        <f t="shared" si="56"/>
        <v xml:space="preserve"> </v>
      </c>
      <c r="J423" s="61" t="str">
        <f t="shared" si="56"/>
        <v xml:space="preserve"> </v>
      </c>
      <c r="K423" s="61" t="str">
        <f t="shared" si="56"/>
        <v xml:space="preserve"> </v>
      </c>
      <c r="L423" s="61" t="str">
        <f t="shared" si="56"/>
        <v xml:space="preserve"> </v>
      </c>
      <c r="M423" s="61" t="str">
        <f t="shared" si="56"/>
        <v xml:space="preserve"> </v>
      </c>
      <c r="N423" s="61" t="str">
        <f t="shared" si="56"/>
        <v xml:space="preserve"> </v>
      </c>
      <c r="O423" s="61" t="str">
        <f t="shared" si="56"/>
        <v xml:space="preserve"> </v>
      </c>
      <c r="P423" s="61" t="str">
        <f t="shared" si="56"/>
        <v xml:space="preserve"> </v>
      </c>
      <c r="Q423" s="61" t="str">
        <f t="shared" si="56"/>
        <v xml:space="preserve"> </v>
      </c>
      <c r="R423" s="61" t="str">
        <f t="shared" si="56"/>
        <v xml:space="preserve"> </v>
      </c>
      <c r="S423" s="61" t="str">
        <f t="shared" si="56"/>
        <v xml:space="preserve"> </v>
      </c>
      <c r="T423" s="61" t="str">
        <f t="shared" si="56"/>
        <v xml:space="preserve"> </v>
      </c>
    </row>
    <row r="424" spans="1:20" s="33" customFormat="1" x14ac:dyDescent="0.25">
      <c r="A424" s="29"/>
      <c r="B424" s="30">
        <v>12</v>
      </c>
      <c r="C424" s="31" t="s">
        <v>39</v>
      </c>
      <c r="D424" s="61">
        <f t="shared" si="53"/>
        <v>0</v>
      </c>
      <c r="E424" s="61">
        <f t="shared" si="56"/>
        <v>5.224138089532147</v>
      </c>
      <c r="F424" s="61">
        <f t="shared" si="56"/>
        <v>1.5885972219773095</v>
      </c>
      <c r="G424" s="61">
        <f t="shared" si="56"/>
        <v>3.4909630257709807</v>
      </c>
      <c r="H424" s="61">
        <f t="shared" si="56"/>
        <v>3.9346463591050593</v>
      </c>
      <c r="I424" s="61">
        <f t="shared" si="56"/>
        <v>0.57215284705722524</v>
      </c>
      <c r="J424" s="61">
        <f t="shared" si="56"/>
        <v>6.2914557358871832</v>
      </c>
      <c r="K424" s="61">
        <f t="shared" si="56"/>
        <v>10.994313885728729</v>
      </c>
      <c r="L424" s="61">
        <f t="shared" si="56"/>
        <v>9.9052946955892054</v>
      </c>
      <c r="M424" s="61">
        <f t="shared" si="56"/>
        <v>8.6089996747788859</v>
      </c>
      <c r="N424" s="61">
        <f t="shared" si="56"/>
        <v>1.7088176836225699</v>
      </c>
      <c r="O424" s="61">
        <f t="shared" si="56"/>
        <v>1.6299999999999812</v>
      </c>
      <c r="P424" s="61">
        <f t="shared" si="56"/>
        <v>-1.1200000000000188</v>
      </c>
      <c r="Q424" s="61">
        <f t="shared" si="56"/>
        <v>1.1400000000000148</v>
      </c>
      <c r="R424" s="61" t="str">
        <f t="shared" si="56"/>
        <v xml:space="preserve"> </v>
      </c>
      <c r="S424" s="61" t="str">
        <f t="shared" si="56"/>
        <v xml:space="preserve"> </v>
      </c>
      <c r="T424" s="61" t="str">
        <f t="shared" si="56"/>
        <v xml:space="preserve"> </v>
      </c>
    </row>
    <row r="425" spans="1:20" s="33" customFormat="1" x14ac:dyDescent="0.25">
      <c r="A425" s="29"/>
      <c r="B425" s="30">
        <v>13</v>
      </c>
      <c r="C425" s="36" t="s">
        <v>40</v>
      </c>
      <c r="D425" s="61" t="str">
        <f t="shared" si="53"/>
        <v xml:space="preserve"> </v>
      </c>
      <c r="E425" s="61" t="str">
        <f t="shared" si="56"/>
        <v xml:space="preserve"> </v>
      </c>
      <c r="F425" s="61" t="str">
        <f t="shared" si="56"/>
        <v xml:space="preserve"> </v>
      </c>
      <c r="G425" s="61" t="str">
        <f t="shared" si="56"/>
        <v xml:space="preserve"> </v>
      </c>
      <c r="H425" s="61" t="str">
        <f t="shared" si="56"/>
        <v xml:space="preserve"> </v>
      </c>
      <c r="I425" s="61" t="str">
        <f t="shared" si="56"/>
        <v xml:space="preserve"> </v>
      </c>
      <c r="J425" s="61" t="str">
        <f t="shared" si="56"/>
        <v xml:space="preserve"> </v>
      </c>
      <c r="K425" s="61" t="str">
        <f t="shared" si="56"/>
        <v xml:space="preserve"> </v>
      </c>
      <c r="L425" s="61" t="str">
        <f t="shared" si="56"/>
        <v xml:space="preserve"> </v>
      </c>
      <c r="M425" s="61" t="str">
        <f t="shared" si="56"/>
        <v xml:space="preserve"> </v>
      </c>
      <c r="N425" s="61" t="str">
        <f t="shared" si="56"/>
        <v xml:space="preserve"> </v>
      </c>
      <c r="O425" s="61" t="str">
        <f t="shared" si="56"/>
        <v xml:space="preserve"> </v>
      </c>
      <c r="P425" s="61" t="str">
        <f t="shared" si="56"/>
        <v xml:space="preserve"> </v>
      </c>
      <c r="Q425" s="61" t="str">
        <f t="shared" si="56"/>
        <v xml:space="preserve"> </v>
      </c>
      <c r="R425" s="61" t="str">
        <f t="shared" si="56"/>
        <v xml:space="preserve"> </v>
      </c>
      <c r="S425" s="61" t="str">
        <f t="shared" si="56"/>
        <v xml:space="preserve"> </v>
      </c>
      <c r="T425" s="61" t="str">
        <f t="shared" ref="F425:T428" si="57">IF(OR(S348=" ",T348=" ")," ",T348/S348*100-100)</f>
        <v xml:space="preserve"> </v>
      </c>
    </row>
    <row r="426" spans="1:20" s="33" customFormat="1" x14ac:dyDescent="0.25">
      <c r="A426" s="29"/>
      <c r="B426" s="30">
        <v>14</v>
      </c>
      <c r="C426" s="36" t="s">
        <v>41</v>
      </c>
      <c r="D426" s="61">
        <f t="shared" si="53"/>
        <v>0</v>
      </c>
      <c r="E426" s="61">
        <f t="shared" ref="E426:T441" si="58">IF(OR(D349=" ",E349=" ")," ",E349/D349*100-100)</f>
        <v>3.536094831242437</v>
      </c>
      <c r="F426" s="61">
        <f t="shared" si="57"/>
        <v>4.9682427659906807</v>
      </c>
      <c r="G426" s="61">
        <f t="shared" si="57"/>
        <v>4.533615948363007</v>
      </c>
      <c r="H426" s="61">
        <f t="shared" si="57"/>
        <v>2.6609115338582114</v>
      </c>
      <c r="I426" s="61">
        <f t="shared" si="57"/>
        <v>3.9930661923830684</v>
      </c>
      <c r="J426" s="61">
        <f t="shared" si="57"/>
        <v>2.8353449089284766</v>
      </c>
      <c r="K426" s="61">
        <f t="shared" si="57"/>
        <v>11.136582155178047</v>
      </c>
      <c r="L426" s="61">
        <f t="shared" si="57"/>
        <v>6.5063514854157205</v>
      </c>
      <c r="M426" s="61">
        <f t="shared" si="57"/>
        <v>5.798415167980167</v>
      </c>
      <c r="N426" s="61">
        <f t="shared" si="57"/>
        <v>2.689382998020946</v>
      </c>
      <c r="O426" s="61">
        <f t="shared" si="57"/>
        <v>1.819999999999979</v>
      </c>
      <c r="P426" s="61">
        <f t="shared" si="57"/>
        <v>0.54000000000000625</v>
      </c>
      <c r="Q426" s="61">
        <f t="shared" si="57"/>
        <v>1.3599999999999852</v>
      </c>
      <c r="R426" s="61" t="str">
        <f t="shared" si="57"/>
        <v xml:space="preserve"> </v>
      </c>
      <c r="S426" s="61" t="str">
        <f t="shared" si="57"/>
        <v xml:space="preserve"> </v>
      </c>
      <c r="T426" s="61" t="str">
        <f t="shared" si="57"/>
        <v xml:space="preserve"> </v>
      </c>
    </row>
    <row r="427" spans="1:20" s="33" customFormat="1" x14ac:dyDescent="0.25">
      <c r="A427" s="29"/>
      <c r="B427" s="30">
        <v>15</v>
      </c>
      <c r="C427" s="36" t="s">
        <v>42</v>
      </c>
      <c r="D427" s="61">
        <f t="shared" si="53"/>
        <v>0</v>
      </c>
      <c r="E427" s="61">
        <f t="shared" si="58"/>
        <v>3.3900380082068722</v>
      </c>
      <c r="F427" s="61">
        <f t="shared" si="57"/>
        <v>5.4217464918698113</v>
      </c>
      <c r="G427" s="61">
        <f t="shared" si="57"/>
        <v>5.8068497218609423</v>
      </c>
      <c r="H427" s="61">
        <f t="shared" si="57"/>
        <v>5.0110989917307052</v>
      </c>
      <c r="I427" s="61">
        <f t="shared" si="57"/>
        <v>-1.789592157119074</v>
      </c>
      <c r="J427" s="61">
        <f t="shared" si="57"/>
        <v>-9.631078696973816E-2</v>
      </c>
      <c r="K427" s="61">
        <f t="shared" si="57"/>
        <v>7.4405364547295108</v>
      </c>
      <c r="L427" s="61">
        <f t="shared" si="57"/>
        <v>6.9252599626256028</v>
      </c>
      <c r="M427" s="61">
        <f t="shared" si="57"/>
        <v>4.7658654688518709</v>
      </c>
      <c r="N427" s="61">
        <f t="shared" si="57"/>
        <v>1.1147752528094372</v>
      </c>
      <c r="O427" s="61">
        <f t="shared" si="57"/>
        <v>2.1099999999999852</v>
      </c>
      <c r="P427" s="61">
        <f t="shared" si="57"/>
        <v>2.4500000000000171</v>
      </c>
      <c r="Q427" s="61">
        <f t="shared" si="57"/>
        <v>1.2199999999999989</v>
      </c>
      <c r="R427" s="61" t="str">
        <f t="shared" si="57"/>
        <v xml:space="preserve"> </v>
      </c>
      <c r="S427" s="61" t="str">
        <f t="shared" si="57"/>
        <v xml:space="preserve"> </v>
      </c>
      <c r="T427" s="61" t="str">
        <f t="shared" si="57"/>
        <v xml:space="preserve"> </v>
      </c>
    </row>
    <row r="428" spans="1:20" s="33" customFormat="1" x14ac:dyDescent="0.25">
      <c r="A428" s="29"/>
      <c r="B428" s="30">
        <v>16</v>
      </c>
      <c r="C428" s="31" t="s">
        <v>43</v>
      </c>
      <c r="D428" s="61">
        <f t="shared" si="53"/>
        <v>0</v>
      </c>
      <c r="E428" s="61">
        <f t="shared" si="58"/>
        <v>4.0911711167536993</v>
      </c>
      <c r="F428" s="61">
        <f t="shared" si="57"/>
        <v>2.4123854180206195</v>
      </c>
      <c r="G428" s="61">
        <f t="shared" si="57"/>
        <v>1.949567622818833</v>
      </c>
      <c r="H428" s="61">
        <f t="shared" si="57"/>
        <v>1.0560124683046723</v>
      </c>
      <c r="I428" s="61">
        <f t="shared" si="57"/>
        <v>1.2091637730422349</v>
      </c>
      <c r="J428" s="61">
        <f t="shared" si="57"/>
        <v>1.7652053733108346</v>
      </c>
      <c r="K428" s="61">
        <f t="shared" si="57"/>
        <v>7.9381277912841171</v>
      </c>
      <c r="L428" s="61">
        <f t="shared" si="57"/>
        <v>7.8908690709567253</v>
      </c>
      <c r="M428" s="61">
        <f t="shared" si="57"/>
        <v>6.9972160098596987</v>
      </c>
      <c r="N428" s="61">
        <f t="shared" si="57"/>
        <v>3.5639866434932941</v>
      </c>
      <c r="O428" s="61">
        <f t="shared" si="57"/>
        <v>2.4400000000000261</v>
      </c>
      <c r="P428" s="61">
        <f t="shared" si="57"/>
        <v>1.1199999999999903</v>
      </c>
      <c r="Q428" s="61">
        <f t="shared" si="57"/>
        <v>0.82999999999999829</v>
      </c>
      <c r="R428" s="61" t="str">
        <f t="shared" si="57"/>
        <v xml:space="preserve"> </v>
      </c>
      <c r="S428" s="61" t="str">
        <f t="shared" si="57"/>
        <v xml:space="preserve"> </v>
      </c>
      <c r="T428" s="61" t="str">
        <f t="shared" si="57"/>
        <v xml:space="preserve"> </v>
      </c>
    </row>
    <row r="429" spans="1:20" s="28" customFormat="1" ht="15" customHeight="1" x14ac:dyDescent="0.25">
      <c r="A429" s="37" t="s">
        <v>44</v>
      </c>
      <c r="B429" s="41" t="s">
        <v>45</v>
      </c>
      <c r="C429" s="42"/>
      <c r="D429" s="62">
        <f t="shared" si="53"/>
        <v>0</v>
      </c>
      <c r="E429" s="62">
        <f t="shared" si="58"/>
        <v>2.7242012201243995</v>
      </c>
      <c r="F429" s="62">
        <f t="shared" si="58"/>
        <v>0.2569942355641075</v>
      </c>
      <c r="G429" s="62">
        <f t="shared" si="58"/>
        <v>-1.7764157857332776</v>
      </c>
      <c r="H429" s="62">
        <f t="shared" si="58"/>
        <v>-1.9449162956168067</v>
      </c>
      <c r="I429" s="62">
        <f t="shared" si="58"/>
        <v>-19.47526317007943</v>
      </c>
      <c r="J429" s="62">
        <f t="shared" si="58"/>
        <v>22.454956652787629</v>
      </c>
      <c r="K429" s="62">
        <f t="shared" si="58"/>
        <v>35.326836739632029</v>
      </c>
      <c r="L429" s="62">
        <f t="shared" si="58"/>
        <v>16.613110913542513</v>
      </c>
      <c r="M429" s="62">
        <f t="shared" si="58"/>
        <v>14.809933125347996</v>
      </c>
      <c r="N429" s="62">
        <f t="shared" si="58"/>
        <v>2.6266820304080625</v>
      </c>
      <c r="O429" s="62">
        <f t="shared" si="58"/>
        <v>5.6447730306836235</v>
      </c>
      <c r="P429" s="62">
        <f t="shared" si="58"/>
        <v>1.6713895058623365</v>
      </c>
      <c r="Q429" s="62">
        <f t="shared" si="58"/>
        <v>-0.50309882146237328</v>
      </c>
      <c r="R429" s="62" t="str">
        <f t="shared" si="58"/>
        <v xml:space="preserve"> </v>
      </c>
      <c r="S429" s="62" t="str">
        <f t="shared" si="58"/>
        <v xml:space="preserve"> </v>
      </c>
      <c r="T429" s="62" t="str">
        <f t="shared" si="58"/>
        <v xml:space="preserve"> </v>
      </c>
    </row>
    <row r="430" spans="1:20" s="33" customFormat="1" x14ac:dyDescent="0.25">
      <c r="A430" s="29"/>
      <c r="B430" s="30">
        <v>1</v>
      </c>
      <c r="C430" s="36" t="s">
        <v>46</v>
      </c>
      <c r="D430" s="61">
        <f t="shared" si="53"/>
        <v>0</v>
      </c>
      <c r="E430" s="61">
        <f t="shared" si="58"/>
        <v>2.7365640609036319</v>
      </c>
      <c r="F430" s="61">
        <f t="shared" si="58"/>
        <v>0.22893525134544745</v>
      </c>
      <c r="G430" s="61">
        <f t="shared" si="58"/>
        <v>-1.9316845056012113</v>
      </c>
      <c r="H430" s="61">
        <f t="shared" si="58"/>
        <v>-2.1541529734396221</v>
      </c>
      <c r="I430" s="61">
        <f t="shared" si="58"/>
        <v>-20.285111471468127</v>
      </c>
      <c r="J430" s="61">
        <f t="shared" si="58"/>
        <v>23.5027130470407</v>
      </c>
      <c r="K430" s="61">
        <f t="shared" si="58"/>
        <v>36.30757465065787</v>
      </c>
      <c r="L430" s="61">
        <f t="shared" si="58"/>
        <v>16.845439091380143</v>
      </c>
      <c r="M430" s="61">
        <f t="shared" si="58"/>
        <v>14.99332371128088</v>
      </c>
      <c r="N430" s="61">
        <f t="shared" si="58"/>
        <v>2.6227382348093187</v>
      </c>
      <c r="O430" s="61">
        <f t="shared" si="58"/>
        <v>5.710000000000008</v>
      </c>
      <c r="P430" s="61">
        <f t="shared" si="58"/>
        <v>1.6700000000000159</v>
      </c>
      <c r="Q430" s="61">
        <f t="shared" si="58"/>
        <v>-0.55000000000001137</v>
      </c>
      <c r="R430" s="61" t="str">
        <f t="shared" si="58"/>
        <v xml:space="preserve"> </v>
      </c>
      <c r="S430" s="61" t="str">
        <f t="shared" si="58"/>
        <v xml:space="preserve"> </v>
      </c>
      <c r="T430" s="61" t="str">
        <f t="shared" si="58"/>
        <v xml:space="preserve"> </v>
      </c>
    </row>
    <row r="431" spans="1:20" s="33" customFormat="1" x14ac:dyDescent="0.25">
      <c r="A431" s="29"/>
      <c r="B431" s="30">
        <v>2</v>
      </c>
      <c r="C431" s="36" t="s">
        <v>47</v>
      </c>
      <c r="D431" s="61">
        <f t="shared" si="53"/>
        <v>0</v>
      </c>
      <c r="E431" s="61">
        <f t="shared" si="58"/>
        <v>2.3576268305374839</v>
      </c>
      <c r="F431" s="61">
        <f t="shared" si="58"/>
        <v>1.1373542706649005</v>
      </c>
      <c r="G431" s="61">
        <f t="shared" si="58"/>
        <v>2.8888657682855978</v>
      </c>
      <c r="H431" s="61">
        <f t="shared" si="58"/>
        <v>4.1125374436519593</v>
      </c>
      <c r="I431" s="61">
        <f t="shared" si="58"/>
        <v>4.2974936941371595</v>
      </c>
      <c r="J431" s="61">
        <f t="shared" si="58"/>
        <v>3.8456964991955118</v>
      </c>
      <c r="K431" s="61">
        <f t="shared" si="58"/>
        <v>1.6093174568132298</v>
      </c>
      <c r="L431" s="61">
        <f t="shared" si="58"/>
        <v>1.5838286262450652</v>
      </c>
      <c r="M431" s="61">
        <f t="shared" si="58"/>
        <v>1.2144680983837475</v>
      </c>
      <c r="N431" s="61">
        <f t="shared" si="58"/>
        <v>1.109999999999971</v>
      </c>
      <c r="O431" s="61">
        <f t="shared" si="58"/>
        <v>0.43999999999999773</v>
      </c>
      <c r="P431" s="61">
        <f t="shared" si="58"/>
        <v>0.48999999999996646</v>
      </c>
      <c r="Q431" s="61">
        <f t="shared" si="58"/>
        <v>0.82999999999999829</v>
      </c>
      <c r="R431" s="61" t="str">
        <f t="shared" si="58"/>
        <v xml:space="preserve"> </v>
      </c>
      <c r="S431" s="61" t="str">
        <f t="shared" si="58"/>
        <v xml:space="preserve"> </v>
      </c>
      <c r="T431" s="61" t="str">
        <f t="shared" si="58"/>
        <v xml:space="preserve"> </v>
      </c>
    </row>
    <row r="432" spans="1:20" s="28" customFormat="1" ht="15" customHeight="1" x14ac:dyDescent="0.25">
      <c r="A432" s="37" t="s">
        <v>48</v>
      </c>
      <c r="B432" s="43" t="s">
        <v>49</v>
      </c>
      <c r="C432" s="44"/>
      <c r="D432" s="62">
        <f t="shared" si="53"/>
        <v>0</v>
      </c>
      <c r="E432" s="62">
        <f t="shared" si="58"/>
        <v>4.4565432122874995</v>
      </c>
      <c r="F432" s="62">
        <f t="shared" si="58"/>
        <v>4.2001141413927883</v>
      </c>
      <c r="G432" s="62">
        <f t="shared" si="58"/>
        <v>5.8235611617624414</v>
      </c>
      <c r="H432" s="62">
        <f t="shared" si="58"/>
        <v>3.6404213909309533</v>
      </c>
      <c r="I432" s="62">
        <f t="shared" si="58"/>
        <v>-0.91757910634633788</v>
      </c>
      <c r="J432" s="62">
        <f t="shared" si="58"/>
        <v>4.4274137493566883</v>
      </c>
      <c r="K432" s="62">
        <f t="shared" si="58"/>
        <v>8.3878999951758573</v>
      </c>
      <c r="L432" s="62">
        <f t="shared" si="58"/>
        <v>5.0015717147092715</v>
      </c>
      <c r="M432" s="62">
        <f t="shared" si="58"/>
        <v>5.2824353879834689</v>
      </c>
      <c r="N432" s="62">
        <f t="shared" si="58"/>
        <v>0.5625597964496194</v>
      </c>
      <c r="O432" s="62">
        <f t="shared" si="58"/>
        <v>0.62999999999999545</v>
      </c>
      <c r="P432" s="62">
        <f t="shared" si="58"/>
        <v>0.20000000000000284</v>
      </c>
      <c r="Q432" s="62">
        <f t="shared" si="58"/>
        <v>-9.0000000000017621E-2</v>
      </c>
      <c r="R432" s="62" t="str">
        <f t="shared" si="58"/>
        <v xml:space="preserve"> </v>
      </c>
      <c r="S432" s="62" t="str">
        <f t="shared" si="58"/>
        <v xml:space="preserve"> </v>
      </c>
      <c r="T432" s="62" t="str">
        <f t="shared" si="58"/>
        <v xml:space="preserve"> </v>
      </c>
    </row>
    <row r="433" spans="1:20" s="28" customFormat="1" ht="15" customHeight="1" x14ac:dyDescent="0.25">
      <c r="A433" s="37" t="s">
        <v>50</v>
      </c>
      <c r="B433" s="43" t="s">
        <v>51</v>
      </c>
      <c r="C433" s="44"/>
      <c r="D433" s="62">
        <f t="shared" si="53"/>
        <v>0</v>
      </c>
      <c r="E433" s="62">
        <f t="shared" si="58"/>
        <v>6.3576274955072165</v>
      </c>
      <c r="F433" s="62">
        <f t="shared" si="58"/>
        <v>-2.5771846263338745</v>
      </c>
      <c r="G433" s="62">
        <f t="shared" si="58"/>
        <v>9.2585323661589598</v>
      </c>
      <c r="H433" s="62">
        <f t="shared" si="58"/>
        <v>9.633935516714871</v>
      </c>
      <c r="I433" s="62">
        <f t="shared" si="58"/>
        <v>6.656505469144733</v>
      </c>
      <c r="J433" s="62">
        <f t="shared" si="58"/>
        <v>7.419093087857803</v>
      </c>
      <c r="K433" s="62">
        <f t="shared" si="58"/>
        <v>5.4162659351130884</v>
      </c>
      <c r="L433" s="62">
        <f t="shared" si="58"/>
        <v>5.1379793118899784</v>
      </c>
      <c r="M433" s="62">
        <f t="shared" si="58"/>
        <v>4.7424453908358402</v>
      </c>
      <c r="N433" s="62">
        <f t="shared" si="58"/>
        <v>3.0102157845567348</v>
      </c>
      <c r="O433" s="62">
        <f t="shared" si="58"/>
        <v>2.8100000000000023</v>
      </c>
      <c r="P433" s="62">
        <f t="shared" si="58"/>
        <v>0.37553092282381328</v>
      </c>
      <c r="Q433" s="62">
        <f t="shared" si="58"/>
        <v>4.1899999999999835</v>
      </c>
      <c r="R433" s="62" t="str">
        <f t="shared" si="58"/>
        <v xml:space="preserve"> </v>
      </c>
      <c r="S433" s="62" t="str">
        <f t="shared" si="58"/>
        <v xml:space="preserve"> </v>
      </c>
      <c r="T433" s="62" t="str">
        <f t="shared" si="58"/>
        <v xml:space="preserve"> </v>
      </c>
    </row>
    <row r="434" spans="1:20" s="28" customFormat="1" ht="15" customHeight="1" x14ac:dyDescent="0.25">
      <c r="A434" s="37" t="s">
        <v>52</v>
      </c>
      <c r="B434" s="45" t="s">
        <v>53</v>
      </c>
      <c r="C434" s="46"/>
      <c r="D434" s="62">
        <f t="shared" si="53"/>
        <v>0</v>
      </c>
      <c r="E434" s="62">
        <f t="shared" si="58"/>
        <v>6.0528732540255419</v>
      </c>
      <c r="F434" s="62">
        <f t="shared" si="58"/>
        <v>5.4078807770240473</v>
      </c>
      <c r="G434" s="62">
        <f t="shared" si="58"/>
        <v>6.0660312365796329</v>
      </c>
      <c r="H434" s="62">
        <f t="shared" si="58"/>
        <v>1.7347784864280413</v>
      </c>
      <c r="I434" s="62">
        <f t="shared" si="58"/>
        <v>2.5313765001207571</v>
      </c>
      <c r="J434" s="62">
        <f t="shared" si="58"/>
        <v>17.154215096845761</v>
      </c>
      <c r="K434" s="62">
        <f t="shared" si="58"/>
        <v>8.3784899629096827</v>
      </c>
      <c r="L434" s="62">
        <f t="shared" si="58"/>
        <v>5.6501401066004036</v>
      </c>
      <c r="M434" s="62">
        <f t="shared" si="58"/>
        <v>2.7128522917442695</v>
      </c>
      <c r="N434" s="62">
        <f t="shared" si="58"/>
        <v>1.6847795235638898</v>
      </c>
      <c r="O434" s="62">
        <f t="shared" si="58"/>
        <v>3.7099504543195252</v>
      </c>
      <c r="P434" s="62">
        <f t="shared" si="58"/>
        <v>3.906174463707444</v>
      </c>
      <c r="Q434" s="62">
        <f t="shared" si="58"/>
        <v>0.98960363962450515</v>
      </c>
      <c r="R434" s="62" t="str">
        <f t="shared" si="58"/>
        <v xml:space="preserve"> </v>
      </c>
      <c r="S434" s="62" t="str">
        <f t="shared" si="58"/>
        <v xml:space="preserve"> </v>
      </c>
      <c r="T434" s="62" t="str">
        <f t="shared" si="58"/>
        <v xml:space="preserve"> </v>
      </c>
    </row>
    <row r="435" spans="1:20" s="33" customFormat="1" x14ac:dyDescent="0.25">
      <c r="A435" s="29"/>
      <c r="B435" s="30">
        <v>1</v>
      </c>
      <c r="C435" s="31" t="s">
        <v>54</v>
      </c>
      <c r="D435" s="61">
        <f t="shared" si="53"/>
        <v>0</v>
      </c>
      <c r="E435" s="61">
        <f t="shared" si="58"/>
        <v>4.3044645626010976</v>
      </c>
      <c r="F435" s="61">
        <f t="shared" si="58"/>
        <v>2.3806837348928411</v>
      </c>
      <c r="G435" s="61">
        <f t="shared" si="58"/>
        <v>8.6250064521149739</v>
      </c>
      <c r="H435" s="61">
        <f t="shared" si="58"/>
        <v>3.369691029744132</v>
      </c>
      <c r="I435" s="61">
        <f t="shared" si="58"/>
        <v>3.6263886108422554</v>
      </c>
      <c r="J435" s="61">
        <f t="shared" si="58"/>
        <v>8.2100461910330722</v>
      </c>
      <c r="K435" s="61">
        <f t="shared" si="58"/>
        <v>5.329890646506044</v>
      </c>
      <c r="L435" s="61">
        <f t="shared" si="58"/>
        <v>8.1133800570008248</v>
      </c>
      <c r="M435" s="61">
        <f t="shared" si="58"/>
        <v>8.0000020440075872</v>
      </c>
      <c r="N435" s="61">
        <f t="shared" si="58"/>
        <v>2.7600000000000051</v>
      </c>
      <c r="O435" s="61">
        <f t="shared" si="58"/>
        <v>4.1999999999999886</v>
      </c>
      <c r="P435" s="61">
        <f t="shared" si="58"/>
        <v>2.9600000000000364</v>
      </c>
      <c r="Q435" s="61">
        <f t="shared" si="58"/>
        <v>1.819999999999979</v>
      </c>
      <c r="R435" s="61" t="str">
        <f t="shared" si="58"/>
        <v xml:space="preserve"> </v>
      </c>
      <c r="S435" s="61" t="str">
        <f t="shared" si="58"/>
        <v xml:space="preserve"> </v>
      </c>
      <c r="T435" s="61" t="str">
        <f t="shared" si="58"/>
        <v xml:space="preserve"> </v>
      </c>
    </row>
    <row r="436" spans="1:20" s="33" customFormat="1" x14ac:dyDescent="0.25">
      <c r="A436" s="29"/>
      <c r="B436" s="30">
        <v>2</v>
      </c>
      <c r="C436" s="31" t="s">
        <v>55</v>
      </c>
      <c r="D436" s="61">
        <f t="shared" si="53"/>
        <v>0</v>
      </c>
      <c r="E436" s="61">
        <f t="shared" si="58"/>
        <v>6.7404103650958689</v>
      </c>
      <c r="F436" s="61">
        <f t="shared" si="58"/>
        <v>6.7114976990307156</v>
      </c>
      <c r="G436" s="61">
        <f t="shared" si="58"/>
        <v>5.005683207398377</v>
      </c>
      <c r="H436" s="61">
        <f t="shared" si="58"/>
        <v>1.08492054633507</v>
      </c>
      <c r="I436" s="61">
        <f t="shared" si="58"/>
        <v>1.993765803307852</v>
      </c>
      <c r="J436" s="61">
        <f t="shared" si="58"/>
        <v>21.212412771503537</v>
      </c>
      <c r="K436" s="61">
        <f t="shared" si="58"/>
        <v>9.5505379247600644</v>
      </c>
      <c r="L436" s="61">
        <f t="shared" si="58"/>
        <v>4.6911718661925619</v>
      </c>
      <c r="M436" s="61">
        <f t="shared" si="58"/>
        <v>0.63334532012602551</v>
      </c>
      <c r="N436" s="61">
        <f t="shared" si="58"/>
        <v>1.2300000000000182</v>
      </c>
      <c r="O436" s="61">
        <f t="shared" si="58"/>
        <v>3.4999999999999858</v>
      </c>
      <c r="P436" s="61">
        <f t="shared" si="58"/>
        <v>4.4500000000000028</v>
      </c>
      <c r="Q436" s="61">
        <f t="shared" si="58"/>
        <v>0.4000000000000199</v>
      </c>
      <c r="R436" s="61" t="str">
        <f t="shared" si="58"/>
        <v xml:space="preserve"> </v>
      </c>
      <c r="S436" s="61" t="str">
        <f t="shared" si="58"/>
        <v xml:space="preserve"> </v>
      </c>
      <c r="T436" s="61" t="str">
        <f t="shared" si="58"/>
        <v xml:space="preserve"> </v>
      </c>
    </row>
    <row r="437" spans="1:20" s="28" customFormat="1" ht="15" customHeight="1" x14ac:dyDescent="0.25">
      <c r="A437" s="37" t="s">
        <v>56</v>
      </c>
      <c r="B437" s="38" t="s">
        <v>57</v>
      </c>
      <c r="C437" s="39"/>
      <c r="D437" s="62">
        <f t="shared" si="53"/>
        <v>0</v>
      </c>
      <c r="E437" s="62">
        <f t="shared" si="58"/>
        <v>6.3065952989979053</v>
      </c>
      <c r="F437" s="62">
        <f t="shared" si="58"/>
        <v>4.5252668133374669</v>
      </c>
      <c r="G437" s="62">
        <f t="shared" si="58"/>
        <v>4.6661364074589642</v>
      </c>
      <c r="H437" s="62">
        <f t="shared" si="58"/>
        <v>0.74153197057611919</v>
      </c>
      <c r="I437" s="62">
        <f t="shared" si="58"/>
        <v>11.560035672156687</v>
      </c>
      <c r="J437" s="62">
        <f t="shared" si="58"/>
        <v>7.0982033655303525</v>
      </c>
      <c r="K437" s="62">
        <f t="shared" si="58"/>
        <v>7.2675521349407859</v>
      </c>
      <c r="L437" s="62">
        <f t="shared" si="58"/>
        <v>5.7295282940150543</v>
      </c>
      <c r="M437" s="62">
        <f t="shared" si="58"/>
        <v>3.2311243478141023</v>
      </c>
      <c r="N437" s="62">
        <f t="shared" si="58"/>
        <v>3.0840020286899943</v>
      </c>
      <c r="O437" s="62">
        <f t="shared" si="58"/>
        <v>5.1663074243601983</v>
      </c>
      <c r="P437" s="62">
        <f t="shared" si="58"/>
        <v>5.6614861840686501</v>
      </c>
      <c r="Q437" s="62">
        <f t="shared" si="58"/>
        <v>2.5661280821598638</v>
      </c>
      <c r="R437" s="62" t="str">
        <f t="shared" si="58"/>
        <v xml:space="preserve"> </v>
      </c>
      <c r="S437" s="62" t="str">
        <f t="shared" si="58"/>
        <v xml:space="preserve"> </v>
      </c>
      <c r="T437" s="62" t="str">
        <f t="shared" si="58"/>
        <v xml:space="preserve"> </v>
      </c>
    </row>
    <row r="438" spans="1:20" s="33" customFormat="1" x14ac:dyDescent="0.25">
      <c r="A438" s="29"/>
      <c r="B438" s="30">
        <v>1</v>
      </c>
      <c r="C438" s="36" t="s">
        <v>58</v>
      </c>
      <c r="D438" s="61" t="str">
        <f t="shared" si="53"/>
        <v xml:space="preserve"> </v>
      </c>
      <c r="E438" s="61" t="str">
        <f t="shared" si="58"/>
        <v xml:space="preserve"> </v>
      </c>
      <c r="F438" s="61" t="str">
        <f t="shared" si="58"/>
        <v xml:space="preserve"> </v>
      </c>
      <c r="G438" s="61" t="str">
        <f t="shared" si="58"/>
        <v xml:space="preserve"> </v>
      </c>
      <c r="H438" s="61" t="str">
        <f t="shared" si="58"/>
        <v xml:space="preserve"> </v>
      </c>
      <c r="I438" s="61" t="str">
        <f t="shared" si="58"/>
        <v xml:space="preserve"> </v>
      </c>
      <c r="J438" s="61" t="str">
        <f t="shared" si="58"/>
        <v xml:space="preserve"> </v>
      </c>
      <c r="K438" s="61" t="str">
        <f t="shared" si="58"/>
        <v xml:space="preserve"> </v>
      </c>
      <c r="L438" s="61" t="str">
        <f t="shared" si="58"/>
        <v xml:space="preserve"> </v>
      </c>
      <c r="M438" s="61" t="str">
        <f t="shared" si="58"/>
        <v xml:space="preserve"> </v>
      </c>
      <c r="N438" s="61" t="str">
        <f t="shared" si="58"/>
        <v xml:space="preserve"> </v>
      </c>
      <c r="O438" s="61" t="str">
        <f t="shared" si="58"/>
        <v xml:space="preserve"> </v>
      </c>
      <c r="P438" s="61" t="str">
        <f t="shared" si="58"/>
        <v xml:space="preserve"> </v>
      </c>
      <c r="Q438" s="61" t="str">
        <f t="shared" si="58"/>
        <v xml:space="preserve"> </v>
      </c>
      <c r="R438" s="61" t="str">
        <f t="shared" si="58"/>
        <v xml:space="preserve"> </v>
      </c>
      <c r="S438" s="61" t="str">
        <f t="shared" si="58"/>
        <v xml:space="preserve"> </v>
      </c>
      <c r="T438" s="61" t="str">
        <f t="shared" si="58"/>
        <v xml:space="preserve"> </v>
      </c>
    </row>
    <row r="439" spans="1:20" s="33" customFormat="1" x14ac:dyDescent="0.25">
      <c r="A439" s="29"/>
      <c r="B439" s="30">
        <v>2</v>
      </c>
      <c r="C439" s="36" t="s">
        <v>59</v>
      </c>
      <c r="D439" s="61">
        <f t="shared" si="53"/>
        <v>0</v>
      </c>
      <c r="E439" s="61">
        <f t="shared" si="58"/>
        <v>6.6034640886525722</v>
      </c>
      <c r="F439" s="61">
        <f t="shared" si="58"/>
        <v>4.4414432773000527</v>
      </c>
      <c r="G439" s="61">
        <f t="shared" si="58"/>
        <v>4.5505643357278416</v>
      </c>
      <c r="H439" s="61">
        <f t="shared" si="58"/>
        <v>0.64735516296310891</v>
      </c>
      <c r="I439" s="61">
        <f t="shared" si="58"/>
        <v>12.014417436621045</v>
      </c>
      <c r="J439" s="61">
        <f t="shared" si="58"/>
        <v>7.1569518339044578</v>
      </c>
      <c r="K439" s="61">
        <f t="shared" si="58"/>
        <v>7.3285793588653974</v>
      </c>
      <c r="L439" s="61">
        <f t="shared" si="58"/>
        <v>5.7309233405415654</v>
      </c>
      <c r="M439" s="61">
        <f t="shared" si="58"/>
        <v>3.0707062500815852</v>
      </c>
      <c r="N439" s="61">
        <f t="shared" si="58"/>
        <v>3.0500000000000256</v>
      </c>
      <c r="O439" s="61">
        <f t="shared" si="58"/>
        <v>5.0799999999999983</v>
      </c>
      <c r="P439" s="61">
        <f t="shared" si="58"/>
        <v>6.0100000000000051</v>
      </c>
      <c r="Q439" s="61">
        <f t="shared" si="58"/>
        <v>2.6400000000000006</v>
      </c>
      <c r="R439" s="61" t="str">
        <f t="shared" si="58"/>
        <v xml:space="preserve"> </v>
      </c>
      <c r="S439" s="61" t="str">
        <f t="shared" si="58"/>
        <v xml:space="preserve"> </v>
      </c>
      <c r="T439" s="61" t="str">
        <f t="shared" si="58"/>
        <v xml:space="preserve"> </v>
      </c>
    </row>
    <row r="440" spans="1:20" s="33" customFormat="1" x14ac:dyDescent="0.25">
      <c r="A440" s="29"/>
      <c r="B440" s="30">
        <v>3</v>
      </c>
      <c r="C440" s="36" t="s">
        <v>60</v>
      </c>
      <c r="D440" s="61" t="str">
        <f t="shared" si="53"/>
        <v xml:space="preserve"> </v>
      </c>
      <c r="E440" s="61" t="str">
        <f t="shared" si="58"/>
        <v xml:space="preserve"> </v>
      </c>
      <c r="F440" s="61" t="str">
        <f t="shared" si="58"/>
        <v xml:space="preserve"> </v>
      </c>
      <c r="G440" s="61" t="str">
        <f t="shared" si="58"/>
        <v xml:space="preserve"> </v>
      </c>
      <c r="H440" s="61" t="str">
        <f t="shared" si="58"/>
        <v xml:space="preserve"> </v>
      </c>
      <c r="I440" s="61" t="str">
        <f t="shared" si="58"/>
        <v xml:space="preserve"> </v>
      </c>
      <c r="J440" s="61" t="str">
        <f t="shared" si="58"/>
        <v xml:space="preserve"> </v>
      </c>
      <c r="K440" s="61" t="str">
        <f t="shared" si="58"/>
        <v xml:space="preserve"> </v>
      </c>
      <c r="L440" s="61" t="str">
        <f t="shared" si="58"/>
        <v xml:space="preserve"> </v>
      </c>
      <c r="M440" s="61" t="str">
        <f t="shared" si="58"/>
        <v xml:space="preserve"> </v>
      </c>
      <c r="N440" s="61" t="str">
        <f t="shared" si="58"/>
        <v xml:space="preserve"> </v>
      </c>
      <c r="O440" s="61" t="str">
        <f t="shared" si="58"/>
        <v xml:space="preserve"> </v>
      </c>
      <c r="P440" s="61" t="str">
        <f t="shared" si="58"/>
        <v xml:space="preserve"> </v>
      </c>
      <c r="Q440" s="61" t="str">
        <f t="shared" si="58"/>
        <v xml:space="preserve"> </v>
      </c>
      <c r="R440" s="61" t="str">
        <f t="shared" si="58"/>
        <v xml:space="preserve"> </v>
      </c>
      <c r="S440" s="61" t="str">
        <f t="shared" si="58"/>
        <v xml:space="preserve"> </v>
      </c>
      <c r="T440" s="61" t="str">
        <f t="shared" si="58"/>
        <v xml:space="preserve"> </v>
      </c>
    </row>
    <row r="441" spans="1:20" s="33" customFormat="1" x14ac:dyDescent="0.25">
      <c r="A441" s="29"/>
      <c r="B441" s="30">
        <v>4</v>
      </c>
      <c r="C441" s="31" t="s">
        <v>61</v>
      </c>
      <c r="D441" s="61" t="str">
        <f t="shared" si="53"/>
        <v xml:space="preserve"> </v>
      </c>
      <c r="E441" s="61" t="str">
        <f t="shared" si="58"/>
        <v xml:space="preserve"> </v>
      </c>
      <c r="F441" s="61" t="str">
        <f t="shared" si="58"/>
        <v xml:space="preserve"> </v>
      </c>
      <c r="G441" s="61" t="str">
        <f t="shared" si="58"/>
        <v xml:space="preserve"> </v>
      </c>
      <c r="H441" s="61" t="str">
        <f t="shared" si="58"/>
        <v xml:space="preserve"> </v>
      </c>
      <c r="I441" s="61" t="str">
        <f t="shared" si="58"/>
        <v xml:space="preserve"> </v>
      </c>
      <c r="J441" s="61" t="str">
        <f t="shared" si="58"/>
        <v xml:space="preserve"> </v>
      </c>
      <c r="K441" s="61" t="str">
        <f t="shared" si="58"/>
        <v xml:space="preserve"> </v>
      </c>
      <c r="L441" s="61" t="str">
        <f t="shared" si="58"/>
        <v xml:space="preserve"> </v>
      </c>
      <c r="M441" s="61" t="str">
        <f t="shared" si="58"/>
        <v xml:space="preserve"> </v>
      </c>
      <c r="N441" s="61" t="str">
        <f t="shared" si="58"/>
        <v xml:space="preserve"> </v>
      </c>
      <c r="O441" s="61" t="str">
        <f t="shared" si="58"/>
        <v xml:space="preserve"> </v>
      </c>
      <c r="P441" s="61" t="str">
        <f t="shared" si="58"/>
        <v xml:space="preserve"> </v>
      </c>
      <c r="Q441" s="61" t="str">
        <f t="shared" si="58"/>
        <v xml:space="preserve"> </v>
      </c>
      <c r="R441" s="61" t="str">
        <f t="shared" si="58"/>
        <v xml:space="preserve"> </v>
      </c>
      <c r="S441" s="61" t="str">
        <f t="shared" si="58"/>
        <v xml:space="preserve"> </v>
      </c>
      <c r="T441" s="61" t="str">
        <f t="shared" si="58"/>
        <v xml:space="preserve"> </v>
      </c>
    </row>
    <row r="442" spans="1:20" s="33" customFormat="1" x14ac:dyDescent="0.25">
      <c r="A442" s="29"/>
      <c r="B442" s="30">
        <v>5</v>
      </c>
      <c r="C442" s="36" t="s">
        <v>62</v>
      </c>
      <c r="D442" s="61" t="str">
        <f t="shared" si="53"/>
        <v xml:space="preserve"> </v>
      </c>
      <c r="E442" s="61" t="str">
        <f t="shared" ref="E442:T457" si="59">IF(OR(D365=" ",E365=" ")," ",E365/D365*100-100)</f>
        <v xml:space="preserve"> </v>
      </c>
      <c r="F442" s="61" t="str">
        <f t="shared" si="59"/>
        <v xml:space="preserve"> </v>
      </c>
      <c r="G442" s="61" t="str">
        <f t="shared" si="59"/>
        <v xml:space="preserve"> </v>
      </c>
      <c r="H442" s="61" t="str">
        <f t="shared" si="59"/>
        <v xml:space="preserve"> </v>
      </c>
      <c r="I442" s="61" t="str">
        <f t="shared" si="59"/>
        <v xml:space="preserve"> </v>
      </c>
      <c r="J442" s="61" t="str">
        <f t="shared" si="59"/>
        <v xml:space="preserve"> </v>
      </c>
      <c r="K442" s="61" t="str">
        <f t="shared" si="59"/>
        <v xml:space="preserve"> </v>
      </c>
      <c r="L442" s="61" t="str">
        <f t="shared" si="59"/>
        <v xml:space="preserve"> </v>
      </c>
      <c r="M442" s="61" t="str">
        <f t="shared" si="59"/>
        <v xml:space="preserve"> </v>
      </c>
      <c r="N442" s="61" t="str">
        <f t="shared" si="59"/>
        <v xml:space="preserve"> </v>
      </c>
      <c r="O442" s="61" t="str">
        <f t="shared" si="59"/>
        <v xml:space="preserve"> </v>
      </c>
      <c r="P442" s="61" t="str">
        <f t="shared" si="59"/>
        <v xml:space="preserve"> </v>
      </c>
      <c r="Q442" s="61" t="str">
        <f t="shared" si="59"/>
        <v xml:space="preserve"> </v>
      </c>
      <c r="R442" s="61" t="str">
        <f t="shared" si="59"/>
        <v xml:space="preserve"> </v>
      </c>
      <c r="S442" s="61" t="str">
        <f t="shared" si="59"/>
        <v xml:space="preserve"> </v>
      </c>
      <c r="T442" s="61" t="str">
        <f t="shared" si="59"/>
        <v xml:space="preserve"> </v>
      </c>
    </row>
    <row r="443" spans="1:20" s="33" customFormat="1" x14ac:dyDescent="0.25">
      <c r="A443" s="29"/>
      <c r="B443" s="30">
        <v>6</v>
      </c>
      <c r="C443" s="31" t="s">
        <v>63</v>
      </c>
      <c r="D443" s="61">
        <f t="shared" si="53"/>
        <v>0</v>
      </c>
      <c r="E443" s="61">
        <f t="shared" si="59"/>
        <v>2.5648596493254701</v>
      </c>
      <c r="F443" s="61">
        <f t="shared" si="59"/>
        <v>5.6236671154581472</v>
      </c>
      <c r="G443" s="61">
        <f t="shared" si="59"/>
        <v>6.2087762439344374</v>
      </c>
      <c r="H443" s="61">
        <f t="shared" si="59"/>
        <v>2.1810108667434775</v>
      </c>
      <c r="I443" s="61">
        <f t="shared" si="59"/>
        <v>5.3263742289892662</v>
      </c>
      <c r="J443" s="61">
        <f t="shared" si="59"/>
        <v>6.1948376249074215</v>
      </c>
      <c r="K443" s="61">
        <f t="shared" si="59"/>
        <v>6.1692520492293994</v>
      </c>
      <c r="L443" s="61">
        <f t="shared" si="59"/>
        <v>5.8107709437086612</v>
      </c>
      <c r="M443" s="61">
        <f t="shared" si="59"/>
        <v>5.6931729820295658</v>
      </c>
      <c r="N443" s="61">
        <f t="shared" si="59"/>
        <v>3.5799999999999841</v>
      </c>
      <c r="O443" s="61">
        <f t="shared" si="59"/>
        <v>6.4100000000000108</v>
      </c>
      <c r="P443" s="61">
        <f t="shared" si="59"/>
        <v>0.57415285337609134</v>
      </c>
      <c r="Q443" s="61">
        <f t="shared" si="59"/>
        <v>1.2599999999999909</v>
      </c>
      <c r="R443" s="61" t="str">
        <f t="shared" si="59"/>
        <v xml:space="preserve"> </v>
      </c>
      <c r="S443" s="61" t="str">
        <f t="shared" si="59"/>
        <v xml:space="preserve"> </v>
      </c>
      <c r="T443" s="61" t="str">
        <f t="shared" si="59"/>
        <v xml:space="preserve"> </v>
      </c>
    </row>
    <row r="444" spans="1:20" s="28" customFormat="1" ht="15" customHeight="1" x14ac:dyDescent="0.25">
      <c r="A444" s="37" t="s">
        <v>64</v>
      </c>
      <c r="B444" s="38" t="s">
        <v>65</v>
      </c>
      <c r="C444" s="39"/>
      <c r="D444" s="62">
        <f t="shared" si="53"/>
        <v>0</v>
      </c>
      <c r="E444" s="62">
        <f t="shared" si="59"/>
        <v>4.3053793658761634</v>
      </c>
      <c r="F444" s="62">
        <f t="shared" si="59"/>
        <v>4.358141523788774</v>
      </c>
      <c r="G444" s="62">
        <f t="shared" si="59"/>
        <v>3.8411631216472557</v>
      </c>
      <c r="H444" s="62">
        <f t="shared" si="59"/>
        <v>6.8062163133709674</v>
      </c>
      <c r="I444" s="62">
        <f t="shared" si="59"/>
        <v>8.5397355429453796</v>
      </c>
      <c r="J444" s="62">
        <f t="shared" si="59"/>
        <v>11.225064028599064</v>
      </c>
      <c r="K444" s="62">
        <f t="shared" si="59"/>
        <v>7.0598592025625635</v>
      </c>
      <c r="L444" s="62">
        <f t="shared" si="59"/>
        <v>7.0260045135744207</v>
      </c>
      <c r="M444" s="62">
        <f t="shared" si="59"/>
        <v>4.4979412161485897</v>
      </c>
      <c r="N444" s="62">
        <f t="shared" si="59"/>
        <v>2.0354222216195694</v>
      </c>
      <c r="O444" s="62">
        <f t="shared" si="59"/>
        <v>2.1156458743752466</v>
      </c>
      <c r="P444" s="62">
        <f t="shared" si="59"/>
        <v>1.6317589969847717</v>
      </c>
      <c r="Q444" s="62">
        <f t="shared" si="59"/>
        <v>1.7017660841859765</v>
      </c>
      <c r="R444" s="62" t="str">
        <f t="shared" si="59"/>
        <v xml:space="preserve"> </v>
      </c>
      <c r="S444" s="62" t="str">
        <f t="shared" si="59"/>
        <v xml:space="preserve"> </v>
      </c>
      <c r="T444" s="62" t="str">
        <f t="shared" si="59"/>
        <v xml:space="preserve"> </v>
      </c>
    </row>
    <row r="445" spans="1:20" s="33" customFormat="1" x14ac:dyDescent="0.25">
      <c r="A445" s="29"/>
      <c r="B445" s="30">
        <v>1</v>
      </c>
      <c r="C445" s="36" t="s">
        <v>66</v>
      </c>
      <c r="D445" s="61">
        <f t="shared" si="53"/>
        <v>0</v>
      </c>
      <c r="E445" s="61">
        <f t="shared" si="59"/>
        <v>3.042176621596866</v>
      </c>
      <c r="F445" s="61">
        <f t="shared" si="59"/>
        <v>5.8807147436188671</v>
      </c>
      <c r="G445" s="61">
        <f t="shared" si="59"/>
        <v>5.1734447936119068</v>
      </c>
      <c r="H445" s="61">
        <f t="shared" si="59"/>
        <v>6.9930109710923318</v>
      </c>
      <c r="I445" s="61">
        <f t="shared" si="59"/>
        <v>7.3451914219558603</v>
      </c>
      <c r="J445" s="61">
        <f t="shared" si="59"/>
        <v>14.234456398368067</v>
      </c>
      <c r="K445" s="61">
        <f t="shared" si="59"/>
        <v>2.8884971557525176</v>
      </c>
      <c r="L445" s="61">
        <f t="shared" si="59"/>
        <v>3.9280532078449539</v>
      </c>
      <c r="M445" s="61">
        <f t="shared" si="59"/>
        <v>3.881609943507371</v>
      </c>
      <c r="N445" s="61">
        <f t="shared" si="59"/>
        <v>2.0300000000000011</v>
      </c>
      <c r="O445" s="61">
        <f t="shared" si="59"/>
        <v>0.87999999999999545</v>
      </c>
      <c r="P445" s="61">
        <f t="shared" si="59"/>
        <v>0.62000000000001876</v>
      </c>
      <c r="Q445" s="61">
        <f t="shared" si="59"/>
        <v>1.2700000000000102</v>
      </c>
      <c r="R445" s="61" t="str">
        <f t="shared" si="59"/>
        <v xml:space="preserve"> </v>
      </c>
      <c r="S445" s="61" t="str">
        <f t="shared" si="59"/>
        <v xml:space="preserve"> </v>
      </c>
      <c r="T445" s="61" t="str">
        <f t="shared" si="59"/>
        <v xml:space="preserve"> </v>
      </c>
    </row>
    <row r="446" spans="1:20" s="33" customFormat="1" x14ac:dyDescent="0.25">
      <c r="A446" s="29"/>
      <c r="B446" s="30">
        <v>2</v>
      </c>
      <c r="C446" s="36" t="s">
        <v>67</v>
      </c>
      <c r="D446" s="61">
        <f t="shared" si="53"/>
        <v>0</v>
      </c>
      <c r="E446" s="61">
        <f t="shared" si="59"/>
        <v>4.8463882950678254</v>
      </c>
      <c r="F446" s="61">
        <f t="shared" si="59"/>
        <v>3.7203668228167288</v>
      </c>
      <c r="G446" s="61">
        <f t="shared" si="59"/>
        <v>3.3057602730328597</v>
      </c>
      <c r="H446" s="61">
        <f t="shared" si="59"/>
        <v>6.7196859232113866</v>
      </c>
      <c r="I446" s="61">
        <f t="shared" si="59"/>
        <v>9.0422140761507563</v>
      </c>
      <c r="J446" s="61">
        <f t="shared" si="59"/>
        <v>10.061820716689681</v>
      </c>
      <c r="K446" s="61">
        <f t="shared" si="59"/>
        <v>8.700672800226755</v>
      </c>
      <c r="L446" s="61">
        <f t="shared" si="59"/>
        <v>8.0042492618394903</v>
      </c>
      <c r="M446" s="61">
        <f t="shared" si="59"/>
        <v>4.601068100605147</v>
      </c>
      <c r="N446" s="61">
        <f t="shared" si="59"/>
        <v>2.0233289594935115</v>
      </c>
      <c r="O446" s="61">
        <f t="shared" si="59"/>
        <v>2.4200000000000017</v>
      </c>
      <c r="P446" s="61">
        <f t="shared" si="59"/>
        <v>1.6300000000000239</v>
      </c>
      <c r="Q446" s="61">
        <f t="shared" si="59"/>
        <v>2.1299999999999812</v>
      </c>
      <c r="R446" s="61" t="str">
        <f t="shared" si="59"/>
        <v xml:space="preserve"> </v>
      </c>
      <c r="S446" s="61" t="str">
        <f t="shared" si="59"/>
        <v xml:space="preserve"> </v>
      </c>
      <c r="T446" s="61" t="str">
        <f t="shared" si="59"/>
        <v xml:space="preserve"> </v>
      </c>
    </row>
    <row r="447" spans="1:20" s="28" customFormat="1" ht="15" customHeight="1" x14ac:dyDescent="0.25">
      <c r="A447" s="37" t="s">
        <v>68</v>
      </c>
      <c r="B447" s="38" t="s">
        <v>69</v>
      </c>
      <c r="C447" s="39"/>
      <c r="D447" s="62">
        <f t="shared" si="53"/>
        <v>0</v>
      </c>
      <c r="E447" s="62">
        <f t="shared" si="59"/>
        <v>8.1610612203156165</v>
      </c>
      <c r="F447" s="62">
        <f t="shared" si="59"/>
        <v>5.3439627606879156</v>
      </c>
      <c r="G447" s="62">
        <f t="shared" si="59"/>
        <v>2.806888424711218</v>
      </c>
      <c r="H447" s="62">
        <f t="shared" si="59"/>
        <v>4.4712179408390966</v>
      </c>
      <c r="I447" s="62">
        <f t="shared" si="59"/>
        <v>2.5029488665444717</v>
      </c>
      <c r="J447" s="62">
        <f t="shared" si="59"/>
        <v>1.699434567330087</v>
      </c>
      <c r="K447" s="62">
        <f t="shared" si="59"/>
        <v>10.950013301579403</v>
      </c>
      <c r="L447" s="62">
        <f t="shared" si="59"/>
        <v>0.65037858718352481</v>
      </c>
      <c r="M447" s="62">
        <f t="shared" si="59"/>
        <v>0.13713101160686847</v>
      </c>
      <c r="N447" s="62">
        <f t="shared" si="59"/>
        <v>1.24444509376535</v>
      </c>
      <c r="O447" s="62">
        <f t="shared" si="59"/>
        <v>2.1399999999999864</v>
      </c>
      <c r="P447" s="62">
        <f t="shared" si="59"/>
        <v>-0.12999999999998124</v>
      </c>
      <c r="Q447" s="62">
        <f t="shared" si="59"/>
        <v>0.42000000000001592</v>
      </c>
      <c r="R447" s="62" t="str">
        <f t="shared" si="59"/>
        <v xml:space="preserve"> </v>
      </c>
      <c r="S447" s="62" t="str">
        <f t="shared" si="59"/>
        <v xml:space="preserve"> </v>
      </c>
      <c r="T447" s="62" t="str">
        <f t="shared" si="59"/>
        <v xml:space="preserve"> </v>
      </c>
    </row>
    <row r="448" spans="1:20" s="28" customFormat="1" ht="15" customHeight="1" x14ac:dyDescent="0.25">
      <c r="A448" s="37" t="s">
        <v>70</v>
      </c>
      <c r="B448" s="38" t="s">
        <v>71</v>
      </c>
      <c r="C448" s="39"/>
      <c r="D448" s="62">
        <f t="shared" si="53"/>
        <v>0</v>
      </c>
      <c r="E448" s="62">
        <f t="shared" si="59"/>
        <v>5.843580258668311</v>
      </c>
      <c r="F448" s="62">
        <f t="shared" si="59"/>
        <v>2.3011627247216779</v>
      </c>
      <c r="G448" s="62">
        <f t="shared" si="59"/>
        <v>5.5354249095305192</v>
      </c>
      <c r="H448" s="62">
        <f t="shared" si="59"/>
        <v>10.01246964185016</v>
      </c>
      <c r="I448" s="62">
        <f t="shared" si="59"/>
        <v>5.6237256278463832</v>
      </c>
      <c r="J448" s="62">
        <f t="shared" si="59"/>
        <v>5.1786477396358492</v>
      </c>
      <c r="K448" s="62">
        <f t="shared" si="59"/>
        <v>4.0405585312011141</v>
      </c>
      <c r="L448" s="62">
        <f t="shared" si="59"/>
        <v>3.4728469666885076</v>
      </c>
      <c r="M448" s="62">
        <f t="shared" si="59"/>
        <v>3.2416001506420145</v>
      </c>
      <c r="N448" s="62">
        <f t="shared" si="59"/>
        <v>3.3550275041138491</v>
      </c>
      <c r="O448" s="62">
        <f t="shared" si="59"/>
        <v>1.4826991589959988</v>
      </c>
      <c r="P448" s="62">
        <f t="shared" si="59"/>
        <v>-0.31380205532879302</v>
      </c>
      <c r="Q448" s="62">
        <f t="shared" si="59"/>
        <v>5.5905669120089669</v>
      </c>
      <c r="R448" s="62" t="str">
        <f t="shared" si="59"/>
        <v xml:space="preserve"> </v>
      </c>
      <c r="S448" s="62" t="str">
        <f t="shared" si="59"/>
        <v xml:space="preserve"> </v>
      </c>
      <c r="T448" s="62" t="str">
        <f t="shared" si="59"/>
        <v xml:space="preserve"> </v>
      </c>
    </row>
    <row r="449" spans="1:20" s="33" customFormat="1" x14ac:dyDescent="0.25">
      <c r="A449" s="29"/>
      <c r="B449" s="30">
        <v>1</v>
      </c>
      <c r="C449" s="47" t="s">
        <v>72</v>
      </c>
      <c r="D449" s="61">
        <f t="shared" si="53"/>
        <v>0</v>
      </c>
      <c r="E449" s="61">
        <f t="shared" si="59"/>
        <v>5.8832007773484492</v>
      </c>
      <c r="F449" s="61">
        <f t="shared" si="59"/>
        <v>2.184054722570977</v>
      </c>
      <c r="G449" s="61">
        <f t="shared" si="59"/>
        <v>5.6488527552410517</v>
      </c>
      <c r="H449" s="61">
        <f t="shared" si="59"/>
        <v>10.475523155507076</v>
      </c>
      <c r="I449" s="61">
        <f t="shared" si="59"/>
        <v>5.769885449712703</v>
      </c>
      <c r="J449" s="61">
        <f t="shared" si="59"/>
        <v>4.9000262211451115</v>
      </c>
      <c r="K449" s="61">
        <f t="shared" si="59"/>
        <v>3.8618276371845894</v>
      </c>
      <c r="L449" s="61">
        <f t="shared" si="59"/>
        <v>3.4411393542742843</v>
      </c>
      <c r="M449" s="61">
        <f t="shared" si="59"/>
        <v>3.2844985132263815</v>
      </c>
      <c r="N449" s="61">
        <f t="shared" si="59"/>
        <v>3.3777259560483941</v>
      </c>
      <c r="O449" s="61">
        <f t="shared" si="59"/>
        <v>1.3999999999999773</v>
      </c>
      <c r="P449" s="61">
        <f t="shared" si="59"/>
        <v>-0.46999999999999886</v>
      </c>
      <c r="Q449" s="61">
        <f t="shared" si="59"/>
        <v>5.9500000000000171</v>
      </c>
      <c r="R449" s="61" t="str">
        <f t="shared" si="59"/>
        <v xml:space="preserve"> </v>
      </c>
      <c r="S449" s="61" t="str">
        <f t="shared" si="59"/>
        <v xml:space="preserve"> </v>
      </c>
      <c r="T449" s="61" t="str">
        <f t="shared" si="59"/>
        <v xml:space="preserve"> </v>
      </c>
    </row>
    <row r="450" spans="1:20" s="33" customFormat="1" x14ac:dyDescent="0.25">
      <c r="A450" s="29"/>
      <c r="B450" s="30">
        <v>2</v>
      </c>
      <c r="C450" s="47" t="s">
        <v>73</v>
      </c>
      <c r="D450" s="61">
        <f t="shared" si="53"/>
        <v>0</v>
      </c>
      <c r="E450" s="61">
        <f t="shared" si="59"/>
        <v>3.8879022386523019</v>
      </c>
      <c r="F450" s="61">
        <f t="shared" si="59"/>
        <v>6.0898451042520776</v>
      </c>
      <c r="G450" s="61">
        <f t="shared" si="59"/>
        <v>6.9230410318533444</v>
      </c>
      <c r="H450" s="61">
        <f t="shared" si="59"/>
        <v>3.0792399223280427</v>
      </c>
      <c r="I450" s="61">
        <f t="shared" si="59"/>
        <v>4.9889246131107825</v>
      </c>
      <c r="J450" s="61">
        <f t="shared" si="59"/>
        <v>5.8289958428141802</v>
      </c>
      <c r="K450" s="61">
        <f t="shared" si="59"/>
        <v>4.9180763590961192</v>
      </c>
      <c r="L450" s="61">
        <f t="shared" si="59"/>
        <v>4.687539583039424</v>
      </c>
      <c r="M450" s="61">
        <f t="shared" si="59"/>
        <v>1.5969974975052423</v>
      </c>
      <c r="N450" s="61">
        <f t="shared" si="59"/>
        <v>3.0135947234835072</v>
      </c>
      <c r="O450" s="61">
        <f t="shared" si="59"/>
        <v>1.6099999999999994</v>
      </c>
      <c r="P450" s="61">
        <f t="shared" si="59"/>
        <v>0.56000000000000227</v>
      </c>
      <c r="Q450" s="61">
        <f t="shared" si="59"/>
        <v>2.0999999999999943</v>
      </c>
      <c r="R450" s="61" t="str">
        <f t="shared" si="59"/>
        <v xml:space="preserve"> </v>
      </c>
      <c r="S450" s="61" t="str">
        <f t="shared" si="59"/>
        <v xml:space="preserve"> </v>
      </c>
      <c r="T450" s="61" t="str">
        <f t="shared" si="59"/>
        <v xml:space="preserve"> </v>
      </c>
    </row>
    <row r="451" spans="1:20" s="33" customFormat="1" x14ac:dyDescent="0.25">
      <c r="A451" s="29"/>
      <c r="B451" s="30">
        <v>3</v>
      </c>
      <c r="C451" s="47" t="s">
        <v>74</v>
      </c>
      <c r="D451" s="61">
        <f t="shared" si="53"/>
        <v>0</v>
      </c>
      <c r="E451" s="61">
        <f t="shared" si="59"/>
        <v>4.6015241261251987</v>
      </c>
      <c r="F451" s="61">
        <f t="shared" si="59"/>
        <v>4.7362069965369216</v>
      </c>
      <c r="G451" s="61">
        <f t="shared" si="59"/>
        <v>3.8003095865660299</v>
      </c>
      <c r="H451" s="61">
        <f t="shared" si="59"/>
        <v>5.118833866251336</v>
      </c>
      <c r="I451" s="61">
        <f t="shared" si="59"/>
        <v>2.7380466335864497</v>
      </c>
      <c r="J451" s="61">
        <f t="shared" si="59"/>
        <v>9.9111055726210253</v>
      </c>
      <c r="K451" s="61">
        <f t="shared" si="59"/>
        <v>7.0725990719864456</v>
      </c>
      <c r="L451" s="61">
        <f t="shared" si="59"/>
        <v>3.7381599902292635</v>
      </c>
      <c r="M451" s="61">
        <f t="shared" si="59"/>
        <v>3.2334802581242457</v>
      </c>
      <c r="N451" s="61">
        <f t="shared" si="59"/>
        <v>3.1199999999999619</v>
      </c>
      <c r="O451" s="61">
        <f t="shared" si="59"/>
        <v>2.6799999999999926</v>
      </c>
      <c r="P451" s="61">
        <f t="shared" si="59"/>
        <v>1.5999999999999943</v>
      </c>
      <c r="Q451" s="61">
        <f t="shared" si="59"/>
        <v>1.5599999999999881</v>
      </c>
      <c r="R451" s="61" t="str">
        <f t="shared" si="59"/>
        <v xml:space="preserve"> </v>
      </c>
      <c r="S451" s="61" t="str">
        <f t="shared" si="59"/>
        <v xml:space="preserve"> </v>
      </c>
      <c r="T451" s="61" t="str">
        <f t="shared" si="59"/>
        <v xml:space="preserve"> </v>
      </c>
    </row>
    <row r="452" spans="1:20" s="33" customFormat="1" x14ac:dyDescent="0.25">
      <c r="A452" s="29"/>
      <c r="B452" s="30">
        <v>4</v>
      </c>
      <c r="C452" s="47" t="s">
        <v>75</v>
      </c>
      <c r="D452" s="61">
        <f t="shared" si="53"/>
        <v>0</v>
      </c>
      <c r="E452" s="61">
        <f t="shared" si="59"/>
        <v>4.7619047619047734</v>
      </c>
      <c r="F452" s="61">
        <f t="shared" si="59"/>
        <v>4.5454545454545467</v>
      </c>
      <c r="G452" s="61">
        <f t="shared" si="59"/>
        <v>2.564102564102555</v>
      </c>
      <c r="H452" s="61">
        <f t="shared" si="59"/>
        <v>0.77731092436977178</v>
      </c>
      <c r="I452" s="61">
        <f t="shared" si="59"/>
        <v>2.3449573338708518</v>
      </c>
      <c r="J452" s="61">
        <f t="shared" si="59"/>
        <v>0.63004032258062637</v>
      </c>
      <c r="K452" s="61">
        <f t="shared" si="59"/>
        <v>1.9711329520222733</v>
      </c>
      <c r="L452" s="61">
        <f t="shared" si="59"/>
        <v>1.933030353746986</v>
      </c>
      <c r="M452" s="61">
        <f t="shared" si="59"/>
        <v>1.7128460554374243</v>
      </c>
      <c r="N452" s="61">
        <f t="shared" si="59"/>
        <v>1.0899999999999892</v>
      </c>
      <c r="O452" s="61">
        <f t="shared" si="59"/>
        <v>1.039999999999992</v>
      </c>
      <c r="P452" s="61">
        <f t="shared" si="59"/>
        <v>-2.8421709430404007E-14</v>
      </c>
      <c r="Q452" s="61">
        <f t="shared" si="59"/>
        <v>2.1100000000000136</v>
      </c>
      <c r="R452" s="61" t="str">
        <f t="shared" si="59"/>
        <v xml:space="preserve"> </v>
      </c>
      <c r="S452" s="61" t="str">
        <f t="shared" si="59"/>
        <v xml:space="preserve"> </v>
      </c>
      <c r="T452" s="61" t="str">
        <f t="shared" si="59"/>
        <v xml:space="preserve"> </v>
      </c>
    </row>
    <row r="453" spans="1:20" s="33" customFormat="1" ht="15" customHeight="1" x14ac:dyDescent="0.25">
      <c r="A453" s="37" t="s">
        <v>76</v>
      </c>
      <c r="B453" s="38" t="s">
        <v>77</v>
      </c>
      <c r="C453" s="39"/>
      <c r="D453" s="62">
        <f t="shared" si="53"/>
        <v>0</v>
      </c>
      <c r="E453" s="62">
        <f t="shared" si="59"/>
        <v>5.1661997550096714</v>
      </c>
      <c r="F453" s="62">
        <f t="shared" si="59"/>
        <v>3.8257825453227952</v>
      </c>
      <c r="G453" s="62">
        <f t="shared" si="59"/>
        <v>4.0449629332251362</v>
      </c>
      <c r="H453" s="62">
        <f t="shared" si="59"/>
        <v>5.5753036308670261</v>
      </c>
      <c r="I453" s="62">
        <f t="shared" si="59"/>
        <v>4.3339081520414169</v>
      </c>
      <c r="J453" s="62">
        <f t="shared" si="59"/>
        <v>6.2824706650564224</v>
      </c>
      <c r="K453" s="62">
        <f t="shared" si="59"/>
        <v>9.1451683997737234</v>
      </c>
      <c r="L453" s="62">
        <f t="shared" si="59"/>
        <v>5.8051955727410416</v>
      </c>
      <c r="M453" s="62">
        <f t="shared" si="59"/>
        <v>5.706336761191082</v>
      </c>
      <c r="N453" s="62">
        <f t="shared" si="59"/>
        <v>1.6732293894914534</v>
      </c>
      <c r="O453" s="62">
        <f t="shared" si="59"/>
        <v>1.680000000000021</v>
      </c>
      <c r="P453" s="62">
        <f t="shared" si="59"/>
        <v>0.3499999999999801</v>
      </c>
      <c r="Q453" s="62">
        <f t="shared" si="59"/>
        <v>1.0599999999999881</v>
      </c>
      <c r="R453" s="62" t="str">
        <f t="shared" si="59"/>
        <v xml:space="preserve"> </v>
      </c>
      <c r="S453" s="62" t="str">
        <f t="shared" si="59"/>
        <v xml:space="preserve"> </v>
      </c>
      <c r="T453" s="62" t="str">
        <f t="shared" si="59"/>
        <v xml:space="preserve"> </v>
      </c>
    </row>
    <row r="454" spans="1:20" s="33" customFormat="1" ht="15" customHeight="1" x14ac:dyDescent="0.25">
      <c r="A454" s="37" t="s">
        <v>78</v>
      </c>
      <c r="B454" s="38" t="s">
        <v>79</v>
      </c>
      <c r="C454" s="39"/>
      <c r="D454" s="62">
        <f t="shared" si="53"/>
        <v>0</v>
      </c>
      <c r="E454" s="62">
        <f t="shared" si="59"/>
        <v>3.2821276296221669</v>
      </c>
      <c r="F454" s="62">
        <f t="shared" si="59"/>
        <v>3.9209521060168129</v>
      </c>
      <c r="G454" s="62">
        <f t="shared" si="59"/>
        <v>5.1687908106589333</v>
      </c>
      <c r="H454" s="62">
        <f t="shared" si="59"/>
        <v>5.8999705241575811</v>
      </c>
      <c r="I454" s="62">
        <f t="shared" si="59"/>
        <v>5.1319272398618381</v>
      </c>
      <c r="J454" s="62">
        <f t="shared" si="59"/>
        <v>7.2833070258782726</v>
      </c>
      <c r="K454" s="62">
        <f t="shared" si="59"/>
        <v>5.7071950751116844</v>
      </c>
      <c r="L454" s="62">
        <f t="shared" si="59"/>
        <v>5.3990601785019123</v>
      </c>
      <c r="M454" s="62">
        <f t="shared" si="59"/>
        <v>2.5369889733758839</v>
      </c>
      <c r="N454" s="62">
        <f t="shared" si="59"/>
        <v>2.210000000000008</v>
      </c>
      <c r="O454" s="62">
        <f t="shared" si="59"/>
        <v>3.2299999999999756</v>
      </c>
      <c r="P454" s="62">
        <f t="shared" si="59"/>
        <v>2.8700000000000188</v>
      </c>
      <c r="Q454" s="62">
        <f t="shared" si="59"/>
        <v>-0.56000000000001648</v>
      </c>
      <c r="R454" s="62" t="str">
        <f t="shared" si="59"/>
        <v xml:space="preserve"> </v>
      </c>
      <c r="S454" s="62" t="str">
        <f t="shared" si="59"/>
        <v xml:space="preserve"> </v>
      </c>
      <c r="T454" s="62" t="str">
        <f t="shared" si="59"/>
        <v xml:space="preserve"> </v>
      </c>
    </row>
    <row r="455" spans="1:20" s="33" customFormat="1" ht="15" customHeight="1" x14ac:dyDescent="0.25">
      <c r="A455" s="37" t="s">
        <v>80</v>
      </c>
      <c r="B455" s="38" t="s">
        <v>81</v>
      </c>
      <c r="C455" s="39"/>
      <c r="D455" s="62">
        <f t="shared" si="53"/>
        <v>0</v>
      </c>
      <c r="E455" s="62">
        <f t="shared" si="59"/>
        <v>10.174085451512909</v>
      </c>
      <c r="F455" s="62">
        <f t="shared" si="59"/>
        <v>2.9124227690833635</v>
      </c>
      <c r="G455" s="62">
        <f t="shared" si="59"/>
        <v>4.7916121019229365</v>
      </c>
      <c r="H455" s="62">
        <f t="shared" si="59"/>
        <v>6.7997083140149499</v>
      </c>
      <c r="I455" s="62">
        <f t="shared" si="59"/>
        <v>1.677356615923344</v>
      </c>
      <c r="J455" s="62">
        <f t="shared" si="59"/>
        <v>2.2459448801464816</v>
      </c>
      <c r="K455" s="62">
        <f t="shared" si="59"/>
        <v>3.7674664815371131</v>
      </c>
      <c r="L455" s="62">
        <f t="shared" si="59"/>
        <v>3.7182699795686602</v>
      </c>
      <c r="M455" s="62">
        <f t="shared" si="59"/>
        <v>1.4783246107862027</v>
      </c>
      <c r="N455" s="62">
        <f t="shared" si="59"/>
        <v>2.2609510270147553</v>
      </c>
      <c r="O455" s="62">
        <f t="shared" si="59"/>
        <v>2.2200000000000273</v>
      </c>
      <c r="P455" s="62">
        <f t="shared" si="59"/>
        <v>3.1800000000000068</v>
      </c>
      <c r="Q455" s="62">
        <f t="shared" si="59"/>
        <v>0.84000000000001762</v>
      </c>
      <c r="R455" s="62" t="str">
        <f t="shared" si="59"/>
        <v xml:space="preserve"> </v>
      </c>
      <c r="S455" s="62" t="str">
        <f t="shared" si="59"/>
        <v xml:space="preserve"> </v>
      </c>
      <c r="T455" s="62" t="str">
        <f t="shared" si="59"/>
        <v xml:space="preserve"> </v>
      </c>
    </row>
    <row r="456" spans="1:20" s="33" customFormat="1" ht="15" customHeight="1" x14ac:dyDescent="0.25">
      <c r="A456" s="37" t="s">
        <v>82</v>
      </c>
      <c r="B456" s="38" t="s">
        <v>83</v>
      </c>
      <c r="C456" s="39"/>
      <c r="D456" s="62">
        <f t="shared" si="53"/>
        <v>0</v>
      </c>
      <c r="E456" s="62">
        <f t="shared" si="59"/>
        <v>3.7066300781590797</v>
      </c>
      <c r="F456" s="62">
        <f t="shared" si="59"/>
        <v>6.7956521124789191</v>
      </c>
      <c r="G456" s="62">
        <f t="shared" si="59"/>
        <v>7.0876496160064733</v>
      </c>
      <c r="H456" s="62">
        <f t="shared" si="59"/>
        <v>5.9778138997898793</v>
      </c>
      <c r="I456" s="62">
        <f t="shared" si="59"/>
        <v>3.7605157717805611</v>
      </c>
      <c r="J456" s="62">
        <f t="shared" si="59"/>
        <v>5.9900358015709827</v>
      </c>
      <c r="K456" s="62">
        <f t="shared" si="59"/>
        <v>9.9381464814256333</v>
      </c>
      <c r="L456" s="62">
        <f t="shared" si="59"/>
        <v>6.8212656521068595</v>
      </c>
      <c r="M456" s="62">
        <f t="shared" si="59"/>
        <v>1.7271869297141222</v>
      </c>
      <c r="N456" s="62">
        <f t="shared" si="59"/>
        <v>1.9896477291569283</v>
      </c>
      <c r="O456" s="62">
        <f t="shared" si="59"/>
        <v>2.2800000000000153</v>
      </c>
      <c r="P456" s="62">
        <f t="shared" si="59"/>
        <v>2.2199999999999704</v>
      </c>
      <c r="Q456" s="62">
        <f t="shared" si="59"/>
        <v>0.72000000000001307</v>
      </c>
      <c r="R456" s="62" t="str">
        <f t="shared" si="59"/>
        <v xml:space="preserve"> </v>
      </c>
      <c r="S456" s="62" t="str">
        <f t="shared" si="59"/>
        <v xml:space="preserve"> </v>
      </c>
      <c r="T456" s="62" t="str">
        <f t="shared" si="59"/>
        <v xml:space="preserve"> </v>
      </c>
    </row>
    <row r="457" spans="1:20" s="33" customFormat="1" ht="15" customHeight="1" x14ac:dyDescent="0.25">
      <c r="A457" s="37" t="s">
        <v>84</v>
      </c>
      <c r="B457" s="38" t="s">
        <v>85</v>
      </c>
      <c r="C457" s="39"/>
      <c r="D457" s="62">
        <f>IF(D380=" "," ",D380/D380*100-100)</f>
        <v>0</v>
      </c>
      <c r="E457" s="62">
        <f>IF(OR(D380=" ",E380=" ")," ",E380/D380*100-100)</f>
        <v>4.0888840421194885</v>
      </c>
      <c r="F457" s="62">
        <f t="shared" si="59"/>
        <v>2.7355757201347046</v>
      </c>
      <c r="G457" s="62">
        <f t="shared" si="59"/>
        <v>4.9178676828726111</v>
      </c>
      <c r="H457" s="62">
        <f t="shared" si="59"/>
        <v>2.8531731272445739</v>
      </c>
      <c r="I457" s="62">
        <f t="shared" si="59"/>
        <v>4.4918609397006861</v>
      </c>
      <c r="J457" s="62">
        <f t="shared" si="59"/>
        <v>9.9616924147611456</v>
      </c>
      <c r="K457" s="62">
        <f t="shared" si="59"/>
        <v>11.67965917615615</v>
      </c>
      <c r="L457" s="62">
        <f t="shared" si="59"/>
        <v>4.8545361930719508</v>
      </c>
      <c r="M457" s="62">
        <f t="shared" si="59"/>
        <v>2.0151886178444158</v>
      </c>
      <c r="N457" s="62">
        <f t="shared" si="59"/>
        <v>2.2430565792423067</v>
      </c>
      <c r="O457" s="62">
        <f t="shared" si="59"/>
        <v>3.8599999999999994</v>
      </c>
      <c r="P457" s="62">
        <f t="shared" si="59"/>
        <v>2.3600000000000136</v>
      </c>
      <c r="Q457" s="62">
        <f t="shared" si="59"/>
        <v>1.0599999999999881</v>
      </c>
      <c r="R457" s="62" t="str">
        <f t="shared" si="59"/>
        <v xml:space="preserve"> </v>
      </c>
      <c r="S457" s="62" t="str">
        <f t="shared" si="59"/>
        <v xml:space="preserve"> </v>
      </c>
      <c r="T457" s="62" t="str">
        <f t="shared" si="59"/>
        <v xml:space="preserve"> </v>
      </c>
    </row>
    <row r="458" spans="1:20" s="33" customFormat="1" ht="15" customHeight="1" x14ac:dyDescent="0.25">
      <c r="A458" s="37" t="s">
        <v>86</v>
      </c>
      <c r="B458" s="48" t="s">
        <v>87</v>
      </c>
      <c r="C458" s="49"/>
      <c r="D458" s="63">
        <f>IF(D381=" "," ",D381/D381*100-100)</f>
        <v>0</v>
      </c>
      <c r="E458" s="63">
        <f>IF(OR(D381=" ",E381=" ")," ",E381/D381*100-100)</f>
        <v>5.7723644634223774</v>
      </c>
      <c r="F458" s="63">
        <f t="shared" ref="F458:T460" si="60">IF(OR(E381=" ",F381=" ")," ",F381/E381*100-100)</f>
        <v>1.3391468775932225</v>
      </c>
      <c r="G458" s="63">
        <f t="shared" si="60"/>
        <v>9.893858133277746</v>
      </c>
      <c r="H458" s="63">
        <f t="shared" si="60"/>
        <v>-2.3275885484477925</v>
      </c>
      <c r="I458" s="63">
        <f t="shared" si="60"/>
        <v>3.8017890190565424</v>
      </c>
      <c r="J458" s="63">
        <f t="shared" si="60"/>
        <v>10.527407298414587</v>
      </c>
      <c r="K458" s="63">
        <f t="shared" si="60"/>
        <v>12.193065322013297</v>
      </c>
      <c r="L458" s="63">
        <f t="shared" si="60"/>
        <v>4.4574182057209413</v>
      </c>
      <c r="M458" s="63">
        <f t="shared" si="60"/>
        <v>1.7280802267511035</v>
      </c>
      <c r="N458" s="63">
        <f t="shared" si="60"/>
        <v>1.3460041353494461</v>
      </c>
      <c r="O458" s="63">
        <f t="shared" si="60"/>
        <v>1.5300000000000153</v>
      </c>
      <c r="P458" s="63">
        <f t="shared" si="60"/>
        <v>2.4500000000000028</v>
      </c>
      <c r="Q458" s="63">
        <f t="shared" si="60"/>
        <v>0.77000000000002444</v>
      </c>
      <c r="R458" s="63" t="str">
        <f t="shared" si="60"/>
        <v xml:space="preserve"> </v>
      </c>
      <c r="S458" s="63" t="str">
        <f t="shared" si="60"/>
        <v xml:space="preserve"> </v>
      </c>
      <c r="T458" s="63" t="str">
        <f t="shared" si="60"/>
        <v xml:space="preserve"> </v>
      </c>
    </row>
    <row r="459" spans="1:20" s="5" customFormat="1" ht="20.25" customHeight="1" x14ac:dyDescent="0.25">
      <c r="A459" s="64"/>
      <c r="B459" s="65" t="s">
        <v>88</v>
      </c>
      <c r="C459" s="65"/>
      <c r="D459" s="66">
        <f>IF(D382=" "," ",D382/D382*100-100)</f>
        <v>0</v>
      </c>
      <c r="E459" s="66">
        <f>IF(OR(D382=" ",E382=" ")," ",E382/D382*100-100)</f>
        <v>4.4177657483062944</v>
      </c>
      <c r="F459" s="66">
        <f t="shared" si="60"/>
        <v>5.2603698361528615</v>
      </c>
      <c r="G459" s="66">
        <f t="shared" si="60"/>
        <v>4.9123130454784132</v>
      </c>
      <c r="H459" s="66">
        <f t="shared" si="60"/>
        <v>3.7377698525345977</v>
      </c>
      <c r="I459" s="66">
        <f t="shared" si="60"/>
        <v>2.0509308588820403</v>
      </c>
      <c r="J459" s="66">
        <f t="shared" si="60"/>
        <v>6.3804958112272772</v>
      </c>
      <c r="K459" s="66">
        <f t="shared" si="60"/>
        <v>7.1757739963414338</v>
      </c>
      <c r="L459" s="66">
        <f t="shared" si="60"/>
        <v>5.1477220958622496</v>
      </c>
      <c r="M459" s="66">
        <f t="shared" si="60"/>
        <v>2.7107081162680799</v>
      </c>
      <c r="N459" s="66">
        <f t="shared" si="60"/>
        <v>-1.3447693134376806</v>
      </c>
      <c r="O459" s="66">
        <f t="shared" si="60"/>
        <v>3.3464918276621347E-2</v>
      </c>
      <c r="P459" s="66">
        <f t="shared" si="60"/>
        <v>4.8737384860043846</v>
      </c>
      <c r="Q459" s="66">
        <f t="shared" si="60"/>
        <v>11.140560648501548</v>
      </c>
      <c r="R459" s="66" t="str">
        <f t="shared" si="60"/>
        <v xml:space="preserve"> </v>
      </c>
      <c r="S459" s="66" t="str">
        <f t="shared" si="60"/>
        <v xml:space="preserve"> </v>
      </c>
      <c r="T459" s="66" t="str">
        <f t="shared" si="60"/>
        <v xml:space="preserve"> </v>
      </c>
    </row>
    <row r="460" spans="1:20" s="5" customFormat="1" ht="20.25" customHeight="1" x14ac:dyDescent="0.25">
      <c r="A460" s="67" t="s">
        <v>93</v>
      </c>
      <c r="B460" s="67"/>
      <c r="C460" s="68"/>
      <c r="D460" s="66">
        <f>IF(D383=" "," ",D383/D383*100-100)</f>
        <v>0</v>
      </c>
      <c r="E460" s="66">
        <f>IF(OR(D383=" ",E383=" ")," ",E383/D383*100-100)</f>
        <v>4.4177657483062518</v>
      </c>
      <c r="F460" s="66">
        <f t="shared" si="60"/>
        <v>5.2603698361528615</v>
      </c>
      <c r="G460" s="66">
        <f t="shared" si="60"/>
        <v>4.9123130454784132</v>
      </c>
      <c r="H460" s="66">
        <f t="shared" si="60"/>
        <v>3.7377698525345835</v>
      </c>
      <c r="I460" s="66">
        <f t="shared" si="60"/>
        <v>2.0509308588820829</v>
      </c>
      <c r="J460" s="66">
        <f t="shared" si="60"/>
        <v>6.3804958112273198</v>
      </c>
      <c r="K460" s="66">
        <f t="shared" si="60"/>
        <v>7.1757739963413911</v>
      </c>
      <c r="L460" s="66">
        <f t="shared" si="60"/>
        <v>5.1477220958622496</v>
      </c>
      <c r="M460" s="66">
        <f t="shared" si="60"/>
        <v>2.7107081162680373</v>
      </c>
      <c r="N460" s="66">
        <f t="shared" si="60"/>
        <v>-1.3447693134376379</v>
      </c>
      <c r="O460" s="66">
        <f t="shared" si="60"/>
        <v>3.3464918276607136E-2</v>
      </c>
      <c r="P460" s="66">
        <f t="shared" si="60"/>
        <v>4.8737384860043846</v>
      </c>
      <c r="Q460" s="66">
        <f t="shared" si="60"/>
        <v>11.140560648501577</v>
      </c>
      <c r="R460" s="66" t="str">
        <f t="shared" si="60"/>
        <v xml:space="preserve"> </v>
      </c>
      <c r="S460" s="66" t="str">
        <f t="shared" si="60"/>
        <v xml:space="preserve"> </v>
      </c>
      <c r="T460" s="66" t="str">
        <f t="shared" si="60"/>
        <v xml:space="preserve"> </v>
      </c>
    </row>
  </sheetData>
  <mergeCells count="230">
    <mergeCell ref="B459:C459"/>
    <mergeCell ref="A460:C460"/>
    <mergeCell ref="B453:C453"/>
    <mergeCell ref="B454:C454"/>
    <mergeCell ref="B455:C455"/>
    <mergeCell ref="B456:C456"/>
    <mergeCell ref="B457:C457"/>
    <mergeCell ref="B458:C458"/>
    <mergeCell ref="B432:C432"/>
    <mergeCell ref="B433:C433"/>
    <mergeCell ref="B437:C437"/>
    <mergeCell ref="B444:C444"/>
    <mergeCell ref="B447:C447"/>
    <mergeCell ref="B448:C448"/>
    <mergeCell ref="T389:T391"/>
    <mergeCell ref="B392:C392"/>
    <mergeCell ref="B394:C394"/>
    <mergeCell ref="B405:C405"/>
    <mergeCell ref="B410:C410"/>
    <mergeCell ref="B429:C429"/>
    <mergeCell ref="N389:N391"/>
    <mergeCell ref="O389:O391"/>
    <mergeCell ref="P389:P391"/>
    <mergeCell ref="Q389:Q391"/>
    <mergeCell ref="R389:R391"/>
    <mergeCell ref="S389:S391"/>
    <mergeCell ref="H389:H391"/>
    <mergeCell ref="I389:I391"/>
    <mergeCell ref="J389:J391"/>
    <mergeCell ref="K389:K391"/>
    <mergeCell ref="L389:L391"/>
    <mergeCell ref="M389:M391"/>
    <mergeCell ref="A389:A391"/>
    <mergeCell ref="B389:C391"/>
    <mergeCell ref="D389:D391"/>
    <mergeCell ref="E389:E391"/>
    <mergeCell ref="F389:F391"/>
    <mergeCell ref="G389:G391"/>
    <mergeCell ref="B378:C378"/>
    <mergeCell ref="B379:C379"/>
    <mergeCell ref="B380:C380"/>
    <mergeCell ref="B381:C381"/>
    <mergeCell ref="B382:C382"/>
    <mergeCell ref="A383:C383"/>
    <mergeCell ref="B360:C360"/>
    <mergeCell ref="B367:C367"/>
    <mergeCell ref="B370:C370"/>
    <mergeCell ref="B371:C371"/>
    <mergeCell ref="B376:C376"/>
    <mergeCell ref="B377:C377"/>
    <mergeCell ref="B317:C317"/>
    <mergeCell ref="B328:C328"/>
    <mergeCell ref="B333:C333"/>
    <mergeCell ref="B352:C352"/>
    <mergeCell ref="B355:C355"/>
    <mergeCell ref="B356:C356"/>
    <mergeCell ref="P312:P314"/>
    <mergeCell ref="Q312:Q314"/>
    <mergeCell ref="R312:R314"/>
    <mergeCell ref="S312:S314"/>
    <mergeCell ref="T312:T314"/>
    <mergeCell ref="B315:C315"/>
    <mergeCell ref="J312:J314"/>
    <mergeCell ref="K312:K314"/>
    <mergeCell ref="L312:L314"/>
    <mergeCell ref="M312:M314"/>
    <mergeCell ref="N312:N314"/>
    <mergeCell ref="O312:O314"/>
    <mergeCell ref="D312:D314"/>
    <mergeCell ref="E312:E314"/>
    <mergeCell ref="F312:F314"/>
    <mergeCell ref="G312:G314"/>
    <mergeCell ref="H312:H314"/>
    <mergeCell ref="I312:I314"/>
    <mergeCell ref="B303:C303"/>
    <mergeCell ref="B304:C304"/>
    <mergeCell ref="B305:C305"/>
    <mergeCell ref="A306:C306"/>
    <mergeCell ref="A312:A314"/>
    <mergeCell ref="B312:C314"/>
    <mergeCell ref="B293:C293"/>
    <mergeCell ref="B294:C294"/>
    <mergeCell ref="B299:C299"/>
    <mergeCell ref="B300:C300"/>
    <mergeCell ref="B301:C301"/>
    <mergeCell ref="B302:C302"/>
    <mergeCell ref="B256:C256"/>
    <mergeCell ref="B275:C275"/>
    <mergeCell ref="B278:C278"/>
    <mergeCell ref="B279:C279"/>
    <mergeCell ref="B283:C283"/>
    <mergeCell ref="B290:C290"/>
    <mergeCell ref="R235:R237"/>
    <mergeCell ref="S235:S237"/>
    <mergeCell ref="T235:T237"/>
    <mergeCell ref="B238:C238"/>
    <mergeCell ref="B240:C240"/>
    <mergeCell ref="B251:C251"/>
    <mergeCell ref="L235:L237"/>
    <mergeCell ref="M235:M237"/>
    <mergeCell ref="N235:N237"/>
    <mergeCell ref="O235:O237"/>
    <mergeCell ref="P235:P237"/>
    <mergeCell ref="Q235:Q237"/>
    <mergeCell ref="F235:F237"/>
    <mergeCell ref="G235:G237"/>
    <mergeCell ref="H235:H237"/>
    <mergeCell ref="I235:I237"/>
    <mergeCell ref="J235:J237"/>
    <mergeCell ref="K235:K237"/>
    <mergeCell ref="B228:C228"/>
    <mergeCell ref="A229:C229"/>
    <mergeCell ref="A235:A237"/>
    <mergeCell ref="B235:C237"/>
    <mergeCell ref="D235:D237"/>
    <mergeCell ref="E235:E237"/>
    <mergeCell ref="B222:C222"/>
    <mergeCell ref="B223:C223"/>
    <mergeCell ref="B224:C224"/>
    <mergeCell ref="B225:C225"/>
    <mergeCell ref="B226:C226"/>
    <mergeCell ref="B227:C227"/>
    <mergeCell ref="B201:C201"/>
    <mergeCell ref="B202:C202"/>
    <mergeCell ref="B206:C206"/>
    <mergeCell ref="B213:C213"/>
    <mergeCell ref="B216:C216"/>
    <mergeCell ref="B217:C217"/>
    <mergeCell ref="T158:T160"/>
    <mergeCell ref="B161:C161"/>
    <mergeCell ref="B163:C163"/>
    <mergeCell ref="B174:C174"/>
    <mergeCell ref="B179:C179"/>
    <mergeCell ref="B198:C198"/>
    <mergeCell ref="N158:N160"/>
    <mergeCell ref="O158:O160"/>
    <mergeCell ref="P158:P160"/>
    <mergeCell ref="Q158:Q160"/>
    <mergeCell ref="R158:R160"/>
    <mergeCell ref="S158:S160"/>
    <mergeCell ref="H158:H160"/>
    <mergeCell ref="I158:I160"/>
    <mergeCell ref="J158:J160"/>
    <mergeCell ref="K158:K160"/>
    <mergeCell ref="L158:L160"/>
    <mergeCell ref="M158:M160"/>
    <mergeCell ref="A158:A160"/>
    <mergeCell ref="B158:C160"/>
    <mergeCell ref="D158:D160"/>
    <mergeCell ref="E158:E160"/>
    <mergeCell ref="F158:F160"/>
    <mergeCell ref="G158:G160"/>
    <mergeCell ref="B148:C148"/>
    <mergeCell ref="B149:C149"/>
    <mergeCell ref="B150:C150"/>
    <mergeCell ref="B151:C151"/>
    <mergeCell ref="A152:C152"/>
    <mergeCell ref="A153:C153"/>
    <mergeCell ref="B136:C136"/>
    <mergeCell ref="B139:C139"/>
    <mergeCell ref="B140:C140"/>
    <mergeCell ref="B145:C145"/>
    <mergeCell ref="B146:C146"/>
    <mergeCell ref="B147:C147"/>
    <mergeCell ref="B97:C97"/>
    <mergeCell ref="B102:C102"/>
    <mergeCell ref="B121:C121"/>
    <mergeCell ref="B124:C124"/>
    <mergeCell ref="B125:C125"/>
    <mergeCell ref="B129:C129"/>
    <mergeCell ref="Q81:Q83"/>
    <mergeCell ref="R81:R83"/>
    <mergeCell ref="S81:S83"/>
    <mergeCell ref="T81:T83"/>
    <mergeCell ref="B84:C84"/>
    <mergeCell ref="B86:C86"/>
    <mergeCell ref="K81:K83"/>
    <mergeCell ref="L81:L83"/>
    <mergeCell ref="M81:M83"/>
    <mergeCell ref="N81:N83"/>
    <mergeCell ref="O81:O83"/>
    <mergeCell ref="P81:P83"/>
    <mergeCell ref="E81:E83"/>
    <mergeCell ref="F81:F83"/>
    <mergeCell ref="G81:G83"/>
    <mergeCell ref="H81:H83"/>
    <mergeCell ref="I81:I83"/>
    <mergeCell ref="J81:J83"/>
    <mergeCell ref="B74:C74"/>
    <mergeCell ref="A75:C75"/>
    <mergeCell ref="A76:C76"/>
    <mergeCell ref="A81:A83"/>
    <mergeCell ref="B81:C83"/>
    <mergeCell ref="D81:D83"/>
    <mergeCell ref="B68:C68"/>
    <mergeCell ref="B69:C69"/>
    <mergeCell ref="B70:C70"/>
    <mergeCell ref="B71:C71"/>
    <mergeCell ref="B72:C72"/>
    <mergeCell ref="B73:C73"/>
    <mergeCell ref="B47:C47"/>
    <mergeCell ref="B48:C48"/>
    <mergeCell ref="B52:C52"/>
    <mergeCell ref="B59:C59"/>
    <mergeCell ref="B62:C62"/>
    <mergeCell ref="B63:C63"/>
    <mergeCell ref="T4:T6"/>
    <mergeCell ref="B7:C7"/>
    <mergeCell ref="B9:C9"/>
    <mergeCell ref="B20:C20"/>
    <mergeCell ref="B25:C25"/>
    <mergeCell ref="B44:C44"/>
    <mergeCell ref="N4:N6"/>
    <mergeCell ref="O4:O6"/>
    <mergeCell ref="P4:P6"/>
    <mergeCell ref="Q4:Q6"/>
    <mergeCell ref="R4:R6"/>
    <mergeCell ref="S4:S6"/>
    <mergeCell ref="H4:H6"/>
    <mergeCell ref="I4:I6"/>
    <mergeCell ref="J4:J6"/>
    <mergeCell ref="K4:K6"/>
    <mergeCell ref="L4:L6"/>
    <mergeCell ref="M4:M6"/>
    <mergeCell ref="A4:A6"/>
    <mergeCell ref="B4:C6"/>
    <mergeCell ref="D4:D6"/>
    <mergeCell ref="E4:E6"/>
    <mergeCell ref="F4:F6"/>
    <mergeCell ref="G4:G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2022-02-11T11:10:44Z</dcterms:created>
  <dcterms:modified xsi:type="dcterms:W3CDTF">2022-02-11T11:10:50Z</dcterms:modified>
</cp:coreProperties>
</file>