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fdeblasio/Google_Drive/Classes/CS2101.2202/CS2101.CS2202.Documents/"/>
    </mc:Choice>
  </mc:AlternateContent>
  <xr:revisionPtr revIDLastSave="0" documentId="13_ncr:1_{C246E174-5974-CC49-B33D-FE9B9DBE0A4B}" xr6:coauthVersionLast="47" xr6:coauthVersionMax="47" xr10:uidLastSave="{00000000-0000-0000-0000-000000000000}"/>
  <bookViews>
    <workbookView xWindow="-140" yWindow="760" windowWidth="34560" windowHeight="20580" xr2:uid="{9E64036C-C5FF-F54A-80AF-497F704BC684}"/>
  </bookViews>
  <sheets>
    <sheet name="Outcomes to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D14" i="1"/>
  <c r="E13" i="1"/>
  <c r="D13" i="1"/>
  <c r="E12" i="1"/>
  <c r="D12" i="1"/>
  <c r="E10" i="1"/>
  <c r="D10" i="1"/>
  <c r="E9" i="1"/>
  <c r="D9" i="1"/>
  <c r="E7" i="1"/>
  <c r="D7" i="1"/>
  <c r="E6" i="1"/>
  <c r="D6" i="1"/>
  <c r="E5" i="1"/>
  <c r="D5" i="1"/>
  <c r="E40" i="1"/>
  <c r="D40" i="1"/>
  <c r="E39" i="1"/>
  <c r="D39" i="1"/>
  <c r="E38" i="1"/>
  <c r="D38" i="1"/>
  <c r="E36" i="1"/>
  <c r="D36" i="1"/>
  <c r="E35" i="1"/>
  <c r="D35" i="1"/>
  <c r="E33" i="1"/>
  <c r="D33" i="1"/>
  <c r="E32" i="1"/>
  <c r="D32" i="1"/>
  <c r="E31" i="1"/>
  <c r="D31" i="1"/>
  <c r="E29" i="1"/>
  <c r="D29" i="1"/>
  <c r="E27" i="1"/>
  <c r="D27" i="1"/>
  <c r="E26" i="1"/>
  <c r="D26" i="1"/>
  <c r="E25" i="1"/>
  <c r="D25" i="1"/>
  <c r="E24" i="1"/>
  <c r="D24" i="1"/>
  <c r="E23" i="1"/>
  <c r="D23" i="1"/>
  <c r="E21" i="1"/>
  <c r="D21" i="1"/>
  <c r="E20" i="1"/>
  <c r="D20" i="1"/>
  <c r="E19" i="1"/>
  <c r="D19" i="1"/>
  <c r="E18" i="1"/>
  <c r="D18" i="1"/>
  <c r="B40" i="1"/>
  <c r="B39" i="1"/>
  <c r="B38" i="1"/>
  <c r="B36" i="1"/>
  <c r="B35" i="1"/>
  <c r="B33" i="1"/>
  <c r="B32" i="1"/>
  <c r="B31" i="1"/>
  <c r="B29" i="1"/>
  <c r="B27" i="1"/>
  <c r="B26" i="1"/>
  <c r="B25" i="1"/>
  <c r="B24" i="1"/>
  <c r="B23" i="1"/>
  <c r="B21" i="1"/>
  <c r="B20" i="1"/>
  <c r="B19" i="1"/>
  <c r="B18" i="1"/>
  <c r="B14" i="1"/>
  <c r="B13" i="1"/>
  <c r="B12" i="1"/>
  <c r="B10" i="1"/>
  <c r="B9" i="1"/>
  <c r="B7" i="1"/>
  <c r="B6" i="1"/>
  <c r="B5" i="1"/>
  <c r="C40" i="1"/>
  <c r="C39" i="1"/>
  <c r="C38" i="1"/>
  <c r="C36" i="1"/>
  <c r="C35" i="1"/>
  <c r="C33" i="1"/>
  <c r="C32" i="1"/>
  <c r="C31" i="1"/>
  <c r="C29" i="1"/>
  <c r="C27" i="1"/>
  <c r="C26" i="1"/>
  <c r="C25" i="1"/>
  <c r="C24" i="1"/>
  <c r="C23" i="1"/>
  <c r="C21" i="1"/>
  <c r="C20" i="1"/>
  <c r="C19" i="1"/>
  <c r="C18" i="1"/>
  <c r="C14" i="1"/>
  <c r="C13" i="1"/>
  <c r="C12" i="1"/>
  <c r="C10" i="1"/>
  <c r="C9" i="1"/>
  <c r="C7" i="1"/>
  <c r="C6" i="1"/>
  <c r="C5" i="1"/>
</calcChain>
</file>

<file path=xl/sharedStrings.xml><?xml version="1.0" encoding="utf-8"?>
<sst xmlns="http://schemas.openxmlformats.org/spreadsheetml/2006/main" count="118" uniqueCount="54">
  <si>
    <t>DS 1</t>
  </si>
  <si>
    <t>Q1</t>
  </si>
  <si>
    <t>Q2</t>
  </si>
  <si>
    <t>Q3</t>
  </si>
  <si>
    <t>Q4</t>
  </si>
  <si>
    <t>Q5</t>
  </si>
  <si>
    <t>Q6</t>
  </si>
  <si>
    <t>Q7</t>
  </si>
  <si>
    <t>Level 3</t>
  </si>
  <si>
    <t>Mechanics of Proofs</t>
  </si>
  <si>
    <t>Propositional Logic</t>
  </si>
  <si>
    <t>Induction</t>
  </si>
  <si>
    <t>Level 2</t>
  </si>
  <si>
    <t>Basic logical reasoning for propositional logic</t>
  </si>
  <si>
    <t>Sets, functions, relations, and their relation to logic</t>
  </si>
  <si>
    <t>Level 1</t>
  </si>
  <si>
    <t>Counting</t>
  </si>
  <si>
    <t>Predicate logic</t>
  </si>
  <si>
    <t>Recurrance relations</t>
  </si>
  <si>
    <t>DS2</t>
  </si>
  <si>
    <t>Complexity using Counting</t>
  </si>
  <si>
    <t>CS Problems as Graphs</t>
  </si>
  <si>
    <t xml:space="preserve">Lay out a proof plan </t>
  </si>
  <si>
    <t>Identify inductive structure</t>
  </si>
  <si>
    <t>Articulate counting</t>
  </si>
  <si>
    <t>Apply basic counting</t>
  </si>
  <si>
    <t>Model Combinatorial Problems</t>
  </si>
  <si>
    <t>Describe types of graphs</t>
  </si>
  <si>
    <t>Identify Trees</t>
  </si>
  <si>
    <t>Multiple types of graphs and trees to CS</t>
  </si>
  <si>
    <t>Exams</t>
  </si>
  <si>
    <t>Midterm</t>
  </si>
  <si>
    <t>Q8 (removed)</t>
  </si>
  <si>
    <t>Q4 (removed)</t>
  </si>
  <si>
    <t>Long Quiz 1</t>
  </si>
  <si>
    <t>HW 1</t>
  </si>
  <si>
    <t>HW 2</t>
  </si>
  <si>
    <t>HW 3</t>
  </si>
  <si>
    <t>Homework</t>
  </si>
  <si>
    <t>Long Quiz 2</t>
  </si>
  <si>
    <t>Q1-4</t>
  </si>
  <si>
    <t>Q5-6</t>
  </si>
  <si>
    <t>Long Quiz 3</t>
  </si>
  <si>
    <t>HW4</t>
  </si>
  <si>
    <t>HW5</t>
  </si>
  <si>
    <t>HW6</t>
  </si>
  <si>
    <t>HW7</t>
  </si>
  <si>
    <t>HW8</t>
  </si>
  <si>
    <t>Scores</t>
  </si>
  <si>
    <t>Q8</t>
  </si>
  <si>
    <t>Q9</t>
  </si>
  <si>
    <t>Q10</t>
  </si>
  <si>
    <t>Q11</t>
  </si>
  <si>
    <t>Final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</si>
</sst>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2" borderId="1" xfId="0" applyFill="1" applyBorder="1"/>
    <xf numFmtId="0" fontId="0" fillId="2" borderId="3" xfId="0" applyFill="1" applyBorder="1"/>
    <xf numFmtId="0" fontId="0" fillId="2" borderId="2" xfId="0" applyFill="1" applyBorder="1"/>
    <xf numFmtId="0" fontId="0" fillId="3" borderId="0" xfId="0" applyFill="1" applyAlignment="1">
      <alignment horizontal="left" indent="2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1" fillId="0" borderId="0" xfId="1" applyNumberFormat="1" applyFont="1"/>
    <xf numFmtId="164" fontId="0" fillId="0" borderId="0" xfId="1" applyNumberFormat="1" applyFont="1" applyAlignment="1">
      <alignment horizontal="right"/>
    </xf>
    <xf numFmtId="164" fontId="0" fillId="0" borderId="2" xfId="1" applyNumberFormat="1" applyFont="1" applyBorder="1" applyAlignment="1">
      <alignment horizontal="right"/>
    </xf>
    <xf numFmtId="164" fontId="0" fillId="0" borderId="1" xfId="1" applyNumberFormat="1" applyFont="1" applyBorder="1"/>
    <xf numFmtId="164" fontId="0" fillId="0" borderId="0" xfId="1" applyNumberFormat="1" applyFont="1"/>
    <xf numFmtId="164" fontId="0" fillId="0" borderId="3" xfId="1" applyNumberFormat="1" applyFont="1" applyBorder="1"/>
    <xf numFmtId="164" fontId="0" fillId="0" borderId="2" xfId="1" applyNumberFormat="1" applyFont="1" applyBorder="1"/>
  </cellXfs>
  <cellStyles count="2">
    <cellStyle name="Normal" xfId="0" builtinId="0"/>
    <cellStyle name="Percent" xfId="1" builtinId="5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2F2A3-909B-0246-BCD5-76C89B754559}">
  <dimension ref="A1:AU40"/>
  <sheetViews>
    <sheetView tabSelected="1" zoomScale="147" zoomScaleNormal="147" workbookViewId="0">
      <pane xSplit="5" ySplit="2" topLeftCell="F3" activePane="bottomRight" state="frozen"/>
      <selection pane="topRight" activeCell="D1" sqref="D1"/>
      <selection pane="bottomLeft" activeCell="A3" sqref="A3"/>
      <selection pane="bottomRight" activeCell="D12" sqref="D12:E14"/>
    </sheetView>
  </sheetViews>
  <sheetFormatPr baseColWidth="10" defaultRowHeight="16" x14ac:dyDescent="0.2"/>
  <cols>
    <col min="1" max="1" width="47" bestFit="1" customWidth="1"/>
    <col min="2" max="2" width="6.5" bestFit="1" customWidth="1"/>
    <col min="3" max="5" width="6.5" customWidth="1"/>
    <col min="14" max="14" width="10.83203125" style="7"/>
    <col min="19" max="19" width="10.83203125" style="7"/>
  </cols>
  <sheetData>
    <row r="1" spans="1:47" x14ac:dyDescent="0.2">
      <c r="F1" s="14" t="s">
        <v>31</v>
      </c>
      <c r="G1" s="13"/>
      <c r="H1" s="13"/>
      <c r="I1" s="13"/>
      <c r="J1" s="13"/>
      <c r="K1" s="13"/>
      <c r="L1" s="13"/>
      <c r="M1" s="13"/>
      <c r="N1" s="13" t="s">
        <v>34</v>
      </c>
      <c r="O1" s="13"/>
      <c r="P1" s="13"/>
      <c r="Q1" s="13"/>
      <c r="R1" s="15"/>
      <c r="S1" s="13" t="s">
        <v>39</v>
      </c>
      <c r="T1" s="13"/>
      <c r="U1" s="13"/>
      <c r="V1" s="13"/>
      <c r="W1" s="15"/>
      <c r="X1" s="14" t="s">
        <v>42</v>
      </c>
      <c r="Y1" s="13"/>
      <c r="Z1" s="13"/>
      <c r="AA1" s="13"/>
      <c r="AB1" s="13"/>
      <c r="AC1" s="13" t="s">
        <v>53</v>
      </c>
      <c r="AD1" s="13"/>
      <c r="AE1" s="13"/>
      <c r="AF1" s="13"/>
      <c r="AG1" s="13"/>
      <c r="AH1" s="13"/>
      <c r="AI1" s="13"/>
      <c r="AJ1" s="13"/>
      <c r="AK1" s="13"/>
      <c r="AL1" s="13"/>
      <c r="AM1" s="13"/>
    </row>
    <row r="2" spans="1:47" x14ac:dyDescent="0.2">
      <c r="A2" t="s">
        <v>0</v>
      </c>
      <c r="B2" t="s">
        <v>30</v>
      </c>
      <c r="D2" t="s">
        <v>38</v>
      </c>
      <c r="F2" s="5" t="s">
        <v>1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N2" s="7" t="s">
        <v>1</v>
      </c>
      <c r="O2" t="s">
        <v>2</v>
      </c>
      <c r="P2" t="s">
        <v>3</v>
      </c>
      <c r="Q2" t="s">
        <v>4</v>
      </c>
      <c r="R2" s="6" t="s">
        <v>5</v>
      </c>
      <c r="S2" s="7" t="s">
        <v>40</v>
      </c>
      <c r="T2" t="s">
        <v>41</v>
      </c>
      <c r="W2" s="6"/>
      <c r="AB2" s="6"/>
      <c r="AC2" t="s">
        <v>1</v>
      </c>
      <c r="AD2" t="s">
        <v>2</v>
      </c>
      <c r="AE2" t="s">
        <v>3</v>
      </c>
      <c r="AF2" t="s">
        <v>4</v>
      </c>
      <c r="AG2" t="s">
        <v>5</v>
      </c>
      <c r="AH2" t="s">
        <v>6</v>
      </c>
      <c r="AI2" t="s">
        <v>7</v>
      </c>
      <c r="AJ2" t="s">
        <v>49</v>
      </c>
      <c r="AK2" t="s">
        <v>50</v>
      </c>
      <c r="AL2" t="s">
        <v>51</v>
      </c>
      <c r="AN2" t="s">
        <v>35</v>
      </c>
      <c r="AO2" t="s">
        <v>36</v>
      </c>
      <c r="AP2" t="s">
        <v>37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</row>
    <row r="3" spans="1:47" s="21" customFormat="1" x14ac:dyDescent="0.2">
      <c r="A3" s="18" t="s">
        <v>48</v>
      </c>
      <c r="B3" s="18"/>
      <c r="C3" s="18"/>
      <c r="D3" s="18"/>
      <c r="E3" s="19"/>
      <c r="F3" s="20">
        <v>0.47681159420289854</v>
      </c>
      <c r="G3" s="21">
        <v>0.36304347826086958</v>
      </c>
      <c r="H3" s="21">
        <v>0.65410628019323669</v>
      </c>
      <c r="I3" s="21">
        <v>0.73955716586151354</v>
      </c>
      <c r="J3" s="21">
        <v>0.6985507246376812</v>
      </c>
      <c r="K3" s="21">
        <v>0.49726247987117556</v>
      </c>
      <c r="L3" s="21">
        <v>0.8044685990338164</v>
      </c>
      <c r="N3" s="22">
        <v>0.39449404761904761</v>
      </c>
      <c r="O3" s="22">
        <v>0.39449404761904761</v>
      </c>
      <c r="P3" s="22">
        <v>0.39449404761904761</v>
      </c>
      <c r="Q3" s="22">
        <v>0.39449404761904761</v>
      </c>
      <c r="R3" s="22">
        <v>0.39449404761904761</v>
      </c>
      <c r="S3" s="22">
        <v>0.60833333333333306</v>
      </c>
      <c r="T3" s="21">
        <v>0.60833333333333306</v>
      </c>
      <c r="W3" s="23"/>
      <c r="AB3" s="23"/>
      <c r="AC3" s="21">
        <v>0.43920335429769392</v>
      </c>
      <c r="AD3" s="21">
        <v>0.54779874213836477</v>
      </c>
      <c r="AE3" s="21">
        <v>0.74528301886792458</v>
      </c>
      <c r="AF3" s="21">
        <v>0.69811320754716977</v>
      </c>
      <c r="AG3" s="21">
        <v>0.60628930817610061</v>
      </c>
      <c r="AH3" s="21">
        <v>0.7484276729559749</v>
      </c>
      <c r="AI3" s="21">
        <v>0.46540880503144655</v>
      </c>
      <c r="AJ3" s="21">
        <v>0.49386792452830192</v>
      </c>
      <c r="AK3" s="21">
        <v>0.56981132075471697</v>
      </c>
      <c r="AL3" s="21">
        <v>0.28930817610062898</v>
      </c>
      <c r="AN3" s="21">
        <v>0.60735294117647054</v>
      </c>
      <c r="AO3" s="21">
        <v>0.50830882352941176</v>
      </c>
      <c r="AP3" s="21">
        <v>0.58750000000000002</v>
      </c>
      <c r="AQ3" s="21">
        <v>0.48977941176470585</v>
      </c>
      <c r="AR3" s="21">
        <v>0.47955882352941176</v>
      </c>
      <c r="AS3" s="21">
        <v>0.46250000000000002</v>
      </c>
      <c r="AT3" s="21">
        <v>0.49367647058823527</v>
      </c>
      <c r="AU3" s="21">
        <v>0.47191176470588231</v>
      </c>
    </row>
    <row r="4" spans="1:47" x14ac:dyDescent="0.2">
      <c r="A4" s="1" t="s">
        <v>8</v>
      </c>
      <c r="B4" s="1"/>
      <c r="C4" s="1"/>
      <c r="D4" s="1"/>
      <c r="E4" s="1"/>
      <c r="F4" s="5"/>
      <c r="R4" s="6"/>
      <c r="W4" s="6"/>
      <c r="AB4" s="6"/>
    </row>
    <row r="5" spans="1:47" x14ac:dyDescent="0.2">
      <c r="A5" s="2" t="s">
        <v>9</v>
      </c>
      <c r="B5" s="4">
        <f>SUM(F5:AM5)</f>
        <v>5</v>
      </c>
      <c r="C5" s="16">
        <f>IF(SUM(F5:AM5)=0,"--",SUMPRODUCT(F5:AM5,F$3:AM$3)/SUM(F5:AM5))</f>
        <v>0.52066037735849047</v>
      </c>
      <c r="D5" s="4">
        <f>SUM(AN5:AU5)</f>
        <v>3</v>
      </c>
      <c r="E5" s="16">
        <f>IF(SUM(AN5:AU5)=0,"--",SUMPRODUCT(AN5:AU5,AN$3:AU$3)/SUM(AN5:AU5))</f>
        <v>0.47602941176470587</v>
      </c>
      <c r="F5" s="5"/>
      <c r="R5" s="6"/>
      <c r="W5" s="6"/>
      <c r="AB5" s="6"/>
      <c r="AG5">
        <v>1</v>
      </c>
      <c r="AH5">
        <v>1</v>
      </c>
      <c r="AI5">
        <v>1</v>
      </c>
      <c r="AJ5">
        <v>1</v>
      </c>
      <c r="AL5">
        <v>1</v>
      </c>
      <c r="AS5">
        <v>1</v>
      </c>
      <c r="AT5">
        <v>1</v>
      </c>
      <c r="AU5">
        <v>1</v>
      </c>
    </row>
    <row r="6" spans="1:47" x14ac:dyDescent="0.2">
      <c r="A6" s="2" t="s">
        <v>10</v>
      </c>
      <c r="B6" s="4">
        <f>SUM(F6:AM6)</f>
        <v>6</v>
      </c>
      <c r="C6" s="16">
        <f t="shared" ref="C6:C7" si="0">IF(SUM(F6:AM6)=0,"--",SUMPRODUCT(F6:AM6,F$3:AM$3)/SUM(F6:AM6))</f>
        <v>0.6559858566523864</v>
      </c>
      <c r="D6" s="4">
        <f t="shared" ref="D6:D7" si="1">SUM(AN6:AU6)</f>
        <v>2</v>
      </c>
      <c r="E6" s="16">
        <f t="shared" ref="E6:E7" si="2">IF(SUM(AN6:AU6)=0,"--",SUMPRODUCT(AN6:AU6,AN$3:AU$3)/SUM(AN6:AU6))</f>
        <v>0.53863970588235288</v>
      </c>
      <c r="F6" s="5"/>
      <c r="L6">
        <v>1</v>
      </c>
      <c r="R6" s="6"/>
      <c r="S6" s="7">
        <v>4</v>
      </c>
      <c r="W6" s="6"/>
      <c r="AB6" s="6"/>
      <c r="AF6">
        <v>1</v>
      </c>
      <c r="AP6">
        <v>1</v>
      </c>
      <c r="AQ6">
        <v>1</v>
      </c>
    </row>
    <row r="7" spans="1:47" x14ac:dyDescent="0.2">
      <c r="A7" s="12" t="s">
        <v>11</v>
      </c>
      <c r="B7" s="4">
        <f>SUM(F7:AM7)</f>
        <v>0</v>
      </c>
      <c r="C7" s="16" t="str">
        <f t="shared" si="0"/>
        <v>--</v>
      </c>
      <c r="D7" s="4">
        <f t="shared" si="1"/>
        <v>0</v>
      </c>
      <c r="E7" s="16" t="str">
        <f t="shared" si="2"/>
        <v>--</v>
      </c>
      <c r="F7" s="5"/>
      <c r="R7" s="6"/>
      <c r="W7" s="6"/>
      <c r="AB7" s="6"/>
    </row>
    <row r="8" spans="1:47" x14ac:dyDescent="0.2">
      <c r="A8" s="1" t="s">
        <v>12</v>
      </c>
      <c r="B8" s="1"/>
      <c r="C8" s="17"/>
      <c r="D8" s="1"/>
      <c r="E8" s="17"/>
      <c r="F8" s="5"/>
      <c r="R8" s="6"/>
      <c r="W8" s="6"/>
      <c r="AB8" s="6"/>
    </row>
    <row r="9" spans="1:47" x14ac:dyDescent="0.2">
      <c r="A9" s="2" t="s">
        <v>13</v>
      </c>
      <c r="B9" s="4">
        <f>SUM(F9:AM9)</f>
        <v>5</v>
      </c>
      <c r="C9" s="16">
        <f t="shared" ref="C9:C10" si="3">IF(SUM(F9:AM9)=0,"--",SUMPRODUCT(F9:AM9,F$3:AM$3)/SUM(F9:AM9))</f>
        <v>0.61639686446085129</v>
      </c>
      <c r="D9" s="4">
        <f t="shared" ref="D9:D10" si="4">SUM(AN9:AU9)</f>
        <v>2</v>
      </c>
      <c r="E9" s="16">
        <f t="shared" ref="E9:E10" si="5">IF(SUM(AN9:AU9)=0,"--",SUMPRODUCT(AN9:AU9,AN$3:AU$3)/SUM(AN9:AU9))</f>
        <v>0.53352941176470592</v>
      </c>
      <c r="F9" s="5"/>
      <c r="L9">
        <v>1</v>
      </c>
      <c r="R9" s="6"/>
      <c r="W9" s="6"/>
      <c r="AB9" s="6"/>
      <c r="AH9">
        <v>1</v>
      </c>
      <c r="AI9">
        <v>1</v>
      </c>
      <c r="AJ9">
        <v>1</v>
      </c>
      <c r="AK9">
        <v>1</v>
      </c>
      <c r="AP9">
        <v>1</v>
      </c>
      <c r="AR9">
        <v>1</v>
      </c>
    </row>
    <row r="10" spans="1:47" x14ac:dyDescent="0.2">
      <c r="A10" s="2" t="s">
        <v>14</v>
      </c>
      <c r="B10" s="4">
        <f>SUM(F10:AM10)</f>
        <v>12</v>
      </c>
      <c r="C10" s="16">
        <f t="shared" si="3"/>
        <v>0.49250125420842544</v>
      </c>
      <c r="D10" s="4">
        <f t="shared" si="4"/>
        <v>5</v>
      </c>
      <c r="E10" s="16">
        <f t="shared" si="5"/>
        <v>0.5113823529411764</v>
      </c>
      <c r="F10" s="5">
        <v>1</v>
      </c>
      <c r="G10">
        <v>1</v>
      </c>
      <c r="I10">
        <v>1</v>
      </c>
      <c r="J10">
        <v>1</v>
      </c>
      <c r="K10">
        <v>1</v>
      </c>
      <c r="N10" s="7">
        <v>1</v>
      </c>
      <c r="O10">
        <v>1</v>
      </c>
      <c r="P10">
        <v>1</v>
      </c>
      <c r="R10" s="6">
        <v>1</v>
      </c>
      <c r="W10" s="6"/>
      <c r="AB10" s="6"/>
      <c r="AC10">
        <v>1</v>
      </c>
      <c r="AD10">
        <v>1</v>
      </c>
      <c r="AK10">
        <v>1</v>
      </c>
      <c r="AN10">
        <v>1</v>
      </c>
      <c r="AO10">
        <v>1</v>
      </c>
      <c r="AQ10">
        <v>1</v>
      </c>
      <c r="AR10">
        <v>1</v>
      </c>
      <c r="AU10">
        <v>1</v>
      </c>
    </row>
    <row r="11" spans="1:47" x14ac:dyDescent="0.2">
      <c r="A11" s="1" t="s">
        <v>15</v>
      </c>
      <c r="B11" s="1"/>
      <c r="C11" s="17"/>
      <c r="D11" s="1"/>
      <c r="E11" s="17"/>
      <c r="F11" s="5"/>
      <c r="R11" s="6"/>
      <c r="W11" s="6"/>
      <c r="AB11" s="6"/>
    </row>
    <row r="12" spans="1:47" x14ac:dyDescent="0.2">
      <c r="A12" s="12" t="s">
        <v>16</v>
      </c>
      <c r="B12" s="4">
        <f>SUM(F12:AM12)</f>
        <v>1</v>
      </c>
      <c r="C12" s="16">
        <f t="shared" ref="C12:C14" si="6">IF(SUM(F12:AM12)=0,"--",SUMPRODUCT(F12:AM12,F$3:AM$3)/SUM(F12:AM12))</f>
        <v>0.65410628019323669</v>
      </c>
      <c r="D12" s="4">
        <f t="shared" ref="D12:D14" si="7">SUM(AN12:AU12)</f>
        <v>1</v>
      </c>
      <c r="E12" s="16">
        <f t="shared" ref="E12:E14" si="8">IF(SUM(AN12:AU12)=0,"--",SUMPRODUCT(AN12:AU12,AN$3:AU$3)/SUM(AN12:AU12))</f>
        <v>0.60735294117647054</v>
      </c>
      <c r="F12" s="5"/>
      <c r="H12">
        <v>1</v>
      </c>
      <c r="R12" s="6"/>
      <c r="W12" s="6"/>
      <c r="AB12" s="6"/>
      <c r="AN12">
        <v>1</v>
      </c>
    </row>
    <row r="13" spans="1:47" x14ac:dyDescent="0.2">
      <c r="A13" s="2" t="s">
        <v>17</v>
      </c>
      <c r="B13" s="4">
        <f>SUM(F13:AM13)</f>
        <v>5</v>
      </c>
      <c r="C13" s="16">
        <f t="shared" si="6"/>
        <v>0.5842452830188678</v>
      </c>
      <c r="D13" s="4">
        <f t="shared" si="7"/>
        <v>1</v>
      </c>
      <c r="E13" s="16">
        <f t="shared" si="8"/>
        <v>0.47955882352941176</v>
      </c>
      <c r="F13" s="5"/>
      <c r="R13" s="6"/>
      <c r="T13">
        <v>2</v>
      </c>
      <c r="W13" s="6"/>
      <c r="AB13" s="6"/>
      <c r="AE13">
        <v>1</v>
      </c>
      <c r="AI13">
        <v>1</v>
      </c>
      <c r="AJ13">
        <v>1</v>
      </c>
      <c r="AR13">
        <v>1</v>
      </c>
    </row>
    <row r="14" spans="1:47" x14ac:dyDescent="0.2">
      <c r="A14" s="12" t="s">
        <v>18</v>
      </c>
      <c r="B14" s="4">
        <f>SUM(F14:AM14)</f>
        <v>0</v>
      </c>
      <c r="C14" s="16" t="str">
        <f t="shared" si="6"/>
        <v>--</v>
      </c>
      <c r="D14" s="4">
        <f t="shared" si="7"/>
        <v>0</v>
      </c>
      <c r="E14" s="16" t="str">
        <f t="shared" si="8"/>
        <v>--</v>
      </c>
      <c r="F14" s="5"/>
      <c r="R14" s="6"/>
      <c r="W14" s="6"/>
      <c r="AB14" s="6"/>
    </row>
    <row r="15" spans="1:47" x14ac:dyDescent="0.2">
      <c r="A15" s="8"/>
      <c r="B15" s="8"/>
      <c r="C15" s="8"/>
      <c r="D15" s="8"/>
      <c r="E15" s="8"/>
      <c r="F15" s="9"/>
      <c r="G15" s="8"/>
      <c r="H15" s="8"/>
      <c r="I15" s="8"/>
      <c r="J15" s="8"/>
      <c r="K15" s="8"/>
      <c r="L15" s="8"/>
      <c r="M15" s="8"/>
      <c r="N15" s="10"/>
      <c r="O15" s="8"/>
      <c r="P15" s="8"/>
      <c r="Q15" s="8"/>
      <c r="R15" s="11"/>
      <c r="S15" s="10"/>
      <c r="T15" s="8"/>
      <c r="U15" s="8"/>
      <c r="V15" s="8"/>
      <c r="W15" s="11"/>
      <c r="X15" s="8"/>
      <c r="Y15" s="8"/>
      <c r="Z15" s="8"/>
      <c r="AA15" s="8"/>
      <c r="AB15" s="11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</row>
    <row r="16" spans="1:47" x14ac:dyDescent="0.2">
      <c r="A16" s="3" t="s">
        <v>19</v>
      </c>
      <c r="B16" s="3"/>
      <c r="C16" s="3"/>
      <c r="D16" s="3"/>
      <c r="E16" s="3"/>
      <c r="F16" s="5" t="s">
        <v>1</v>
      </c>
      <c r="G16" t="s">
        <v>2</v>
      </c>
      <c r="H16" t="s">
        <v>3</v>
      </c>
      <c r="I16" t="s">
        <v>4</v>
      </c>
      <c r="J16" t="s">
        <v>5</v>
      </c>
      <c r="K16" t="s">
        <v>6</v>
      </c>
      <c r="L16" t="s">
        <v>7</v>
      </c>
      <c r="M16" t="s">
        <v>32</v>
      </c>
      <c r="N16" s="7" t="s">
        <v>1</v>
      </c>
      <c r="O16" t="s">
        <v>2</v>
      </c>
      <c r="P16" t="s">
        <v>3</v>
      </c>
      <c r="Q16" t="s">
        <v>33</v>
      </c>
      <c r="R16" s="6"/>
      <c r="S16" s="7" t="s">
        <v>1</v>
      </c>
      <c r="T16" t="s">
        <v>2</v>
      </c>
      <c r="U16" t="s">
        <v>3</v>
      </c>
      <c r="V16" t="s">
        <v>4</v>
      </c>
      <c r="W16" s="6" t="s">
        <v>5</v>
      </c>
      <c r="X16" s="7" t="s">
        <v>1</v>
      </c>
      <c r="Y16" t="s">
        <v>2</v>
      </c>
      <c r="Z16" t="s">
        <v>3</v>
      </c>
      <c r="AA16" t="s">
        <v>4</v>
      </c>
      <c r="AB16" s="6" t="s">
        <v>5</v>
      </c>
      <c r="AC16" t="s">
        <v>1</v>
      </c>
      <c r="AD16" t="s">
        <v>2</v>
      </c>
      <c r="AE16" t="s">
        <v>3</v>
      </c>
      <c r="AF16" t="s">
        <v>4</v>
      </c>
      <c r="AG16" t="s">
        <v>5</v>
      </c>
      <c r="AH16" t="s">
        <v>6</v>
      </c>
      <c r="AI16" t="s">
        <v>7</v>
      </c>
      <c r="AJ16" t="s">
        <v>49</v>
      </c>
      <c r="AK16" t="s">
        <v>50</v>
      </c>
      <c r="AL16" t="s">
        <v>51</v>
      </c>
      <c r="AM16" t="s">
        <v>52</v>
      </c>
      <c r="AN16" t="s">
        <v>35</v>
      </c>
      <c r="AO16" t="s">
        <v>36</v>
      </c>
      <c r="AP16" t="s">
        <v>37</v>
      </c>
      <c r="AQ16" t="s">
        <v>43</v>
      </c>
      <c r="AR16" t="s">
        <v>44</v>
      </c>
      <c r="AS16" t="s">
        <v>45</v>
      </c>
      <c r="AT16" t="s">
        <v>46</v>
      </c>
      <c r="AU16" t="s">
        <v>47</v>
      </c>
    </row>
    <row r="17" spans="1:47" x14ac:dyDescent="0.2">
      <c r="A17" s="1" t="s">
        <v>8</v>
      </c>
      <c r="B17" s="1"/>
      <c r="C17" s="1"/>
      <c r="D17" s="1"/>
      <c r="E17" s="1"/>
      <c r="F17" s="20">
        <v>0.41666666666666669</v>
      </c>
      <c r="G17" s="21">
        <v>0.59305555555555556</v>
      </c>
      <c r="H17" s="21">
        <v>0.72916666666666663</v>
      </c>
      <c r="I17" s="21">
        <v>0.53373015873015872</v>
      </c>
      <c r="J17" s="21">
        <v>0.60879629629629628</v>
      </c>
      <c r="K17" s="21">
        <v>0.82870370370370372</v>
      </c>
      <c r="L17" s="22">
        <v>0.40972222222222221</v>
      </c>
      <c r="M17" s="21"/>
      <c r="N17" s="22">
        <v>0.380859375</v>
      </c>
      <c r="O17" s="21">
        <v>0.380859375</v>
      </c>
      <c r="P17" s="21">
        <v>0.380859375</v>
      </c>
      <c r="Q17" s="21"/>
      <c r="R17" s="23"/>
      <c r="S17" s="22">
        <v>0.79</v>
      </c>
      <c r="T17" s="21">
        <v>0.79</v>
      </c>
      <c r="U17" s="21">
        <v>0.79</v>
      </c>
      <c r="V17" s="21">
        <v>0.79</v>
      </c>
      <c r="W17" s="23">
        <v>0.79</v>
      </c>
      <c r="X17" s="22">
        <v>0.47273936170212766</v>
      </c>
      <c r="Y17" s="21">
        <v>0.47273936170212766</v>
      </c>
      <c r="Z17" s="21">
        <v>0.47273936170212766</v>
      </c>
      <c r="AA17" s="21">
        <v>0.47273936170212766</v>
      </c>
      <c r="AB17" s="23">
        <v>0.47273936170212766</v>
      </c>
      <c r="AC17" s="21">
        <v>0.26543209876543211</v>
      </c>
      <c r="AD17" s="21">
        <v>0.42666666666666664</v>
      </c>
      <c r="AE17" s="21">
        <v>0.56944444444444442</v>
      </c>
      <c r="AF17" s="21">
        <v>0.56740740740740736</v>
      </c>
      <c r="AG17" s="21">
        <v>0.56000000000000005</v>
      </c>
      <c r="AH17" s="21">
        <v>0.66666666666666674</v>
      </c>
      <c r="AI17" s="21">
        <v>0.42962962962962964</v>
      </c>
      <c r="AJ17" s="21">
        <v>0.7022222222222223</v>
      </c>
      <c r="AK17" s="21">
        <v>0.59111111111111114</v>
      </c>
      <c r="AL17" s="21">
        <v>0.3888888888888889</v>
      </c>
      <c r="AM17" s="21">
        <v>0.50074074074074071</v>
      </c>
      <c r="AN17" s="21">
        <v>0.70078125000000002</v>
      </c>
      <c r="AO17" s="21">
        <v>0.61093750000000002</v>
      </c>
      <c r="AP17" s="21">
        <v>0.75218750000000001</v>
      </c>
      <c r="AQ17" s="21">
        <v>0.79374999999999996</v>
      </c>
      <c r="AR17" s="21">
        <v>0.73093750000000002</v>
      </c>
      <c r="AS17" s="21">
        <v>0.69937499999999997</v>
      </c>
      <c r="AT17" s="21">
        <v>0.51</v>
      </c>
      <c r="AU17" s="21">
        <v>0.70656249999999998</v>
      </c>
    </row>
    <row r="18" spans="1:47" x14ac:dyDescent="0.2">
      <c r="A18" s="12" t="s">
        <v>20</v>
      </c>
      <c r="B18" s="4">
        <f>SUM(F18:AM18)</f>
        <v>2</v>
      </c>
      <c r="C18" s="16">
        <f>IF(SUM(F18:AM18)=0,"--",SUMPRODUCT(F18:AM18,F$17:AM$17)/SUM(F18:AM18))</f>
        <v>0.49</v>
      </c>
      <c r="D18" s="4">
        <f>SUM(AN18:AU18)</f>
        <v>1</v>
      </c>
      <c r="E18" s="16">
        <f>IF(SUM(AN18:AU18)=0,"--",SUMPRODUCT(AN18:AU18,AN$17:AU$17)/SUM(AN18:AU18))</f>
        <v>0.70656249999999998</v>
      </c>
      <c r="F18" s="5"/>
      <c r="R18" s="6"/>
      <c r="W18" s="6"/>
      <c r="X18" s="7"/>
      <c r="AB18" s="6"/>
      <c r="AK18">
        <v>1</v>
      </c>
      <c r="AL18">
        <v>1</v>
      </c>
      <c r="AU18">
        <v>1</v>
      </c>
    </row>
    <row r="19" spans="1:47" x14ac:dyDescent="0.2">
      <c r="A19" s="2" t="s">
        <v>21</v>
      </c>
      <c r="B19" s="4">
        <f>SUM(F19:AM19)</f>
        <v>1</v>
      </c>
      <c r="C19" s="16">
        <f t="shared" ref="C19:C21" si="9">IF(SUM(F19:AM19)=0,"--",SUMPRODUCT(F19:AM19,F$17:AM$17)/SUM(F19:AM19))</f>
        <v>0.47273936170212766</v>
      </c>
      <c r="D19" s="4">
        <f t="shared" ref="D19:D21" si="10">SUM(AN19:AU19)</f>
        <v>2</v>
      </c>
      <c r="E19" s="16">
        <f t="shared" ref="E19:E21" si="11">IF(SUM(AN19:AU19)=0,"--",SUMPRODUCT(AN19:AU19,AN$17:AU$17)/SUM(AN19:AU19))</f>
        <v>0.60468750000000004</v>
      </c>
      <c r="F19" s="5"/>
      <c r="R19" s="6"/>
      <c r="W19" s="6"/>
      <c r="X19" s="7"/>
      <c r="AA19">
        <v>1</v>
      </c>
      <c r="AB19" s="6"/>
      <c r="AS19">
        <v>1</v>
      </c>
      <c r="AT19">
        <v>1</v>
      </c>
    </row>
    <row r="20" spans="1:47" x14ac:dyDescent="0.2">
      <c r="A20" s="2" t="s">
        <v>22</v>
      </c>
      <c r="B20" s="4">
        <f>SUM(F20:AM20)</f>
        <v>3</v>
      </c>
      <c r="C20" s="16">
        <f t="shared" si="9"/>
        <v>0.56682098765432098</v>
      </c>
      <c r="D20" s="4">
        <f t="shared" si="10"/>
        <v>2</v>
      </c>
      <c r="E20" s="16">
        <f t="shared" si="11"/>
        <v>0.56046875000000007</v>
      </c>
      <c r="F20" s="5"/>
      <c r="L20">
        <v>1</v>
      </c>
      <c r="R20" s="6"/>
      <c r="W20" s="6">
        <v>1</v>
      </c>
      <c r="X20" s="7"/>
      <c r="AB20" s="6"/>
      <c r="AM20">
        <v>1</v>
      </c>
      <c r="AO20">
        <v>1</v>
      </c>
      <c r="AT20">
        <v>1</v>
      </c>
    </row>
    <row r="21" spans="1:47" x14ac:dyDescent="0.2">
      <c r="A21" s="2" t="s">
        <v>23</v>
      </c>
      <c r="B21" s="4">
        <f>SUM(F21:AM21)</f>
        <v>4</v>
      </c>
      <c r="C21" s="16">
        <f t="shared" si="9"/>
        <v>0.60840277777777785</v>
      </c>
      <c r="D21" s="4">
        <f t="shared" si="10"/>
        <v>1</v>
      </c>
      <c r="E21" s="16">
        <f t="shared" si="11"/>
        <v>0.75218750000000001</v>
      </c>
      <c r="F21" s="5"/>
      <c r="J21">
        <v>1</v>
      </c>
      <c r="K21">
        <v>1</v>
      </c>
      <c r="R21" s="6"/>
      <c r="W21" s="6"/>
      <c r="X21" s="7"/>
      <c r="AB21" s="6"/>
      <c r="AD21">
        <v>1</v>
      </c>
      <c r="AE21">
        <v>1</v>
      </c>
      <c r="AP21">
        <v>1</v>
      </c>
    </row>
    <row r="22" spans="1:47" x14ac:dyDescent="0.2">
      <c r="A22" s="1" t="s">
        <v>12</v>
      </c>
      <c r="B22" s="1"/>
      <c r="C22" s="17"/>
      <c r="D22" s="1"/>
      <c r="E22" s="17"/>
      <c r="F22" s="5"/>
      <c r="R22" s="6"/>
      <c r="W22" s="6"/>
      <c r="X22" s="7"/>
      <c r="AB22" s="6"/>
    </row>
    <row r="23" spans="1:47" x14ac:dyDescent="0.2">
      <c r="A23" s="2" t="s">
        <v>24</v>
      </c>
      <c r="B23" s="4">
        <f>SUM(F23:AM23)</f>
        <v>1</v>
      </c>
      <c r="C23" s="16">
        <f t="shared" ref="C23:C27" si="12">IF(SUM(F23:AM23)=0,"--",SUMPRODUCT(F23:AM23,F$17:AM$17)/SUM(F23:AM23))</f>
        <v>0.79</v>
      </c>
      <c r="D23" s="4">
        <f t="shared" ref="D23:D27" si="13">SUM(AN23:AU23)</f>
        <v>1</v>
      </c>
      <c r="E23" s="16">
        <f t="shared" ref="E23:E27" si="14">IF(SUM(AN23:AU23)=0,"--",SUMPRODUCT(AN23:AU23,AN$17:AU$17)/SUM(AN23:AU23))</f>
        <v>0.73093750000000002</v>
      </c>
      <c r="F23" s="5"/>
      <c r="R23" s="6"/>
      <c r="S23" s="7">
        <v>1</v>
      </c>
      <c r="W23" s="6"/>
      <c r="X23" s="7"/>
      <c r="AB23" s="6"/>
      <c r="AR23">
        <v>1</v>
      </c>
    </row>
    <row r="24" spans="1:47" x14ac:dyDescent="0.2">
      <c r="A24" s="2" t="s">
        <v>25</v>
      </c>
      <c r="B24" s="4">
        <f>SUM(F24:AM24)</f>
        <v>9</v>
      </c>
      <c r="C24" s="16">
        <f t="shared" si="12"/>
        <v>0.69340828924162257</v>
      </c>
      <c r="D24" s="4">
        <f t="shared" si="13"/>
        <v>2</v>
      </c>
      <c r="E24" s="16">
        <f t="shared" si="14"/>
        <v>0.76234374999999999</v>
      </c>
      <c r="F24" s="5"/>
      <c r="H24">
        <v>1</v>
      </c>
      <c r="I24">
        <v>1</v>
      </c>
      <c r="R24" s="6"/>
      <c r="S24" s="7">
        <v>1</v>
      </c>
      <c r="T24" s="7">
        <v>1</v>
      </c>
      <c r="U24" s="7">
        <v>1</v>
      </c>
      <c r="V24" s="7">
        <v>1</v>
      </c>
      <c r="W24" s="6"/>
      <c r="X24" s="7"/>
      <c r="AB24" s="6"/>
      <c r="AG24">
        <v>1</v>
      </c>
      <c r="AH24">
        <v>1</v>
      </c>
      <c r="AK24">
        <v>1</v>
      </c>
      <c r="AQ24">
        <v>1</v>
      </c>
      <c r="AR24">
        <v>1</v>
      </c>
    </row>
    <row r="25" spans="1:47" x14ac:dyDescent="0.2">
      <c r="A25" s="2" t="s">
        <v>26</v>
      </c>
      <c r="B25" s="4">
        <f>SUM(F25:AM25)</f>
        <v>2</v>
      </c>
      <c r="C25" s="16">
        <f t="shared" si="12"/>
        <v>0.55501302083333326</v>
      </c>
      <c r="D25" s="4">
        <f t="shared" si="13"/>
        <v>2</v>
      </c>
      <c r="E25" s="16">
        <f t="shared" si="14"/>
        <v>0.65187499999999998</v>
      </c>
      <c r="F25" s="5"/>
      <c r="H25">
        <v>1</v>
      </c>
      <c r="P25">
        <v>1</v>
      </c>
      <c r="R25" s="6"/>
      <c r="W25" s="6"/>
      <c r="X25" s="7"/>
      <c r="AB25" s="6"/>
      <c r="AQ25">
        <v>1</v>
      </c>
      <c r="AT25">
        <v>1</v>
      </c>
    </row>
    <row r="26" spans="1:47" x14ac:dyDescent="0.2">
      <c r="A26" s="2" t="s">
        <v>27</v>
      </c>
      <c r="B26" s="4">
        <f>SUM(F26:AM26)</f>
        <v>5</v>
      </c>
      <c r="C26" s="16">
        <f t="shared" si="12"/>
        <v>0.46411741528762807</v>
      </c>
      <c r="D26" s="4">
        <f t="shared" si="13"/>
        <v>2</v>
      </c>
      <c r="E26" s="16">
        <f t="shared" si="14"/>
        <v>0.60468750000000004</v>
      </c>
      <c r="F26" s="5"/>
      <c r="R26" s="6"/>
      <c r="W26" s="6"/>
      <c r="X26" s="7">
        <v>1</v>
      </c>
      <c r="Y26">
        <v>1</v>
      </c>
      <c r="Z26">
        <v>1</v>
      </c>
      <c r="AB26" s="6">
        <v>1</v>
      </c>
      <c r="AI26">
        <v>1</v>
      </c>
      <c r="AS26">
        <v>1</v>
      </c>
      <c r="AT26">
        <v>1</v>
      </c>
    </row>
    <row r="27" spans="1:47" x14ac:dyDescent="0.2">
      <c r="A27" s="2" t="s">
        <v>28</v>
      </c>
      <c r="B27" s="4">
        <f>SUM(F27:AM27)</f>
        <v>3</v>
      </c>
      <c r="C27" s="16">
        <f t="shared" si="12"/>
        <v>0.58078966377725239</v>
      </c>
      <c r="D27" s="4">
        <f t="shared" si="13"/>
        <v>2</v>
      </c>
      <c r="E27" s="16">
        <f t="shared" si="14"/>
        <v>0.60468750000000004</v>
      </c>
      <c r="F27" s="5"/>
      <c r="R27" s="6"/>
      <c r="W27" s="6"/>
      <c r="X27" s="7"/>
      <c r="AA27">
        <v>1</v>
      </c>
      <c r="AB27" s="6"/>
      <c r="AF27">
        <v>1</v>
      </c>
      <c r="AJ27">
        <v>1</v>
      </c>
      <c r="AS27">
        <v>1</v>
      </c>
      <c r="AT27">
        <v>1</v>
      </c>
    </row>
    <row r="28" spans="1:47" x14ac:dyDescent="0.2">
      <c r="A28" s="1" t="s">
        <v>15</v>
      </c>
      <c r="B28" s="1"/>
      <c r="C28" s="17"/>
      <c r="D28" s="1"/>
      <c r="E28" s="17"/>
      <c r="F28" s="5"/>
      <c r="R28" s="6"/>
      <c r="W28" s="6"/>
      <c r="X28" s="7"/>
      <c r="AB28" s="6"/>
    </row>
    <row r="29" spans="1:47" x14ac:dyDescent="0.2">
      <c r="A29" s="2" t="s">
        <v>29</v>
      </c>
      <c r="B29" s="4">
        <f>SUM(F29:AM29)</f>
        <v>7</v>
      </c>
      <c r="C29" s="16">
        <f>IF(SUM(F29:AM29)=0,"--",SUMPRODUCT(F29:AM29,F$17:AM$17)/SUM(F29:AM29))</f>
        <v>0.49936409433749862</v>
      </c>
      <c r="D29" s="4">
        <f>SUM(AN29:AU29)</f>
        <v>2</v>
      </c>
      <c r="E29" s="16">
        <f>IF(SUM(AN29:AU29)=0,"--",SUMPRODUCT(AN29:AU29,AN$17:AU$17)/SUM(AN29:AU29))</f>
        <v>0.60468750000000004</v>
      </c>
      <c r="F29" s="5"/>
      <c r="R29" s="6"/>
      <c r="W29" s="6"/>
      <c r="X29" s="7">
        <v>1</v>
      </c>
      <c r="Y29">
        <v>1</v>
      </c>
      <c r="Z29">
        <v>1</v>
      </c>
      <c r="AA29">
        <v>1</v>
      </c>
      <c r="AB29" s="6">
        <v>1</v>
      </c>
      <c r="AI29">
        <v>1</v>
      </c>
      <c r="AJ29">
        <v>1</v>
      </c>
      <c r="AS29">
        <v>1</v>
      </c>
      <c r="AT29">
        <v>1</v>
      </c>
    </row>
    <row r="30" spans="1:47" x14ac:dyDescent="0.2">
      <c r="A30" s="1" t="s">
        <v>8</v>
      </c>
      <c r="B30" s="1"/>
      <c r="C30" s="17"/>
      <c r="D30" s="1"/>
      <c r="E30" s="17"/>
    </row>
    <row r="31" spans="1:47" x14ac:dyDescent="0.2">
      <c r="A31" s="2" t="s">
        <v>9</v>
      </c>
      <c r="B31" s="4">
        <f>SUM(F31:AM31)</f>
        <v>3</v>
      </c>
      <c r="C31" s="16">
        <f t="shared" ref="C31:C33" si="15">IF(SUM(F31:AM31)=0,"--",SUMPRODUCT(F31:AM31,F$17:AM$17)/SUM(F31:AM31))</f>
        <v>0.44570987654320987</v>
      </c>
      <c r="D31" s="4">
        <f>SUM(AN31:AU31)</f>
        <v>1</v>
      </c>
      <c r="E31" s="16">
        <f>IF(SUM(AN31:AU31)=0,"--",SUMPRODUCT(AN31:AU31,AN$17:AU$17)/SUM(AN31:AU31))</f>
        <v>0.61093750000000002</v>
      </c>
      <c r="L31">
        <v>1</v>
      </c>
      <c r="AD31">
        <v>1</v>
      </c>
      <c r="AM31">
        <v>1</v>
      </c>
      <c r="AO31">
        <v>1</v>
      </c>
    </row>
    <row r="32" spans="1:47" x14ac:dyDescent="0.2">
      <c r="A32" s="2" t="s">
        <v>10</v>
      </c>
      <c r="B32" s="4">
        <f>SUM(F32:AM32)</f>
        <v>0</v>
      </c>
      <c r="C32" s="16" t="str">
        <f t="shared" si="15"/>
        <v>--</v>
      </c>
      <c r="D32" s="4">
        <f t="shared" ref="D32:D33" si="16">SUM(AN32:AU32)</f>
        <v>1</v>
      </c>
      <c r="E32" s="16">
        <f t="shared" ref="E32:E33" si="17">IF(SUM(AN32:AU32)=0,"--",SUMPRODUCT(AN32:AU32,AN$17:AU$17)/SUM(AN32:AU32))</f>
        <v>0.61093750000000002</v>
      </c>
      <c r="AO32">
        <v>1</v>
      </c>
    </row>
    <row r="33" spans="1:44" x14ac:dyDescent="0.2">
      <c r="A33" s="2" t="s">
        <v>11</v>
      </c>
      <c r="B33" s="4">
        <f>SUM(F33:AM33)</f>
        <v>6</v>
      </c>
      <c r="C33" s="16">
        <f t="shared" si="15"/>
        <v>0.60555555555555562</v>
      </c>
      <c r="D33" s="4">
        <f t="shared" si="16"/>
        <v>2</v>
      </c>
      <c r="E33" s="16">
        <f t="shared" si="17"/>
        <v>0.77296874999999998</v>
      </c>
      <c r="J33">
        <v>1</v>
      </c>
      <c r="K33">
        <v>1</v>
      </c>
      <c r="L33">
        <v>1</v>
      </c>
      <c r="W33">
        <v>1</v>
      </c>
      <c r="AD33">
        <v>1</v>
      </c>
      <c r="AE33">
        <v>1</v>
      </c>
      <c r="AP33">
        <v>1</v>
      </c>
      <c r="AQ33">
        <v>1</v>
      </c>
    </row>
    <row r="34" spans="1:44" x14ac:dyDescent="0.2">
      <c r="A34" s="1" t="s">
        <v>12</v>
      </c>
      <c r="B34" s="1"/>
      <c r="C34" s="17"/>
      <c r="D34" s="1"/>
      <c r="E34" s="17"/>
    </row>
    <row r="35" spans="1:44" x14ac:dyDescent="0.2">
      <c r="A35" s="2" t="s">
        <v>13</v>
      </c>
      <c r="B35" s="4">
        <f>SUM(F35:AM35)</f>
        <v>0</v>
      </c>
      <c r="C35" s="16" t="str">
        <f t="shared" ref="C35:C36" si="18">IF(SUM(F35:AM35)=0,"--",SUMPRODUCT(F35:AM35,F$17:AM$17)/SUM(F35:AM35))</f>
        <v>--</v>
      </c>
      <c r="D35" s="4">
        <f t="shared" ref="D35:D36" si="19">SUM(AN35:AU35)</f>
        <v>0</v>
      </c>
      <c r="E35" s="16" t="str">
        <f t="shared" ref="E35:E36" si="20">IF(SUM(AN35:AU35)=0,"--",SUMPRODUCT(AN35:AU35,AN$17:AU$17)/SUM(AN35:AU35))</f>
        <v>--</v>
      </c>
    </row>
    <row r="36" spans="1:44" x14ac:dyDescent="0.2">
      <c r="A36" s="2" t="s">
        <v>14</v>
      </c>
      <c r="B36" s="4">
        <f>SUM(F36:AM36)</f>
        <v>4</v>
      </c>
      <c r="C36" s="16">
        <f t="shared" si="18"/>
        <v>0.5162885802469136</v>
      </c>
      <c r="D36" s="4">
        <f t="shared" si="19"/>
        <v>1</v>
      </c>
      <c r="E36" s="16">
        <f t="shared" si="20"/>
        <v>0.70078125000000002</v>
      </c>
      <c r="F36">
        <v>1</v>
      </c>
      <c r="G36">
        <v>1</v>
      </c>
      <c r="S36" s="7">
        <v>1</v>
      </c>
      <c r="AC36">
        <v>1</v>
      </c>
      <c r="AN36">
        <v>1</v>
      </c>
    </row>
    <row r="37" spans="1:44" x14ac:dyDescent="0.2">
      <c r="A37" s="1" t="s">
        <v>15</v>
      </c>
      <c r="B37" s="1"/>
      <c r="C37" s="17"/>
      <c r="D37" s="1"/>
      <c r="E37" s="17"/>
    </row>
    <row r="38" spans="1:44" x14ac:dyDescent="0.2">
      <c r="A38" s="2" t="s">
        <v>16</v>
      </c>
      <c r="B38" s="4">
        <f>SUM(F38:AM38)</f>
        <v>8</v>
      </c>
      <c r="C38" s="16">
        <f t="shared" ref="C38:C40" si="21">IF(SUM(F38:AM38)=0,"--",SUMPRODUCT(F38:AM38,F$17:AM$17)/SUM(F38:AM38))</f>
        <v>0.70619543650793648</v>
      </c>
      <c r="D38" s="4">
        <f t="shared" ref="D38:D40" si="22">SUM(AN38:AU38)</f>
        <v>2</v>
      </c>
      <c r="E38" s="16">
        <f t="shared" ref="E38:E40" si="23">IF(SUM(AN38:AU38)=0,"--",SUMPRODUCT(AN38:AU38,AN$17:AU$17)/SUM(AN38:AU38))</f>
        <v>0.76234374999999999</v>
      </c>
      <c r="H38">
        <v>1</v>
      </c>
      <c r="I38">
        <v>1</v>
      </c>
      <c r="S38" s="7">
        <v>1</v>
      </c>
      <c r="T38" s="7">
        <v>1</v>
      </c>
      <c r="U38" s="7">
        <v>1</v>
      </c>
      <c r="V38" s="7">
        <v>1</v>
      </c>
      <c r="AG38">
        <v>1</v>
      </c>
      <c r="AH38">
        <v>1</v>
      </c>
      <c r="AQ38">
        <v>1</v>
      </c>
      <c r="AR38">
        <v>1</v>
      </c>
    </row>
    <row r="39" spans="1:44" x14ac:dyDescent="0.2">
      <c r="A39" s="2" t="s">
        <v>17</v>
      </c>
      <c r="B39" s="4">
        <f>SUM(F39:AM39)</f>
        <v>0</v>
      </c>
      <c r="C39" s="16" t="str">
        <f t="shared" si="21"/>
        <v>--</v>
      </c>
      <c r="D39" s="4">
        <f t="shared" si="22"/>
        <v>1</v>
      </c>
      <c r="E39" s="16">
        <f t="shared" si="23"/>
        <v>0.61093750000000002</v>
      </c>
      <c r="AO39">
        <v>1</v>
      </c>
    </row>
    <row r="40" spans="1:44" x14ac:dyDescent="0.2">
      <c r="A40" s="2" t="s">
        <v>18</v>
      </c>
      <c r="B40" s="4">
        <f>SUM(F40:AM40)</f>
        <v>1</v>
      </c>
      <c r="C40" s="16">
        <f t="shared" si="21"/>
        <v>0.56944444444444442</v>
      </c>
      <c r="D40" s="4">
        <f t="shared" si="22"/>
        <v>0</v>
      </c>
      <c r="E40" s="16" t="str">
        <f t="shared" si="23"/>
        <v>--</v>
      </c>
      <c r="AE40">
        <v>1</v>
      </c>
    </row>
  </sheetData>
  <mergeCells count="6">
    <mergeCell ref="A3:E3"/>
    <mergeCell ref="AC1:AM1"/>
    <mergeCell ref="F1:M1"/>
    <mergeCell ref="S1:W1"/>
    <mergeCell ref="N1:R1"/>
    <mergeCell ref="X1:AB1"/>
  </mergeCells>
  <conditionalFormatting sqref="B18:E21 B23:E27 B29:E29 B31:E33 B35:E36 B38:E40 B5:E7 B9:E10 B12:E14">
    <cfRule type="cellIs" dxfId="3" priority="4" operator="lessThan">
      <formula>0.65</formula>
    </cfRule>
  </conditionalFormatting>
  <conditionalFormatting sqref="F4:AL14">
    <cfRule type="cellIs" dxfId="2" priority="3" operator="greaterThanOrEqual">
      <formula>1</formula>
    </cfRule>
  </conditionalFormatting>
  <conditionalFormatting sqref="AN4:AU14">
    <cfRule type="cellIs" dxfId="1" priority="2" operator="greaterThanOrEqual">
      <formula>1</formula>
    </cfRule>
  </conditionalFormatting>
  <conditionalFormatting sqref="F18:AU40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Outcomes to 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DeBlasio, Daniel F</dc:creator>
  <cp:lastModifiedBy>Microsoft Office User</cp:lastModifiedBy>
  <dcterms:created xsi:type="dcterms:W3CDTF">2023-03-20T17:10:20Z</dcterms:created>
  <dcterms:modified xsi:type="dcterms:W3CDTF">2023-05-16T22:16:41Z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3649dc-6fee-4eb8-a128-734c3c842ea8_Enabled">
    <vt:lpwstr>true</vt:lpwstr>
  </property>
  <property fmtid="{D5CDD505-2E9C-101B-9397-08002B2CF9AE}" pid="3" name="MSIP_Label_b73649dc-6fee-4eb8-a128-734c3c842ea8_SetDate">
    <vt:lpwstr>2023-03-20T17:33:51Z</vt:lpwstr>
  </property>
  <property fmtid="{D5CDD505-2E9C-101B-9397-08002B2CF9AE}" pid="4" name="MSIP_Label_b73649dc-6fee-4eb8-a128-734c3c842ea8_Method">
    <vt:lpwstr>Standard</vt:lpwstr>
  </property>
  <property fmtid="{D5CDD505-2E9C-101B-9397-08002B2CF9AE}" pid="5" name="MSIP_Label_b73649dc-6fee-4eb8-a128-734c3c842ea8_Name">
    <vt:lpwstr>defa4170-0d19-0005-0004-bc88714345d2</vt:lpwstr>
  </property>
  <property fmtid="{D5CDD505-2E9C-101B-9397-08002B2CF9AE}" pid="6" name="MSIP_Label_b73649dc-6fee-4eb8-a128-734c3c842ea8_SiteId">
    <vt:lpwstr>857c21d2-1a16-43a4-90cf-d57f3fab9d2f</vt:lpwstr>
  </property>
  <property fmtid="{D5CDD505-2E9C-101B-9397-08002B2CF9AE}" pid="7" name="MSIP_Label_b73649dc-6fee-4eb8-a128-734c3c842ea8_ActionId">
    <vt:lpwstr>72e4e9dc-e532-4646-b6c4-68dc74b260f7</vt:lpwstr>
  </property>
  <property fmtid="{D5CDD505-2E9C-101B-9397-08002B2CF9AE}" pid="8" name="MSIP_Label_b73649dc-6fee-4eb8-a128-734c3c842ea8_ContentBits">
    <vt:lpwstr>0</vt:lpwstr>
  </property>
</Properties>
</file>